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drawings/drawing3.xml" ContentType="application/vnd.openxmlformats-officedocument.drawing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drawings/drawing4.xml" ContentType="application/vnd.openxmlformats-officedocument.drawing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drawings/drawing5.xml" ContentType="application/vnd.openxmlformats-officedocument.drawing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omi\Dropbox\My Documents\学会\AIJ_屋外空気環境\2017ガイドブック改訂\ベンチマーク実験データ集_ガイドブック改定に伴う修正\"/>
    </mc:Choice>
  </mc:AlternateContent>
  <xr:revisionPtr revIDLastSave="0" documentId="13_ncr:1_{37C97A1E-5E9D-4EEF-BBCA-D943452A53DD}" xr6:coauthVersionLast="45" xr6:coauthVersionMax="45" xr10:uidLastSave="{00000000-0000-0000-0000-000000000000}"/>
  <bookViews>
    <workbookView xWindow="1185" yWindow="15" windowWidth="25905" windowHeight="15240" tabRatio="777" xr2:uid="{00000000-000D-0000-FFFF-FFFF00000000}"/>
  </bookViews>
  <sheets>
    <sheet name="Inflow" sheetId="2" r:id="rId1"/>
    <sheet name="All measuring points" sheetId="3" r:id="rId2"/>
    <sheet name="Vertical profile (stream-wise)" sheetId="1" r:id="rId3"/>
    <sheet name="Horizontal (lateral)" sheetId="6" r:id="rId4"/>
    <sheet name="Horizontal part2 (lateral)" sheetId="7" r:id="rId5"/>
    <sheet name="Stream-wise(Uniform height)" sheetId="8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" i="1" l="1"/>
  <c r="AV30" i="6"/>
  <c r="AV31" i="6"/>
  <c r="AT30" i="6"/>
  <c r="AT31" i="6"/>
  <c r="AR30" i="6"/>
  <c r="AR31" i="6"/>
  <c r="AP30" i="6"/>
  <c r="AP31" i="6"/>
  <c r="AN30" i="6"/>
  <c r="AN31" i="6"/>
  <c r="AL30" i="6"/>
  <c r="AL31" i="6"/>
  <c r="AJ30" i="6"/>
  <c r="AJ31" i="6"/>
  <c r="AH30" i="6"/>
  <c r="AH31" i="6"/>
  <c r="AF30" i="6"/>
  <c r="AF31" i="6"/>
  <c r="AD30" i="6"/>
  <c r="AD31" i="6"/>
  <c r="AB30" i="6"/>
  <c r="AB31" i="6"/>
  <c r="Z30" i="6"/>
  <c r="Z31" i="6"/>
  <c r="X30" i="6"/>
  <c r="X31" i="6"/>
  <c r="V30" i="6"/>
  <c r="V31" i="6"/>
  <c r="T30" i="6"/>
  <c r="T31" i="6"/>
  <c r="R30" i="6"/>
  <c r="R31" i="6"/>
  <c r="P30" i="6"/>
  <c r="P31" i="6"/>
  <c r="N30" i="6"/>
  <c r="N31" i="6"/>
  <c r="L30" i="6"/>
  <c r="L31" i="6"/>
  <c r="J30" i="6"/>
  <c r="J31" i="6"/>
  <c r="H30" i="6"/>
  <c r="H31" i="6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C1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AI2" i="3"/>
  <c r="AI1" i="3"/>
  <c r="R349" i="3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4" i="2"/>
  <c r="D349" i="8"/>
  <c r="B349" i="8"/>
  <c r="D348" i="8"/>
  <c r="B348" i="8"/>
  <c r="D347" i="8"/>
  <c r="B347" i="8"/>
  <c r="D346" i="8"/>
  <c r="B346" i="8"/>
  <c r="D345" i="8"/>
  <c r="B345" i="8"/>
  <c r="D344" i="8"/>
  <c r="B344" i="8"/>
  <c r="D343" i="8"/>
  <c r="B343" i="8"/>
  <c r="D342" i="8"/>
  <c r="B342" i="8"/>
  <c r="D341" i="8"/>
  <c r="B341" i="8"/>
  <c r="D340" i="8"/>
  <c r="B340" i="8"/>
  <c r="D339" i="8"/>
  <c r="B339" i="8"/>
  <c r="D338" i="8"/>
  <c r="B338" i="8"/>
  <c r="D337" i="8"/>
  <c r="B337" i="8"/>
  <c r="D336" i="8"/>
  <c r="B336" i="8"/>
  <c r="D335" i="8"/>
  <c r="B335" i="8"/>
  <c r="D334" i="8"/>
  <c r="B334" i="8"/>
  <c r="D333" i="8"/>
  <c r="B333" i="8"/>
  <c r="D332" i="8"/>
  <c r="B332" i="8"/>
  <c r="D331" i="8"/>
  <c r="B331" i="8"/>
  <c r="D330" i="8"/>
  <c r="B330" i="8"/>
  <c r="D329" i="8"/>
  <c r="B329" i="8"/>
  <c r="D328" i="8"/>
  <c r="B328" i="8"/>
  <c r="D327" i="8"/>
  <c r="B327" i="8"/>
  <c r="D326" i="8"/>
  <c r="B326" i="8"/>
  <c r="D325" i="8"/>
  <c r="B325" i="8"/>
  <c r="D324" i="8"/>
  <c r="B324" i="8"/>
  <c r="D323" i="8"/>
  <c r="B323" i="8"/>
  <c r="D322" i="8"/>
  <c r="B322" i="8"/>
  <c r="D321" i="8"/>
  <c r="B321" i="8"/>
  <c r="D320" i="8"/>
  <c r="B320" i="8"/>
  <c r="D319" i="8"/>
  <c r="B319" i="8"/>
  <c r="D318" i="8"/>
  <c r="B318" i="8"/>
  <c r="D317" i="8"/>
  <c r="B317" i="8"/>
  <c r="D316" i="8"/>
  <c r="B316" i="8"/>
  <c r="D315" i="8"/>
  <c r="B315" i="8"/>
  <c r="D314" i="8"/>
  <c r="B314" i="8"/>
  <c r="D313" i="8"/>
  <c r="B313" i="8"/>
  <c r="D312" i="8"/>
  <c r="B312" i="8"/>
  <c r="D311" i="8"/>
  <c r="B311" i="8"/>
  <c r="D310" i="8"/>
  <c r="B310" i="8"/>
  <c r="D309" i="8"/>
  <c r="B309" i="8"/>
  <c r="D308" i="8"/>
  <c r="B308" i="8"/>
  <c r="D307" i="8"/>
  <c r="B307" i="8"/>
  <c r="D306" i="8"/>
  <c r="B306" i="8"/>
  <c r="D305" i="8"/>
  <c r="B305" i="8"/>
  <c r="D304" i="8"/>
  <c r="B304" i="8"/>
  <c r="D303" i="8"/>
  <c r="B303" i="8"/>
  <c r="D302" i="8"/>
  <c r="B302" i="8"/>
  <c r="D301" i="8"/>
  <c r="B301" i="8"/>
  <c r="D300" i="8"/>
  <c r="B300" i="8"/>
  <c r="D299" i="8"/>
  <c r="B299" i="8"/>
  <c r="D298" i="8"/>
  <c r="B298" i="8"/>
  <c r="D297" i="8"/>
  <c r="B297" i="8"/>
  <c r="D296" i="8"/>
  <c r="B296" i="8"/>
  <c r="D295" i="8"/>
  <c r="B295" i="8"/>
  <c r="D294" i="8"/>
  <c r="B294" i="8"/>
  <c r="D293" i="8"/>
  <c r="B293" i="8"/>
  <c r="D292" i="8"/>
  <c r="B292" i="8"/>
  <c r="D291" i="8"/>
  <c r="B291" i="8"/>
  <c r="D290" i="8"/>
  <c r="B290" i="8"/>
  <c r="D289" i="8"/>
  <c r="B289" i="8"/>
  <c r="D288" i="8"/>
  <c r="B288" i="8"/>
  <c r="D287" i="8"/>
  <c r="B287" i="8"/>
  <c r="D286" i="8"/>
  <c r="B286" i="8"/>
  <c r="D285" i="8"/>
  <c r="B285" i="8"/>
  <c r="D284" i="8"/>
  <c r="B284" i="8"/>
  <c r="D283" i="8"/>
  <c r="B283" i="8"/>
  <c r="D282" i="8"/>
  <c r="B282" i="8"/>
  <c r="D281" i="8"/>
  <c r="B281" i="8"/>
  <c r="D280" i="8"/>
  <c r="B280" i="8"/>
  <c r="D279" i="8"/>
  <c r="B279" i="8"/>
  <c r="D278" i="8"/>
  <c r="B278" i="8"/>
  <c r="D277" i="8"/>
  <c r="B277" i="8"/>
  <c r="D276" i="8"/>
  <c r="B276" i="8"/>
  <c r="D275" i="8"/>
  <c r="B275" i="8"/>
  <c r="D274" i="8"/>
  <c r="B274" i="8"/>
  <c r="D273" i="8"/>
  <c r="B273" i="8"/>
  <c r="D272" i="8"/>
  <c r="B272" i="8"/>
  <c r="D271" i="8"/>
  <c r="B271" i="8"/>
  <c r="D270" i="8"/>
  <c r="B270" i="8"/>
  <c r="D269" i="8"/>
  <c r="B269" i="8"/>
  <c r="D268" i="8"/>
  <c r="B268" i="8"/>
  <c r="D267" i="8"/>
  <c r="B267" i="8"/>
  <c r="D266" i="8"/>
  <c r="B266" i="8"/>
  <c r="D265" i="8"/>
  <c r="B265" i="8"/>
  <c r="D264" i="8"/>
  <c r="B264" i="8"/>
  <c r="D263" i="8"/>
  <c r="B263" i="8"/>
  <c r="D262" i="8"/>
  <c r="B262" i="8"/>
  <c r="D261" i="8"/>
  <c r="B261" i="8"/>
  <c r="D260" i="8"/>
  <c r="B260" i="8"/>
  <c r="D259" i="8"/>
  <c r="B259" i="8"/>
  <c r="D258" i="8"/>
  <c r="B258" i="8"/>
  <c r="D257" i="8"/>
  <c r="B257" i="8"/>
  <c r="D256" i="8"/>
  <c r="B256" i="8"/>
  <c r="D255" i="8"/>
  <c r="B255" i="8"/>
  <c r="D254" i="8"/>
  <c r="B254" i="8"/>
  <c r="D253" i="8"/>
  <c r="B253" i="8"/>
  <c r="D252" i="8"/>
  <c r="B252" i="8"/>
  <c r="D251" i="8"/>
  <c r="B251" i="8"/>
  <c r="D250" i="8"/>
  <c r="B250" i="8"/>
  <c r="D249" i="8"/>
  <c r="B249" i="8"/>
  <c r="D248" i="8"/>
  <c r="B248" i="8"/>
  <c r="D247" i="8"/>
  <c r="B247" i="8"/>
  <c r="D246" i="8"/>
  <c r="B246" i="8"/>
  <c r="D245" i="8"/>
  <c r="B245" i="8"/>
  <c r="D244" i="8"/>
  <c r="B244" i="8"/>
  <c r="D243" i="8"/>
  <c r="B243" i="8"/>
  <c r="D242" i="8"/>
  <c r="B242" i="8"/>
  <c r="D241" i="8"/>
  <c r="B241" i="8"/>
  <c r="D240" i="8"/>
  <c r="B240" i="8"/>
  <c r="D239" i="8"/>
  <c r="B239" i="8"/>
  <c r="D238" i="8"/>
  <c r="B238" i="8"/>
  <c r="D237" i="8"/>
  <c r="B237" i="8"/>
  <c r="D236" i="8"/>
  <c r="B236" i="8"/>
  <c r="D235" i="8"/>
  <c r="B235" i="8"/>
  <c r="D234" i="8"/>
  <c r="B234" i="8"/>
  <c r="D233" i="8"/>
  <c r="B233" i="8"/>
  <c r="D232" i="8"/>
  <c r="B232" i="8"/>
  <c r="D231" i="8"/>
  <c r="B231" i="8"/>
  <c r="D230" i="8"/>
  <c r="B230" i="8"/>
  <c r="D229" i="8"/>
  <c r="B229" i="8"/>
  <c r="D228" i="8"/>
  <c r="B228" i="8"/>
  <c r="D227" i="8"/>
  <c r="B227" i="8"/>
  <c r="D226" i="8"/>
  <c r="B226" i="8"/>
  <c r="D225" i="8"/>
  <c r="B225" i="8"/>
  <c r="D224" i="8"/>
  <c r="B224" i="8"/>
  <c r="D223" i="8"/>
  <c r="B223" i="8"/>
  <c r="D222" i="8"/>
  <c r="B222" i="8"/>
  <c r="D221" i="8"/>
  <c r="B221" i="8"/>
  <c r="D220" i="8"/>
  <c r="B220" i="8"/>
  <c r="D219" i="8"/>
  <c r="B219" i="8"/>
  <c r="D218" i="8"/>
  <c r="B218" i="8"/>
  <c r="D217" i="8"/>
  <c r="B217" i="8"/>
  <c r="D216" i="8"/>
  <c r="B216" i="8"/>
  <c r="D215" i="8"/>
  <c r="B215" i="8"/>
  <c r="D214" i="8"/>
  <c r="B214" i="8"/>
  <c r="D213" i="8"/>
  <c r="B213" i="8"/>
  <c r="D212" i="8"/>
  <c r="B212" i="8"/>
  <c r="D211" i="8"/>
  <c r="B211" i="8"/>
  <c r="D210" i="8"/>
  <c r="B210" i="8"/>
  <c r="D209" i="8"/>
  <c r="B209" i="8"/>
  <c r="D208" i="8"/>
  <c r="B208" i="8"/>
  <c r="D207" i="8"/>
  <c r="B207" i="8"/>
  <c r="D206" i="8"/>
  <c r="B206" i="8"/>
  <c r="D205" i="8"/>
  <c r="B205" i="8"/>
  <c r="D204" i="8"/>
  <c r="B204" i="8"/>
  <c r="D203" i="8"/>
  <c r="B203" i="8"/>
  <c r="D202" i="8"/>
  <c r="B202" i="8"/>
  <c r="D201" i="8"/>
  <c r="B201" i="8"/>
  <c r="D200" i="8"/>
  <c r="B200" i="8"/>
  <c r="D199" i="8"/>
  <c r="B199" i="8"/>
  <c r="D198" i="8"/>
  <c r="B198" i="8"/>
  <c r="D197" i="8"/>
  <c r="B197" i="8"/>
  <c r="D196" i="8"/>
  <c r="B196" i="8"/>
  <c r="D195" i="8"/>
  <c r="B195" i="8"/>
  <c r="D194" i="8"/>
  <c r="B194" i="8"/>
  <c r="D193" i="8"/>
  <c r="B193" i="8"/>
  <c r="D192" i="8"/>
  <c r="B192" i="8"/>
  <c r="D191" i="8"/>
  <c r="B191" i="8"/>
  <c r="D190" i="8"/>
  <c r="B190" i="8"/>
  <c r="D189" i="8"/>
  <c r="B189" i="8"/>
  <c r="D188" i="8"/>
  <c r="B188" i="8"/>
  <c r="D187" i="8"/>
  <c r="B187" i="8"/>
  <c r="D186" i="8"/>
  <c r="B186" i="8"/>
  <c r="D185" i="8"/>
  <c r="B185" i="8"/>
  <c r="D184" i="8"/>
  <c r="B184" i="8"/>
  <c r="D183" i="8"/>
  <c r="B183" i="8"/>
  <c r="D182" i="8"/>
  <c r="B182" i="8"/>
  <c r="D181" i="8"/>
  <c r="B181" i="8"/>
  <c r="D180" i="8"/>
  <c r="B180" i="8"/>
  <c r="D179" i="8"/>
  <c r="B179" i="8"/>
  <c r="D178" i="8"/>
  <c r="B178" i="8"/>
  <c r="D177" i="8"/>
  <c r="B177" i="8"/>
  <c r="D176" i="8"/>
  <c r="B176" i="8"/>
  <c r="D175" i="8"/>
  <c r="B175" i="8"/>
  <c r="D174" i="8"/>
  <c r="B174" i="8"/>
  <c r="D173" i="8"/>
  <c r="B173" i="8"/>
  <c r="D172" i="8"/>
  <c r="B172" i="8"/>
  <c r="D171" i="8"/>
  <c r="B171" i="8"/>
  <c r="D170" i="8"/>
  <c r="B170" i="8"/>
  <c r="D169" i="8"/>
  <c r="B169" i="8"/>
  <c r="D168" i="8"/>
  <c r="B168" i="8"/>
  <c r="D167" i="8"/>
  <c r="B167" i="8"/>
  <c r="D166" i="8"/>
  <c r="B166" i="8"/>
  <c r="D165" i="8"/>
  <c r="B165" i="8"/>
  <c r="D164" i="8"/>
  <c r="B164" i="8"/>
  <c r="D163" i="8"/>
  <c r="B163" i="8"/>
  <c r="D162" i="8"/>
  <c r="B162" i="8"/>
  <c r="D161" i="8"/>
  <c r="B161" i="8"/>
  <c r="D160" i="8"/>
  <c r="B160" i="8"/>
  <c r="D159" i="8"/>
  <c r="B159" i="8"/>
  <c r="D158" i="8"/>
  <c r="B158" i="8"/>
  <c r="D157" i="8"/>
  <c r="B157" i="8"/>
  <c r="D156" i="8"/>
  <c r="B156" i="8"/>
  <c r="D155" i="8"/>
  <c r="B155" i="8"/>
  <c r="D154" i="8"/>
  <c r="B154" i="8"/>
  <c r="D153" i="8"/>
  <c r="B153" i="8"/>
  <c r="D152" i="8"/>
  <c r="B152" i="8"/>
  <c r="D151" i="8"/>
  <c r="B151" i="8"/>
  <c r="D150" i="8"/>
  <c r="B150" i="8"/>
  <c r="D149" i="8"/>
  <c r="B149" i="8"/>
  <c r="D148" i="8"/>
  <c r="B148" i="8"/>
  <c r="D147" i="8"/>
  <c r="B147" i="8"/>
  <c r="D146" i="8"/>
  <c r="B146" i="8"/>
  <c r="D145" i="8"/>
  <c r="B145" i="8"/>
  <c r="D144" i="8"/>
  <c r="B144" i="8"/>
  <c r="D143" i="8"/>
  <c r="B143" i="8"/>
  <c r="D142" i="8"/>
  <c r="B142" i="8"/>
  <c r="D141" i="8"/>
  <c r="B141" i="8"/>
  <c r="D140" i="8"/>
  <c r="B140" i="8"/>
  <c r="D139" i="8"/>
  <c r="B139" i="8"/>
  <c r="D138" i="8"/>
  <c r="B138" i="8"/>
  <c r="D137" i="8"/>
  <c r="B137" i="8"/>
  <c r="D136" i="8"/>
  <c r="B136" i="8"/>
  <c r="D135" i="8"/>
  <c r="B135" i="8"/>
  <c r="D134" i="8"/>
  <c r="B134" i="8"/>
  <c r="D133" i="8"/>
  <c r="B133" i="8"/>
  <c r="D132" i="8"/>
  <c r="B132" i="8"/>
  <c r="D131" i="8"/>
  <c r="B131" i="8"/>
  <c r="D130" i="8"/>
  <c r="B130" i="8"/>
  <c r="D129" i="8"/>
  <c r="B129" i="8"/>
  <c r="D128" i="8"/>
  <c r="B128" i="8"/>
  <c r="D127" i="8"/>
  <c r="B127" i="8"/>
  <c r="D126" i="8"/>
  <c r="B126" i="8"/>
  <c r="D125" i="8"/>
  <c r="B125" i="8"/>
  <c r="D124" i="8"/>
  <c r="B124" i="8"/>
  <c r="D123" i="8"/>
  <c r="B123" i="8"/>
  <c r="D122" i="8"/>
  <c r="B122" i="8"/>
  <c r="D121" i="8"/>
  <c r="B121" i="8"/>
  <c r="D120" i="8"/>
  <c r="B120" i="8"/>
  <c r="D119" i="8"/>
  <c r="B119" i="8"/>
  <c r="D118" i="8"/>
  <c r="B118" i="8"/>
  <c r="D117" i="8"/>
  <c r="B117" i="8"/>
  <c r="D116" i="8"/>
  <c r="B116" i="8"/>
  <c r="D115" i="8"/>
  <c r="B115" i="8"/>
  <c r="D114" i="8"/>
  <c r="B114" i="8"/>
  <c r="D113" i="8"/>
  <c r="B113" i="8"/>
  <c r="D112" i="8"/>
  <c r="B112" i="8"/>
  <c r="D111" i="8"/>
  <c r="B111" i="8"/>
  <c r="D110" i="8"/>
  <c r="B110" i="8"/>
  <c r="D109" i="8"/>
  <c r="B109" i="8"/>
  <c r="D108" i="8"/>
  <c r="B108" i="8"/>
  <c r="D107" i="8"/>
  <c r="B107" i="8"/>
  <c r="D106" i="8"/>
  <c r="B106" i="8"/>
  <c r="D105" i="8"/>
  <c r="B105" i="8"/>
  <c r="D104" i="8"/>
  <c r="B104" i="8"/>
  <c r="D103" i="8"/>
  <c r="B103" i="8"/>
  <c r="D102" i="8"/>
  <c r="B102" i="8"/>
  <c r="D101" i="8"/>
  <c r="B101" i="8"/>
  <c r="D100" i="8"/>
  <c r="B100" i="8"/>
  <c r="D99" i="8"/>
  <c r="B99" i="8"/>
  <c r="D98" i="8"/>
  <c r="B98" i="8"/>
  <c r="D97" i="8"/>
  <c r="B97" i="8"/>
  <c r="D96" i="8"/>
  <c r="B96" i="8"/>
  <c r="D95" i="8"/>
  <c r="B95" i="8"/>
  <c r="D94" i="8"/>
  <c r="B94" i="8"/>
  <c r="D93" i="8"/>
  <c r="B93" i="8"/>
  <c r="D92" i="8"/>
  <c r="B92" i="8"/>
  <c r="D91" i="8"/>
  <c r="B91" i="8"/>
  <c r="D90" i="8"/>
  <c r="B90" i="8"/>
  <c r="D89" i="8"/>
  <c r="B89" i="8"/>
  <c r="D88" i="8"/>
  <c r="B88" i="8"/>
  <c r="D87" i="8"/>
  <c r="B87" i="8"/>
  <c r="D86" i="8"/>
  <c r="B86" i="8"/>
  <c r="D85" i="8"/>
  <c r="B85" i="8"/>
  <c r="D84" i="8"/>
  <c r="B84" i="8"/>
  <c r="D83" i="8"/>
  <c r="B83" i="8"/>
  <c r="D82" i="8"/>
  <c r="B82" i="8"/>
  <c r="D81" i="8"/>
  <c r="B81" i="8"/>
  <c r="D80" i="8"/>
  <c r="B80" i="8"/>
  <c r="D79" i="8"/>
  <c r="B79" i="8"/>
  <c r="D78" i="8"/>
  <c r="B78" i="8"/>
  <c r="D77" i="8"/>
  <c r="B77" i="8"/>
  <c r="D76" i="8"/>
  <c r="B76" i="8"/>
  <c r="D75" i="8"/>
  <c r="B75" i="8"/>
  <c r="D74" i="8"/>
  <c r="B74" i="8"/>
  <c r="D73" i="8"/>
  <c r="B73" i="8"/>
  <c r="D72" i="8"/>
  <c r="B72" i="8"/>
  <c r="D71" i="8"/>
  <c r="B71" i="8"/>
  <c r="D70" i="8"/>
  <c r="B70" i="8"/>
  <c r="D69" i="8"/>
  <c r="B69" i="8"/>
  <c r="D68" i="8"/>
  <c r="B68" i="8"/>
  <c r="D67" i="8"/>
  <c r="B67" i="8"/>
  <c r="D66" i="8"/>
  <c r="B66" i="8"/>
  <c r="D65" i="8"/>
  <c r="B65" i="8"/>
  <c r="D64" i="8"/>
  <c r="B64" i="8"/>
  <c r="D63" i="8"/>
  <c r="B63" i="8"/>
  <c r="D62" i="8"/>
  <c r="B62" i="8"/>
  <c r="D61" i="8"/>
  <c r="B61" i="8"/>
  <c r="D60" i="8"/>
  <c r="B60" i="8"/>
  <c r="D59" i="8"/>
  <c r="B59" i="8"/>
  <c r="D58" i="8"/>
  <c r="B58" i="8"/>
  <c r="D57" i="8"/>
  <c r="B57" i="8"/>
  <c r="D56" i="8"/>
  <c r="B56" i="8"/>
  <c r="D55" i="8"/>
  <c r="B55" i="8"/>
  <c r="D54" i="8"/>
  <c r="B54" i="8"/>
  <c r="D53" i="8"/>
  <c r="B53" i="8"/>
  <c r="D52" i="8"/>
  <c r="B52" i="8"/>
  <c r="D51" i="8"/>
  <c r="B51" i="8"/>
  <c r="D50" i="8"/>
  <c r="B50" i="8"/>
  <c r="D49" i="8"/>
  <c r="B49" i="8"/>
  <c r="D48" i="8"/>
  <c r="B48" i="8"/>
  <c r="D47" i="8"/>
  <c r="B47" i="8"/>
  <c r="D46" i="8"/>
  <c r="B46" i="8"/>
  <c r="D45" i="8"/>
  <c r="B45" i="8"/>
  <c r="D44" i="8"/>
  <c r="B44" i="8"/>
  <c r="D43" i="8"/>
  <c r="B43" i="8"/>
  <c r="D42" i="8"/>
  <c r="B42" i="8"/>
  <c r="D41" i="8"/>
  <c r="B41" i="8"/>
  <c r="D40" i="8"/>
  <c r="B40" i="8"/>
  <c r="D39" i="8"/>
  <c r="B39" i="8"/>
  <c r="D38" i="8"/>
  <c r="B38" i="8"/>
  <c r="D37" i="8"/>
  <c r="B37" i="8"/>
  <c r="D36" i="8"/>
  <c r="B36" i="8"/>
  <c r="D35" i="8"/>
  <c r="B35" i="8"/>
  <c r="D34" i="8"/>
  <c r="B34" i="8"/>
  <c r="D33" i="8"/>
  <c r="B33" i="8"/>
  <c r="D32" i="8"/>
  <c r="B32" i="8"/>
  <c r="D31" i="8"/>
  <c r="B31" i="8"/>
  <c r="D30" i="8"/>
  <c r="B30" i="8"/>
  <c r="D29" i="8"/>
  <c r="B29" i="8"/>
  <c r="D28" i="8"/>
  <c r="B28" i="8"/>
  <c r="D27" i="8"/>
  <c r="B27" i="8"/>
  <c r="D26" i="8"/>
  <c r="B26" i="8"/>
  <c r="D25" i="8"/>
  <c r="B25" i="8"/>
  <c r="D24" i="8"/>
  <c r="B24" i="8"/>
  <c r="D23" i="8"/>
  <c r="B23" i="8"/>
  <c r="D22" i="8"/>
  <c r="B22" i="8"/>
  <c r="D21" i="8"/>
  <c r="B21" i="8"/>
  <c r="D20" i="8"/>
  <c r="B20" i="8"/>
  <c r="D19" i="8"/>
  <c r="B19" i="8"/>
  <c r="D18" i="8"/>
  <c r="B18" i="8"/>
  <c r="D17" i="8"/>
  <c r="B17" i="8"/>
  <c r="D16" i="8"/>
  <c r="B16" i="8"/>
  <c r="D15" i="8"/>
  <c r="B15" i="8"/>
  <c r="D14" i="8"/>
  <c r="B14" i="8"/>
  <c r="D13" i="8"/>
  <c r="B13" i="8"/>
  <c r="D12" i="8"/>
  <c r="B12" i="8"/>
  <c r="D11" i="8"/>
  <c r="B11" i="8"/>
  <c r="D10" i="8"/>
  <c r="B10" i="8"/>
  <c r="D9" i="8"/>
  <c r="B9" i="8"/>
  <c r="D8" i="8"/>
  <c r="B8" i="8"/>
  <c r="D7" i="8"/>
  <c r="B7" i="8"/>
  <c r="D6" i="8"/>
  <c r="B6" i="8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AV453" i="6"/>
  <c r="AT453" i="6"/>
  <c r="AR453" i="6"/>
  <c r="AP453" i="6"/>
  <c r="AN453" i="6"/>
  <c r="AL453" i="6"/>
  <c r="AJ453" i="6"/>
  <c r="AH453" i="6"/>
  <c r="AF453" i="6"/>
  <c r="AD453" i="6"/>
  <c r="AB453" i="6"/>
  <c r="Z453" i="6"/>
  <c r="X453" i="6"/>
  <c r="V453" i="6"/>
  <c r="T453" i="6"/>
  <c r="R453" i="6"/>
  <c r="P453" i="6"/>
  <c r="N453" i="6"/>
  <c r="L453" i="6"/>
  <c r="J453" i="6"/>
  <c r="H453" i="6"/>
  <c r="AV452" i="6"/>
  <c r="AT452" i="6"/>
  <c r="AR452" i="6"/>
  <c r="AP452" i="6"/>
  <c r="AN452" i="6"/>
  <c r="AL452" i="6"/>
  <c r="AJ452" i="6"/>
  <c r="AH452" i="6"/>
  <c r="AF452" i="6"/>
  <c r="AD452" i="6"/>
  <c r="AB452" i="6"/>
  <c r="Z452" i="6"/>
  <c r="X452" i="6"/>
  <c r="V452" i="6"/>
  <c r="T452" i="6"/>
  <c r="R452" i="6"/>
  <c r="P452" i="6"/>
  <c r="N452" i="6"/>
  <c r="L452" i="6"/>
  <c r="J452" i="6"/>
  <c r="H452" i="6"/>
  <c r="AV450" i="6"/>
  <c r="AT450" i="6"/>
  <c r="AR450" i="6"/>
  <c r="AP450" i="6"/>
  <c r="AN450" i="6"/>
  <c r="AL450" i="6"/>
  <c r="AJ450" i="6"/>
  <c r="AH450" i="6"/>
  <c r="AF450" i="6"/>
  <c r="AD450" i="6"/>
  <c r="AB450" i="6"/>
  <c r="Z450" i="6"/>
  <c r="X450" i="6"/>
  <c r="V450" i="6"/>
  <c r="T450" i="6"/>
  <c r="R450" i="6"/>
  <c r="P450" i="6"/>
  <c r="N450" i="6"/>
  <c r="L450" i="6"/>
  <c r="J450" i="6"/>
  <c r="H450" i="6"/>
  <c r="AV449" i="6"/>
  <c r="AT449" i="6"/>
  <c r="AR449" i="6"/>
  <c r="AP449" i="6"/>
  <c r="AN449" i="6"/>
  <c r="AL449" i="6"/>
  <c r="AJ449" i="6"/>
  <c r="AH449" i="6"/>
  <c r="AF449" i="6"/>
  <c r="AD449" i="6"/>
  <c r="AB449" i="6"/>
  <c r="Z449" i="6"/>
  <c r="X449" i="6"/>
  <c r="V449" i="6"/>
  <c r="T449" i="6"/>
  <c r="R449" i="6"/>
  <c r="P449" i="6"/>
  <c r="N449" i="6"/>
  <c r="L449" i="6"/>
  <c r="J449" i="6"/>
  <c r="H449" i="6"/>
  <c r="AV447" i="6"/>
  <c r="AT447" i="6"/>
  <c r="AR447" i="6"/>
  <c r="AP447" i="6"/>
  <c r="AN447" i="6"/>
  <c r="AL447" i="6"/>
  <c r="AJ447" i="6"/>
  <c r="AH447" i="6"/>
  <c r="AF447" i="6"/>
  <c r="AD447" i="6"/>
  <c r="AB447" i="6"/>
  <c r="Z447" i="6"/>
  <c r="X447" i="6"/>
  <c r="V447" i="6"/>
  <c r="T447" i="6"/>
  <c r="R447" i="6"/>
  <c r="P447" i="6"/>
  <c r="N447" i="6"/>
  <c r="L447" i="6"/>
  <c r="J447" i="6"/>
  <c r="H447" i="6"/>
  <c r="AV446" i="6"/>
  <c r="AT446" i="6"/>
  <c r="AR446" i="6"/>
  <c r="AP446" i="6"/>
  <c r="AN446" i="6"/>
  <c r="AL446" i="6"/>
  <c r="AJ446" i="6"/>
  <c r="AH446" i="6"/>
  <c r="AF446" i="6"/>
  <c r="AD446" i="6"/>
  <c r="AB446" i="6"/>
  <c r="Z446" i="6"/>
  <c r="X446" i="6"/>
  <c r="V446" i="6"/>
  <c r="T446" i="6"/>
  <c r="R446" i="6"/>
  <c r="P446" i="6"/>
  <c r="N446" i="6"/>
  <c r="L446" i="6"/>
  <c r="J446" i="6"/>
  <c r="H446" i="6"/>
  <c r="AV444" i="6"/>
  <c r="AT444" i="6"/>
  <c r="AR444" i="6"/>
  <c r="AP444" i="6"/>
  <c r="AN444" i="6"/>
  <c r="AL444" i="6"/>
  <c r="AJ444" i="6"/>
  <c r="AH444" i="6"/>
  <c r="AF444" i="6"/>
  <c r="AD444" i="6"/>
  <c r="AB444" i="6"/>
  <c r="Z444" i="6"/>
  <c r="X444" i="6"/>
  <c r="V444" i="6"/>
  <c r="T444" i="6"/>
  <c r="R444" i="6"/>
  <c r="P444" i="6"/>
  <c r="N444" i="6"/>
  <c r="L444" i="6"/>
  <c r="J444" i="6"/>
  <c r="H444" i="6"/>
  <c r="AV443" i="6"/>
  <c r="AT443" i="6"/>
  <c r="AR443" i="6"/>
  <c r="AP443" i="6"/>
  <c r="AN443" i="6"/>
  <c r="AL443" i="6"/>
  <c r="AJ443" i="6"/>
  <c r="AH443" i="6"/>
  <c r="AF443" i="6"/>
  <c r="AD443" i="6"/>
  <c r="AB443" i="6"/>
  <c r="Z443" i="6"/>
  <c r="X443" i="6"/>
  <c r="V443" i="6"/>
  <c r="T443" i="6"/>
  <c r="R443" i="6"/>
  <c r="P443" i="6"/>
  <c r="N443" i="6"/>
  <c r="L443" i="6"/>
  <c r="J443" i="6"/>
  <c r="H443" i="6"/>
  <c r="AV441" i="6"/>
  <c r="AT441" i="6"/>
  <c r="AR441" i="6"/>
  <c r="AP441" i="6"/>
  <c r="AN441" i="6"/>
  <c r="AL441" i="6"/>
  <c r="AJ441" i="6"/>
  <c r="AH441" i="6"/>
  <c r="AF441" i="6"/>
  <c r="AD441" i="6"/>
  <c r="AB441" i="6"/>
  <c r="Z441" i="6"/>
  <c r="X441" i="6"/>
  <c r="V441" i="6"/>
  <c r="T441" i="6"/>
  <c r="R441" i="6"/>
  <c r="P441" i="6"/>
  <c r="N441" i="6"/>
  <c r="L441" i="6"/>
  <c r="J441" i="6"/>
  <c r="H441" i="6"/>
  <c r="AV440" i="6"/>
  <c r="AT440" i="6"/>
  <c r="AR440" i="6"/>
  <c r="AP440" i="6"/>
  <c r="AN440" i="6"/>
  <c r="AL440" i="6"/>
  <c r="AJ440" i="6"/>
  <c r="AH440" i="6"/>
  <c r="AF440" i="6"/>
  <c r="AD440" i="6"/>
  <c r="AB440" i="6"/>
  <c r="Z440" i="6"/>
  <c r="X440" i="6"/>
  <c r="V440" i="6"/>
  <c r="T440" i="6"/>
  <c r="R440" i="6"/>
  <c r="P440" i="6"/>
  <c r="N440" i="6"/>
  <c r="L440" i="6"/>
  <c r="J440" i="6"/>
  <c r="H440" i="6"/>
  <c r="AV438" i="6"/>
  <c r="AT438" i="6"/>
  <c r="AR438" i="6"/>
  <c r="AP438" i="6"/>
  <c r="AN438" i="6"/>
  <c r="AL438" i="6"/>
  <c r="AJ438" i="6"/>
  <c r="AH438" i="6"/>
  <c r="AF438" i="6"/>
  <c r="AD438" i="6"/>
  <c r="AB438" i="6"/>
  <c r="Z438" i="6"/>
  <c r="X438" i="6"/>
  <c r="V438" i="6"/>
  <c r="T438" i="6"/>
  <c r="R438" i="6"/>
  <c r="P438" i="6"/>
  <c r="N438" i="6"/>
  <c r="L438" i="6"/>
  <c r="J438" i="6"/>
  <c r="H438" i="6"/>
  <c r="AV437" i="6"/>
  <c r="AT437" i="6"/>
  <c r="AR437" i="6"/>
  <c r="AP437" i="6"/>
  <c r="AN437" i="6"/>
  <c r="AL437" i="6"/>
  <c r="AJ437" i="6"/>
  <c r="AH437" i="6"/>
  <c r="AF437" i="6"/>
  <c r="AD437" i="6"/>
  <c r="AB437" i="6"/>
  <c r="Z437" i="6"/>
  <c r="X437" i="6"/>
  <c r="V437" i="6"/>
  <c r="T437" i="6"/>
  <c r="R437" i="6"/>
  <c r="P437" i="6"/>
  <c r="N437" i="6"/>
  <c r="L437" i="6"/>
  <c r="J437" i="6"/>
  <c r="H437" i="6"/>
  <c r="AV435" i="6"/>
  <c r="AT435" i="6"/>
  <c r="AR435" i="6"/>
  <c r="AP435" i="6"/>
  <c r="AN435" i="6"/>
  <c r="AL435" i="6"/>
  <c r="AJ435" i="6"/>
  <c r="AH435" i="6"/>
  <c r="AF435" i="6"/>
  <c r="AD435" i="6"/>
  <c r="AB435" i="6"/>
  <c r="Z435" i="6"/>
  <c r="X435" i="6"/>
  <c r="V435" i="6"/>
  <c r="T435" i="6"/>
  <c r="R435" i="6"/>
  <c r="P435" i="6"/>
  <c r="N435" i="6"/>
  <c r="L435" i="6"/>
  <c r="J435" i="6"/>
  <c r="H435" i="6"/>
  <c r="AV434" i="6"/>
  <c r="AT434" i="6"/>
  <c r="AR434" i="6"/>
  <c r="AP434" i="6"/>
  <c r="AN434" i="6"/>
  <c r="AL434" i="6"/>
  <c r="AJ434" i="6"/>
  <c r="AH434" i="6"/>
  <c r="AF434" i="6"/>
  <c r="AD434" i="6"/>
  <c r="AB434" i="6"/>
  <c r="Z434" i="6"/>
  <c r="X434" i="6"/>
  <c r="V434" i="6"/>
  <c r="T434" i="6"/>
  <c r="R434" i="6"/>
  <c r="P434" i="6"/>
  <c r="N434" i="6"/>
  <c r="L434" i="6"/>
  <c r="J434" i="6"/>
  <c r="H434" i="6"/>
  <c r="AV432" i="6"/>
  <c r="AT432" i="6"/>
  <c r="AR432" i="6"/>
  <c r="AP432" i="6"/>
  <c r="AN432" i="6"/>
  <c r="AL432" i="6"/>
  <c r="AJ432" i="6"/>
  <c r="AH432" i="6"/>
  <c r="AF432" i="6"/>
  <c r="AD432" i="6"/>
  <c r="AB432" i="6"/>
  <c r="Z432" i="6"/>
  <c r="X432" i="6"/>
  <c r="V432" i="6"/>
  <c r="T432" i="6"/>
  <c r="R432" i="6"/>
  <c r="P432" i="6"/>
  <c r="N432" i="6"/>
  <c r="L432" i="6"/>
  <c r="J432" i="6"/>
  <c r="H432" i="6"/>
  <c r="AV431" i="6"/>
  <c r="AT431" i="6"/>
  <c r="AR431" i="6"/>
  <c r="AP431" i="6"/>
  <c r="AN431" i="6"/>
  <c r="AL431" i="6"/>
  <c r="AJ431" i="6"/>
  <c r="AH431" i="6"/>
  <c r="AF431" i="6"/>
  <c r="AD431" i="6"/>
  <c r="AB431" i="6"/>
  <c r="Z431" i="6"/>
  <c r="X431" i="6"/>
  <c r="V431" i="6"/>
  <c r="T431" i="6"/>
  <c r="R431" i="6"/>
  <c r="P431" i="6"/>
  <c r="N431" i="6"/>
  <c r="L431" i="6"/>
  <c r="J431" i="6"/>
  <c r="H431" i="6"/>
  <c r="AV430" i="6"/>
  <c r="AT430" i="6"/>
  <c r="AR430" i="6"/>
  <c r="AP430" i="6"/>
  <c r="AN430" i="6"/>
  <c r="AL430" i="6"/>
  <c r="AJ430" i="6"/>
  <c r="AH430" i="6"/>
  <c r="AF430" i="6"/>
  <c r="AD430" i="6"/>
  <c r="AB430" i="6"/>
  <c r="Z430" i="6"/>
  <c r="X430" i="6"/>
  <c r="V430" i="6"/>
  <c r="T430" i="6"/>
  <c r="R430" i="6"/>
  <c r="P430" i="6"/>
  <c r="N430" i="6"/>
  <c r="L430" i="6"/>
  <c r="J430" i="6"/>
  <c r="H430" i="6"/>
  <c r="AV429" i="6"/>
  <c r="AT429" i="6"/>
  <c r="AR429" i="6"/>
  <c r="AP429" i="6"/>
  <c r="AN429" i="6"/>
  <c r="AL429" i="6"/>
  <c r="AJ429" i="6"/>
  <c r="AH429" i="6"/>
  <c r="AF429" i="6"/>
  <c r="AD429" i="6"/>
  <c r="AB429" i="6"/>
  <c r="Z429" i="6"/>
  <c r="X429" i="6"/>
  <c r="V429" i="6"/>
  <c r="T429" i="6"/>
  <c r="R429" i="6"/>
  <c r="P429" i="6"/>
  <c r="N429" i="6"/>
  <c r="L429" i="6"/>
  <c r="J429" i="6"/>
  <c r="H429" i="6"/>
  <c r="AV428" i="6"/>
  <c r="AT428" i="6"/>
  <c r="AR428" i="6"/>
  <c r="AP428" i="6"/>
  <c r="AN428" i="6"/>
  <c r="AL428" i="6"/>
  <c r="AJ428" i="6"/>
  <c r="AH428" i="6"/>
  <c r="AF428" i="6"/>
  <c r="AD428" i="6"/>
  <c r="AB428" i="6"/>
  <c r="Z428" i="6"/>
  <c r="X428" i="6"/>
  <c r="V428" i="6"/>
  <c r="T428" i="6"/>
  <c r="R428" i="6"/>
  <c r="P428" i="6"/>
  <c r="N428" i="6"/>
  <c r="L428" i="6"/>
  <c r="J428" i="6"/>
  <c r="H428" i="6"/>
  <c r="AV426" i="6"/>
  <c r="AT426" i="6"/>
  <c r="AR426" i="6"/>
  <c r="AP426" i="6"/>
  <c r="AN426" i="6"/>
  <c r="AL426" i="6"/>
  <c r="AJ426" i="6"/>
  <c r="AH426" i="6"/>
  <c r="AF426" i="6"/>
  <c r="AD426" i="6"/>
  <c r="AB426" i="6"/>
  <c r="Z426" i="6"/>
  <c r="X426" i="6"/>
  <c r="V426" i="6"/>
  <c r="T426" i="6"/>
  <c r="R426" i="6"/>
  <c r="P426" i="6"/>
  <c r="N426" i="6"/>
  <c r="L426" i="6"/>
  <c r="J426" i="6"/>
  <c r="H426" i="6"/>
  <c r="AV425" i="6"/>
  <c r="AT425" i="6"/>
  <c r="AR425" i="6"/>
  <c r="AP425" i="6"/>
  <c r="AN425" i="6"/>
  <c r="AL425" i="6"/>
  <c r="AJ425" i="6"/>
  <c r="AH425" i="6"/>
  <c r="AF425" i="6"/>
  <c r="AD425" i="6"/>
  <c r="AB425" i="6"/>
  <c r="Z425" i="6"/>
  <c r="X425" i="6"/>
  <c r="V425" i="6"/>
  <c r="T425" i="6"/>
  <c r="R425" i="6"/>
  <c r="P425" i="6"/>
  <c r="N425" i="6"/>
  <c r="L425" i="6"/>
  <c r="J425" i="6"/>
  <c r="H425" i="6"/>
  <c r="AV424" i="6"/>
  <c r="AT424" i="6"/>
  <c r="AR424" i="6"/>
  <c r="AP424" i="6"/>
  <c r="AN424" i="6"/>
  <c r="AL424" i="6"/>
  <c r="AJ424" i="6"/>
  <c r="AH424" i="6"/>
  <c r="AF424" i="6"/>
  <c r="AD424" i="6"/>
  <c r="AB424" i="6"/>
  <c r="Z424" i="6"/>
  <c r="X424" i="6"/>
  <c r="V424" i="6"/>
  <c r="T424" i="6"/>
  <c r="R424" i="6"/>
  <c r="P424" i="6"/>
  <c r="N424" i="6"/>
  <c r="L424" i="6"/>
  <c r="J424" i="6"/>
  <c r="H424" i="6"/>
  <c r="AV423" i="6"/>
  <c r="AT423" i="6"/>
  <c r="AR423" i="6"/>
  <c r="AP423" i="6"/>
  <c r="AN423" i="6"/>
  <c r="AL423" i="6"/>
  <c r="AJ423" i="6"/>
  <c r="AH423" i="6"/>
  <c r="AF423" i="6"/>
  <c r="AD423" i="6"/>
  <c r="AB423" i="6"/>
  <c r="Z423" i="6"/>
  <c r="X423" i="6"/>
  <c r="V423" i="6"/>
  <c r="T423" i="6"/>
  <c r="R423" i="6"/>
  <c r="P423" i="6"/>
  <c r="N423" i="6"/>
  <c r="L423" i="6"/>
  <c r="J423" i="6"/>
  <c r="H423" i="6"/>
  <c r="AV422" i="6"/>
  <c r="AT422" i="6"/>
  <c r="AR422" i="6"/>
  <c r="AP422" i="6"/>
  <c r="AN422" i="6"/>
  <c r="AL422" i="6"/>
  <c r="AJ422" i="6"/>
  <c r="AH422" i="6"/>
  <c r="AF422" i="6"/>
  <c r="AD422" i="6"/>
  <c r="AB422" i="6"/>
  <c r="Z422" i="6"/>
  <c r="X422" i="6"/>
  <c r="V422" i="6"/>
  <c r="T422" i="6"/>
  <c r="R422" i="6"/>
  <c r="P422" i="6"/>
  <c r="N422" i="6"/>
  <c r="L422" i="6"/>
  <c r="J422" i="6"/>
  <c r="H422" i="6"/>
  <c r="AV420" i="6"/>
  <c r="AT420" i="6"/>
  <c r="AR420" i="6"/>
  <c r="AP420" i="6"/>
  <c r="AN420" i="6"/>
  <c r="AL420" i="6"/>
  <c r="AJ420" i="6"/>
  <c r="AH420" i="6"/>
  <c r="AF420" i="6"/>
  <c r="AD420" i="6"/>
  <c r="AB420" i="6"/>
  <c r="Z420" i="6"/>
  <c r="X420" i="6"/>
  <c r="V420" i="6"/>
  <c r="T420" i="6"/>
  <c r="R420" i="6"/>
  <c r="P420" i="6"/>
  <c r="N420" i="6"/>
  <c r="L420" i="6"/>
  <c r="J420" i="6"/>
  <c r="H420" i="6"/>
  <c r="AV419" i="6"/>
  <c r="AT419" i="6"/>
  <c r="AR419" i="6"/>
  <c r="AP419" i="6"/>
  <c r="AN419" i="6"/>
  <c r="AL419" i="6"/>
  <c r="AJ419" i="6"/>
  <c r="AH419" i="6"/>
  <c r="AF419" i="6"/>
  <c r="AD419" i="6"/>
  <c r="AB419" i="6"/>
  <c r="Z419" i="6"/>
  <c r="X419" i="6"/>
  <c r="V419" i="6"/>
  <c r="T419" i="6"/>
  <c r="R419" i="6"/>
  <c r="P419" i="6"/>
  <c r="N419" i="6"/>
  <c r="L419" i="6"/>
  <c r="J419" i="6"/>
  <c r="H419" i="6"/>
  <c r="AV418" i="6"/>
  <c r="AT418" i="6"/>
  <c r="AR418" i="6"/>
  <c r="AP418" i="6"/>
  <c r="AN418" i="6"/>
  <c r="AL418" i="6"/>
  <c r="AJ418" i="6"/>
  <c r="AH418" i="6"/>
  <c r="AF418" i="6"/>
  <c r="AD418" i="6"/>
  <c r="AB418" i="6"/>
  <c r="Z418" i="6"/>
  <c r="X418" i="6"/>
  <c r="V418" i="6"/>
  <c r="T418" i="6"/>
  <c r="R418" i="6"/>
  <c r="P418" i="6"/>
  <c r="N418" i="6"/>
  <c r="L418" i="6"/>
  <c r="J418" i="6"/>
  <c r="H418" i="6"/>
  <c r="AV417" i="6"/>
  <c r="AT417" i="6"/>
  <c r="AR417" i="6"/>
  <c r="AP417" i="6"/>
  <c r="AN417" i="6"/>
  <c r="AL417" i="6"/>
  <c r="AJ417" i="6"/>
  <c r="AH417" i="6"/>
  <c r="AF417" i="6"/>
  <c r="AD417" i="6"/>
  <c r="AB417" i="6"/>
  <c r="Z417" i="6"/>
  <c r="X417" i="6"/>
  <c r="V417" i="6"/>
  <c r="T417" i="6"/>
  <c r="R417" i="6"/>
  <c r="P417" i="6"/>
  <c r="N417" i="6"/>
  <c r="L417" i="6"/>
  <c r="J417" i="6"/>
  <c r="H417" i="6"/>
  <c r="AV416" i="6"/>
  <c r="AT416" i="6"/>
  <c r="AR416" i="6"/>
  <c r="AP416" i="6"/>
  <c r="AN416" i="6"/>
  <c r="AL416" i="6"/>
  <c r="AJ416" i="6"/>
  <c r="AH416" i="6"/>
  <c r="AF416" i="6"/>
  <c r="AD416" i="6"/>
  <c r="AB416" i="6"/>
  <c r="Z416" i="6"/>
  <c r="X416" i="6"/>
  <c r="V416" i="6"/>
  <c r="T416" i="6"/>
  <c r="R416" i="6"/>
  <c r="P416" i="6"/>
  <c r="N416" i="6"/>
  <c r="L416" i="6"/>
  <c r="J416" i="6"/>
  <c r="H416" i="6"/>
  <c r="AV414" i="6"/>
  <c r="AT414" i="6"/>
  <c r="AR414" i="6"/>
  <c r="AP414" i="6"/>
  <c r="AN414" i="6"/>
  <c r="AL414" i="6"/>
  <c r="AJ414" i="6"/>
  <c r="AH414" i="6"/>
  <c r="AF414" i="6"/>
  <c r="AD414" i="6"/>
  <c r="AB414" i="6"/>
  <c r="Z414" i="6"/>
  <c r="X414" i="6"/>
  <c r="V414" i="6"/>
  <c r="T414" i="6"/>
  <c r="R414" i="6"/>
  <c r="P414" i="6"/>
  <c r="N414" i="6"/>
  <c r="L414" i="6"/>
  <c r="J414" i="6"/>
  <c r="H414" i="6"/>
  <c r="AV413" i="6"/>
  <c r="AT413" i="6"/>
  <c r="AR413" i="6"/>
  <c r="AP413" i="6"/>
  <c r="AN413" i="6"/>
  <c r="AL413" i="6"/>
  <c r="AJ413" i="6"/>
  <c r="AH413" i="6"/>
  <c r="AF413" i="6"/>
  <c r="AD413" i="6"/>
  <c r="AB413" i="6"/>
  <c r="Z413" i="6"/>
  <c r="X413" i="6"/>
  <c r="V413" i="6"/>
  <c r="T413" i="6"/>
  <c r="R413" i="6"/>
  <c r="P413" i="6"/>
  <c r="N413" i="6"/>
  <c r="L413" i="6"/>
  <c r="J413" i="6"/>
  <c r="H413" i="6"/>
  <c r="AV412" i="6"/>
  <c r="AT412" i="6"/>
  <c r="AR412" i="6"/>
  <c r="AP412" i="6"/>
  <c r="AN412" i="6"/>
  <c r="AL412" i="6"/>
  <c r="AJ412" i="6"/>
  <c r="AH412" i="6"/>
  <c r="AF412" i="6"/>
  <c r="AD412" i="6"/>
  <c r="AB412" i="6"/>
  <c r="Z412" i="6"/>
  <c r="X412" i="6"/>
  <c r="V412" i="6"/>
  <c r="T412" i="6"/>
  <c r="R412" i="6"/>
  <c r="P412" i="6"/>
  <c r="N412" i="6"/>
  <c r="L412" i="6"/>
  <c r="J412" i="6"/>
  <c r="H412" i="6"/>
  <c r="AV411" i="6"/>
  <c r="AT411" i="6"/>
  <c r="AR411" i="6"/>
  <c r="AP411" i="6"/>
  <c r="AN411" i="6"/>
  <c r="AL411" i="6"/>
  <c r="AJ411" i="6"/>
  <c r="AH411" i="6"/>
  <c r="AF411" i="6"/>
  <c r="AD411" i="6"/>
  <c r="AB411" i="6"/>
  <c r="Z411" i="6"/>
  <c r="X411" i="6"/>
  <c r="V411" i="6"/>
  <c r="T411" i="6"/>
  <c r="R411" i="6"/>
  <c r="P411" i="6"/>
  <c r="N411" i="6"/>
  <c r="L411" i="6"/>
  <c r="J411" i="6"/>
  <c r="H411" i="6"/>
  <c r="AV410" i="6"/>
  <c r="AT410" i="6"/>
  <c r="AR410" i="6"/>
  <c r="AP410" i="6"/>
  <c r="AN410" i="6"/>
  <c r="AL410" i="6"/>
  <c r="AJ410" i="6"/>
  <c r="AH410" i="6"/>
  <c r="AF410" i="6"/>
  <c r="AD410" i="6"/>
  <c r="AB410" i="6"/>
  <c r="Z410" i="6"/>
  <c r="X410" i="6"/>
  <c r="V410" i="6"/>
  <c r="T410" i="6"/>
  <c r="R410" i="6"/>
  <c r="P410" i="6"/>
  <c r="N410" i="6"/>
  <c r="L410" i="6"/>
  <c r="J410" i="6"/>
  <c r="H410" i="6"/>
  <c r="AV408" i="6"/>
  <c r="AT408" i="6"/>
  <c r="AR408" i="6"/>
  <c r="AP408" i="6"/>
  <c r="AN408" i="6"/>
  <c r="AL408" i="6"/>
  <c r="AJ408" i="6"/>
  <c r="AH408" i="6"/>
  <c r="AF408" i="6"/>
  <c r="AD408" i="6"/>
  <c r="AB408" i="6"/>
  <c r="Z408" i="6"/>
  <c r="X408" i="6"/>
  <c r="V408" i="6"/>
  <c r="T408" i="6"/>
  <c r="R408" i="6"/>
  <c r="P408" i="6"/>
  <c r="N408" i="6"/>
  <c r="L408" i="6"/>
  <c r="J408" i="6"/>
  <c r="H408" i="6"/>
  <c r="AV407" i="6"/>
  <c r="AT407" i="6"/>
  <c r="AR407" i="6"/>
  <c r="AP407" i="6"/>
  <c r="AN407" i="6"/>
  <c r="AL407" i="6"/>
  <c r="AJ407" i="6"/>
  <c r="AH407" i="6"/>
  <c r="AF407" i="6"/>
  <c r="AD407" i="6"/>
  <c r="AB407" i="6"/>
  <c r="Z407" i="6"/>
  <c r="X407" i="6"/>
  <c r="V407" i="6"/>
  <c r="T407" i="6"/>
  <c r="R407" i="6"/>
  <c r="P407" i="6"/>
  <c r="N407" i="6"/>
  <c r="L407" i="6"/>
  <c r="J407" i="6"/>
  <c r="H407" i="6"/>
  <c r="AV406" i="6"/>
  <c r="AT406" i="6"/>
  <c r="AR406" i="6"/>
  <c r="AP406" i="6"/>
  <c r="AN406" i="6"/>
  <c r="AL406" i="6"/>
  <c r="AJ406" i="6"/>
  <c r="AH406" i="6"/>
  <c r="AF406" i="6"/>
  <c r="AD406" i="6"/>
  <c r="AB406" i="6"/>
  <c r="Z406" i="6"/>
  <c r="X406" i="6"/>
  <c r="V406" i="6"/>
  <c r="T406" i="6"/>
  <c r="R406" i="6"/>
  <c r="P406" i="6"/>
  <c r="N406" i="6"/>
  <c r="L406" i="6"/>
  <c r="J406" i="6"/>
  <c r="H406" i="6"/>
  <c r="B406" i="6"/>
  <c r="AV405" i="6"/>
  <c r="AT405" i="6"/>
  <c r="AR405" i="6"/>
  <c r="AP405" i="6"/>
  <c r="AN405" i="6"/>
  <c r="AL405" i="6"/>
  <c r="AJ405" i="6"/>
  <c r="AH405" i="6"/>
  <c r="AF405" i="6"/>
  <c r="AD405" i="6"/>
  <c r="AB405" i="6"/>
  <c r="Z405" i="6"/>
  <c r="X405" i="6"/>
  <c r="V405" i="6"/>
  <c r="T405" i="6"/>
  <c r="R405" i="6"/>
  <c r="P405" i="6"/>
  <c r="N405" i="6"/>
  <c r="L405" i="6"/>
  <c r="J405" i="6"/>
  <c r="H405" i="6"/>
  <c r="B405" i="6"/>
  <c r="AV404" i="6"/>
  <c r="AT404" i="6"/>
  <c r="AR404" i="6"/>
  <c r="AP404" i="6"/>
  <c r="AN404" i="6"/>
  <c r="AL404" i="6"/>
  <c r="AJ404" i="6"/>
  <c r="AH404" i="6"/>
  <c r="AF404" i="6"/>
  <c r="AD404" i="6"/>
  <c r="AB404" i="6"/>
  <c r="Z404" i="6"/>
  <c r="X404" i="6"/>
  <c r="V404" i="6"/>
  <c r="T404" i="6"/>
  <c r="R404" i="6"/>
  <c r="P404" i="6"/>
  <c r="N404" i="6"/>
  <c r="L404" i="6"/>
  <c r="J404" i="6"/>
  <c r="H404" i="6"/>
  <c r="B404" i="6"/>
  <c r="AV402" i="6"/>
  <c r="AT402" i="6"/>
  <c r="AR402" i="6"/>
  <c r="AP402" i="6"/>
  <c r="AN402" i="6"/>
  <c r="AL402" i="6"/>
  <c r="AJ402" i="6"/>
  <c r="AH402" i="6"/>
  <c r="AF402" i="6"/>
  <c r="AD402" i="6"/>
  <c r="AB402" i="6"/>
  <c r="Z402" i="6"/>
  <c r="X402" i="6"/>
  <c r="V402" i="6"/>
  <c r="T402" i="6"/>
  <c r="R402" i="6"/>
  <c r="P402" i="6"/>
  <c r="N402" i="6"/>
  <c r="L402" i="6"/>
  <c r="J402" i="6"/>
  <c r="H402" i="6"/>
  <c r="B402" i="6"/>
  <c r="AV401" i="6"/>
  <c r="AT401" i="6"/>
  <c r="AR401" i="6"/>
  <c r="AP401" i="6"/>
  <c r="AN401" i="6"/>
  <c r="AL401" i="6"/>
  <c r="AJ401" i="6"/>
  <c r="AH401" i="6"/>
  <c r="AF401" i="6"/>
  <c r="AD401" i="6"/>
  <c r="AB401" i="6"/>
  <c r="Z401" i="6"/>
  <c r="X401" i="6"/>
  <c r="V401" i="6"/>
  <c r="T401" i="6"/>
  <c r="R401" i="6"/>
  <c r="P401" i="6"/>
  <c r="N401" i="6"/>
  <c r="L401" i="6"/>
  <c r="J401" i="6"/>
  <c r="H401" i="6"/>
  <c r="B401" i="6"/>
  <c r="AV399" i="6"/>
  <c r="AT399" i="6"/>
  <c r="AR399" i="6"/>
  <c r="AP399" i="6"/>
  <c r="AN399" i="6"/>
  <c r="AL399" i="6"/>
  <c r="AJ399" i="6"/>
  <c r="AH399" i="6"/>
  <c r="AF399" i="6"/>
  <c r="AD399" i="6"/>
  <c r="AB399" i="6"/>
  <c r="Z399" i="6"/>
  <c r="X399" i="6"/>
  <c r="V399" i="6"/>
  <c r="T399" i="6"/>
  <c r="R399" i="6"/>
  <c r="P399" i="6"/>
  <c r="N399" i="6"/>
  <c r="L399" i="6"/>
  <c r="J399" i="6"/>
  <c r="H399" i="6"/>
  <c r="AV398" i="6"/>
  <c r="AT398" i="6"/>
  <c r="AR398" i="6"/>
  <c r="AP398" i="6"/>
  <c r="AN398" i="6"/>
  <c r="AL398" i="6"/>
  <c r="AJ398" i="6"/>
  <c r="AH398" i="6"/>
  <c r="AF398" i="6"/>
  <c r="AD398" i="6"/>
  <c r="AB398" i="6"/>
  <c r="Z398" i="6"/>
  <c r="X398" i="6"/>
  <c r="V398" i="6"/>
  <c r="T398" i="6"/>
  <c r="R398" i="6"/>
  <c r="P398" i="6"/>
  <c r="N398" i="6"/>
  <c r="L398" i="6"/>
  <c r="J398" i="6"/>
  <c r="H398" i="6"/>
  <c r="AV396" i="6"/>
  <c r="AT396" i="6"/>
  <c r="AR396" i="6"/>
  <c r="AP396" i="6"/>
  <c r="AN396" i="6"/>
  <c r="AL396" i="6"/>
  <c r="AJ396" i="6"/>
  <c r="AH396" i="6"/>
  <c r="AF396" i="6"/>
  <c r="AD396" i="6"/>
  <c r="AB396" i="6"/>
  <c r="Z396" i="6"/>
  <c r="X396" i="6"/>
  <c r="V396" i="6"/>
  <c r="T396" i="6"/>
  <c r="R396" i="6"/>
  <c r="P396" i="6"/>
  <c r="N396" i="6"/>
  <c r="L396" i="6"/>
  <c r="J396" i="6"/>
  <c r="H396" i="6"/>
  <c r="AV395" i="6"/>
  <c r="AT395" i="6"/>
  <c r="AR395" i="6"/>
  <c r="AP395" i="6"/>
  <c r="AN395" i="6"/>
  <c r="AL395" i="6"/>
  <c r="AJ395" i="6"/>
  <c r="AH395" i="6"/>
  <c r="AF395" i="6"/>
  <c r="AD395" i="6"/>
  <c r="AB395" i="6"/>
  <c r="Z395" i="6"/>
  <c r="X395" i="6"/>
  <c r="V395" i="6"/>
  <c r="T395" i="6"/>
  <c r="R395" i="6"/>
  <c r="P395" i="6"/>
  <c r="N395" i="6"/>
  <c r="L395" i="6"/>
  <c r="J395" i="6"/>
  <c r="H395" i="6"/>
  <c r="AV393" i="6"/>
  <c r="AT393" i="6"/>
  <c r="AR393" i="6"/>
  <c r="AP393" i="6"/>
  <c r="AN393" i="6"/>
  <c r="AL393" i="6"/>
  <c r="AJ393" i="6"/>
  <c r="AH393" i="6"/>
  <c r="AF393" i="6"/>
  <c r="AD393" i="6"/>
  <c r="AB393" i="6"/>
  <c r="Z393" i="6"/>
  <c r="X393" i="6"/>
  <c r="V393" i="6"/>
  <c r="T393" i="6"/>
  <c r="R393" i="6"/>
  <c r="P393" i="6"/>
  <c r="N393" i="6"/>
  <c r="L393" i="6"/>
  <c r="J393" i="6"/>
  <c r="H393" i="6"/>
  <c r="AV392" i="6"/>
  <c r="AT392" i="6"/>
  <c r="AR392" i="6"/>
  <c r="AP392" i="6"/>
  <c r="AN392" i="6"/>
  <c r="AL392" i="6"/>
  <c r="AJ392" i="6"/>
  <c r="AH392" i="6"/>
  <c r="AF392" i="6"/>
  <c r="AD392" i="6"/>
  <c r="AB392" i="6"/>
  <c r="Z392" i="6"/>
  <c r="X392" i="6"/>
  <c r="V392" i="6"/>
  <c r="T392" i="6"/>
  <c r="R392" i="6"/>
  <c r="P392" i="6"/>
  <c r="N392" i="6"/>
  <c r="L392" i="6"/>
  <c r="J392" i="6"/>
  <c r="H392" i="6"/>
  <c r="AV390" i="6"/>
  <c r="AT390" i="6"/>
  <c r="AR390" i="6"/>
  <c r="AP390" i="6"/>
  <c r="AN390" i="6"/>
  <c r="AL390" i="6"/>
  <c r="AJ390" i="6"/>
  <c r="AH390" i="6"/>
  <c r="AF390" i="6"/>
  <c r="AD390" i="6"/>
  <c r="AB390" i="6"/>
  <c r="Z390" i="6"/>
  <c r="X390" i="6"/>
  <c r="V390" i="6"/>
  <c r="T390" i="6"/>
  <c r="R390" i="6"/>
  <c r="P390" i="6"/>
  <c r="N390" i="6"/>
  <c r="L390" i="6"/>
  <c r="J390" i="6"/>
  <c r="H390" i="6"/>
  <c r="AV389" i="6"/>
  <c r="AT389" i="6"/>
  <c r="AR389" i="6"/>
  <c r="AP389" i="6"/>
  <c r="AN389" i="6"/>
  <c r="AL389" i="6"/>
  <c r="AJ389" i="6"/>
  <c r="AH389" i="6"/>
  <c r="AF389" i="6"/>
  <c r="AD389" i="6"/>
  <c r="AB389" i="6"/>
  <c r="Z389" i="6"/>
  <c r="X389" i="6"/>
  <c r="V389" i="6"/>
  <c r="T389" i="6"/>
  <c r="R389" i="6"/>
  <c r="P389" i="6"/>
  <c r="N389" i="6"/>
  <c r="L389" i="6"/>
  <c r="J389" i="6"/>
  <c r="H389" i="6"/>
  <c r="AV387" i="6"/>
  <c r="AT387" i="6"/>
  <c r="AR387" i="6"/>
  <c r="AP387" i="6"/>
  <c r="AN387" i="6"/>
  <c r="AL387" i="6"/>
  <c r="AJ387" i="6"/>
  <c r="AH387" i="6"/>
  <c r="AF387" i="6"/>
  <c r="AD387" i="6"/>
  <c r="AB387" i="6"/>
  <c r="Z387" i="6"/>
  <c r="X387" i="6"/>
  <c r="V387" i="6"/>
  <c r="T387" i="6"/>
  <c r="R387" i="6"/>
  <c r="P387" i="6"/>
  <c r="N387" i="6"/>
  <c r="L387" i="6"/>
  <c r="J387" i="6"/>
  <c r="H387" i="6"/>
  <c r="AV386" i="6"/>
  <c r="AT386" i="6"/>
  <c r="AR386" i="6"/>
  <c r="AP386" i="6"/>
  <c r="AN386" i="6"/>
  <c r="AL386" i="6"/>
  <c r="AJ386" i="6"/>
  <c r="AH386" i="6"/>
  <c r="AF386" i="6"/>
  <c r="AD386" i="6"/>
  <c r="AB386" i="6"/>
  <c r="Z386" i="6"/>
  <c r="X386" i="6"/>
  <c r="V386" i="6"/>
  <c r="T386" i="6"/>
  <c r="R386" i="6"/>
  <c r="P386" i="6"/>
  <c r="N386" i="6"/>
  <c r="L386" i="6"/>
  <c r="J386" i="6"/>
  <c r="H386" i="6"/>
  <c r="AV384" i="6"/>
  <c r="AT384" i="6"/>
  <c r="AR384" i="6"/>
  <c r="AP384" i="6"/>
  <c r="AN384" i="6"/>
  <c r="AL384" i="6"/>
  <c r="AJ384" i="6"/>
  <c r="AH384" i="6"/>
  <c r="AF384" i="6"/>
  <c r="AD384" i="6"/>
  <c r="AB384" i="6"/>
  <c r="Z384" i="6"/>
  <c r="X384" i="6"/>
  <c r="V384" i="6"/>
  <c r="T384" i="6"/>
  <c r="R384" i="6"/>
  <c r="P384" i="6"/>
  <c r="N384" i="6"/>
  <c r="L384" i="6"/>
  <c r="J384" i="6"/>
  <c r="H384" i="6"/>
  <c r="AV383" i="6"/>
  <c r="AT383" i="6"/>
  <c r="AR383" i="6"/>
  <c r="AP383" i="6"/>
  <c r="AN383" i="6"/>
  <c r="AL383" i="6"/>
  <c r="AJ383" i="6"/>
  <c r="AH383" i="6"/>
  <c r="AF383" i="6"/>
  <c r="AD383" i="6"/>
  <c r="AB383" i="6"/>
  <c r="Z383" i="6"/>
  <c r="X383" i="6"/>
  <c r="V383" i="6"/>
  <c r="T383" i="6"/>
  <c r="R383" i="6"/>
  <c r="P383" i="6"/>
  <c r="N383" i="6"/>
  <c r="L383" i="6"/>
  <c r="J383" i="6"/>
  <c r="H383" i="6"/>
  <c r="AV381" i="6"/>
  <c r="AT381" i="6"/>
  <c r="AR381" i="6"/>
  <c r="AP381" i="6"/>
  <c r="AN381" i="6"/>
  <c r="AL381" i="6"/>
  <c r="AJ381" i="6"/>
  <c r="AH381" i="6"/>
  <c r="AF381" i="6"/>
  <c r="AD381" i="6"/>
  <c r="AB381" i="6"/>
  <c r="Z381" i="6"/>
  <c r="X381" i="6"/>
  <c r="V381" i="6"/>
  <c r="T381" i="6"/>
  <c r="R381" i="6"/>
  <c r="P381" i="6"/>
  <c r="N381" i="6"/>
  <c r="L381" i="6"/>
  <c r="J381" i="6"/>
  <c r="H381" i="6"/>
  <c r="AV380" i="6"/>
  <c r="AT380" i="6"/>
  <c r="AR380" i="6"/>
  <c r="AP380" i="6"/>
  <c r="AN380" i="6"/>
  <c r="AL380" i="6"/>
  <c r="AJ380" i="6"/>
  <c r="AH380" i="6"/>
  <c r="AF380" i="6"/>
  <c r="AD380" i="6"/>
  <c r="AB380" i="6"/>
  <c r="Z380" i="6"/>
  <c r="X380" i="6"/>
  <c r="V380" i="6"/>
  <c r="T380" i="6"/>
  <c r="R380" i="6"/>
  <c r="P380" i="6"/>
  <c r="N380" i="6"/>
  <c r="L380" i="6"/>
  <c r="J380" i="6"/>
  <c r="H380" i="6"/>
  <c r="AV378" i="6"/>
  <c r="AT378" i="6"/>
  <c r="AR378" i="6"/>
  <c r="AP378" i="6"/>
  <c r="AN378" i="6"/>
  <c r="AL378" i="6"/>
  <c r="AJ378" i="6"/>
  <c r="AH378" i="6"/>
  <c r="AF378" i="6"/>
  <c r="AD378" i="6"/>
  <c r="AB378" i="6"/>
  <c r="Z378" i="6"/>
  <c r="X378" i="6"/>
  <c r="V378" i="6"/>
  <c r="T378" i="6"/>
  <c r="R378" i="6"/>
  <c r="P378" i="6"/>
  <c r="N378" i="6"/>
  <c r="L378" i="6"/>
  <c r="J378" i="6"/>
  <c r="H378" i="6"/>
  <c r="AV377" i="6"/>
  <c r="AT377" i="6"/>
  <c r="AR377" i="6"/>
  <c r="AP377" i="6"/>
  <c r="AN377" i="6"/>
  <c r="AL377" i="6"/>
  <c r="AJ377" i="6"/>
  <c r="AH377" i="6"/>
  <c r="AF377" i="6"/>
  <c r="AD377" i="6"/>
  <c r="AB377" i="6"/>
  <c r="Z377" i="6"/>
  <c r="X377" i="6"/>
  <c r="V377" i="6"/>
  <c r="T377" i="6"/>
  <c r="R377" i="6"/>
  <c r="P377" i="6"/>
  <c r="N377" i="6"/>
  <c r="L377" i="6"/>
  <c r="J377" i="6"/>
  <c r="H377" i="6"/>
  <c r="AV376" i="6"/>
  <c r="AT376" i="6"/>
  <c r="AR376" i="6"/>
  <c r="AP376" i="6"/>
  <c r="AN376" i="6"/>
  <c r="AL376" i="6"/>
  <c r="AJ376" i="6"/>
  <c r="AH376" i="6"/>
  <c r="AF376" i="6"/>
  <c r="AD376" i="6"/>
  <c r="AB376" i="6"/>
  <c r="Z376" i="6"/>
  <c r="X376" i="6"/>
  <c r="V376" i="6"/>
  <c r="T376" i="6"/>
  <c r="R376" i="6"/>
  <c r="P376" i="6"/>
  <c r="N376" i="6"/>
  <c r="L376" i="6"/>
  <c r="J376" i="6"/>
  <c r="H376" i="6"/>
  <c r="AV375" i="6"/>
  <c r="AT375" i="6"/>
  <c r="AR375" i="6"/>
  <c r="AP375" i="6"/>
  <c r="AN375" i="6"/>
  <c r="AL375" i="6"/>
  <c r="AJ375" i="6"/>
  <c r="AH375" i="6"/>
  <c r="AF375" i="6"/>
  <c r="AD375" i="6"/>
  <c r="AB375" i="6"/>
  <c r="Z375" i="6"/>
  <c r="X375" i="6"/>
  <c r="V375" i="6"/>
  <c r="T375" i="6"/>
  <c r="R375" i="6"/>
  <c r="P375" i="6"/>
  <c r="N375" i="6"/>
  <c r="L375" i="6"/>
  <c r="J375" i="6"/>
  <c r="H375" i="6"/>
  <c r="AV374" i="6"/>
  <c r="AT374" i="6"/>
  <c r="AR374" i="6"/>
  <c r="AP374" i="6"/>
  <c r="AN374" i="6"/>
  <c r="AL374" i="6"/>
  <c r="AJ374" i="6"/>
  <c r="AH374" i="6"/>
  <c r="AF374" i="6"/>
  <c r="AD374" i="6"/>
  <c r="AB374" i="6"/>
  <c r="Z374" i="6"/>
  <c r="X374" i="6"/>
  <c r="V374" i="6"/>
  <c r="T374" i="6"/>
  <c r="R374" i="6"/>
  <c r="P374" i="6"/>
  <c r="N374" i="6"/>
  <c r="L374" i="6"/>
  <c r="J374" i="6"/>
  <c r="H374" i="6"/>
  <c r="AV372" i="6"/>
  <c r="AT372" i="6"/>
  <c r="AR372" i="6"/>
  <c r="AP372" i="6"/>
  <c r="AN372" i="6"/>
  <c r="AL372" i="6"/>
  <c r="AJ372" i="6"/>
  <c r="AH372" i="6"/>
  <c r="AF372" i="6"/>
  <c r="AD372" i="6"/>
  <c r="AB372" i="6"/>
  <c r="Z372" i="6"/>
  <c r="X372" i="6"/>
  <c r="V372" i="6"/>
  <c r="T372" i="6"/>
  <c r="R372" i="6"/>
  <c r="P372" i="6"/>
  <c r="N372" i="6"/>
  <c r="L372" i="6"/>
  <c r="J372" i="6"/>
  <c r="H372" i="6"/>
  <c r="AV371" i="6"/>
  <c r="AT371" i="6"/>
  <c r="AR371" i="6"/>
  <c r="AP371" i="6"/>
  <c r="AN371" i="6"/>
  <c r="AL371" i="6"/>
  <c r="AJ371" i="6"/>
  <c r="AH371" i="6"/>
  <c r="AF371" i="6"/>
  <c r="AD371" i="6"/>
  <c r="AB371" i="6"/>
  <c r="Z371" i="6"/>
  <c r="X371" i="6"/>
  <c r="V371" i="6"/>
  <c r="T371" i="6"/>
  <c r="R371" i="6"/>
  <c r="P371" i="6"/>
  <c r="N371" i="6"/>
  <c r="L371" i="6"/>
  <c r="J371" i="6"/>
  <c r="H371" i="6"/>
  <c r="AV370" i="6"/>
  <c r="AT370" i="6"/>
  <c r="AR370" i="6"/>
  <c r="AP370" i="6"/>
  <c r="AN370" i="6"/>
  <c r="AL370" i="6"/>
  <c r="AJ370" i="6"/>
  <c r="AH370" i="6"/>
  <c r="AF370" i="6"/>
  <c r="AD370" i="6"/>
  <c r="AB370" i="6"/>
  <c r="Z370" i="6"/>
  <c r="X370" i="6"/>
  <c r="V370" i="6"/>
  <c r="T370" i="6"/>
  <c r="R370" i="6"/>
  <c r="P370" i="6"/>
  <c r="N370" i="6"/>
  <c r="L370" i="6"/>
  <c r="J370" i="6"/>
  <c r="H370" i="6"/>
  <c r="AV369" i="6"/>
  <c r="AT369" i="6"/>
  <c r="AR369" i="6"/>
  <c r="AP369" i="6"/>
  <c r="AN369" i="6"/>
  <c r="AL369" i="6"/>
  <c r="AJ369" i="6"/>
  <c r="AH369" i="6"/>
  <c r="AF369" i="6"/>
  <c r="AD369" i="6"/>
  <c r="AB369" i="6"/>
  <c r="Z369" i="6"/>
  <c r="X369" i="6"/>
  <c r="V369" i="6"/>
  <c r="T369" i="6"/>
  <c r="R369" i="6"/>
  <c r="P369" i="6"/>
  <c r="N369" i="6"/>
  <c r="L369" i="6"/>
  <c r="J369" i="6"/>
  <c r="H369" i="6"/>
  <c r="AV368" i="6"/>
  <c r="AT368" i="6"/>
  <c r="AR368" i="6"/>
  <c r="AP368" i="6"/>
  <c r="AN368" i="6"/>
  <c r="AL368" i="6"/>
  <c r="AJ368" i="6"/>
  <c r="AH368" i="6"/>
  <c r="AF368" i="6"/>
  <c r="AD368" i="6"/>
  <c r="AB368" i="6"/>
  <c r="Z368" i="6"/>
  <c r="X368" i="6"/>
  <c r="V368" i="6"/>
  <c r="T368" i="6"/>
  <c r="R368" i="6"/>
  <c r="P368" i="6"/>
  <c r="N368" i="6"/>
  <c r="L368" i="6"/>
  <c r="J368" i="6"/>
  <c r="H368" i="6"/>
  <c r="AV366" i="6"/>
  <c r="AT366" i="6"/>
  <c r="AR366" i="6"/>
  <c r="AP366" i="6"/>
  <c r="AN366" i="6"/>
  <c r="AL366" i="6"/>
  <c r="AJ366" i="6"/>
  <c r="AH366" i="6"/>
  <c r="AF366" i="6"/>
  <c r="AD366" i="6"/>
  <c r="AB366" i="6"/>
  <c r="Z366" i="6"/>
  <c r="X366" i="6"/>
  <c r="V366" i="6"/>
  <c r="T366" i="6"/>
  <c r="R366" i="6"/>
  <c r="P366" i="6"/>
  <c r="N366" i="6"/>
  <c r="L366" i="6"/>
  <c r="J366" i="6"/>
  <c r="H366" i="6"/>
  <c r="AV365" i="6"/>
  <c r="AT365" i="6"/>
  <c r="AR365" i="6"/>
  <c r="AP365" i="6"/>
  <c r="AN365" i="6"/>
  <c r="AL365" i="6"/>
  <c r="AJ365" i="6"/>
  <c r="AH365" i="6"/>
  <c r="AF365" i="6"/>
  <c r="AD365" i="6"/>
  <c r="AB365" i="6"/>
  <c r="Z365" i="6"/>
  <c r="X365" i="6"/>
  <c r="V365" i="6"/>
  <c r="T365" i="6"/>
  <c r="R365" i="6"/>
  <c r="P365" i="6"/>
  <c r="N365" i="6"/>
  <c r="L365" i="6"/>
  <c r="J365" i="6"/>
  <c r="H365" i="6"/>
  <c r="AV364" i="6"/>
  <c r="AT364" i="6"/>
  <c r="AR364" i="6"/>
  <c r="AP364" i="6"/>
  <c r="AN364" i="6"/>
  <c r="AL364" i="6"/>
  <c r="AJ364" i="6"/>
  <c r="AH364" i="6"/>
  <c r="AF364" i="6"/>
  <c r="AD364" i="6"/>
  <c r="AB364" i="6"/>
  <c r="Z364" i="6"/>
  <c r="X364" i="6"/>
  <c r="V364" i="6"/>
  <c r="T364" i="6"/>
  <c r="R364" i="6"/>
  <c r="P364" i="6"/>
  <c r="N364" i="6"/>
  <c r="L364" i="6"/>
  <c r="J364" i="6"/>
  <c r="H364" i="6"/>
  <c r="AV363" i="6"/>
  <c r="AT363" i="6"/>
  <c r="AR363" i="6"/>
  <c r="AP363" i="6"/>
  <c r="AN363" i="6"/>
  <c r="AL363" i="6"/>
  <c r="AJ363" i="6"/>
  <c r="AH363" i="6"/>
  <c r="AF363" i="6"/>
  <c r="AD363" i="6"/>
  <c r="AB363" i="6"/>
  <c r="Z363" i="6"/>
  <c r="X363" i="6"/>
  <c r="V363" i="6"/>
  <c r="T363" i="6"/>
  <c r="R363" i="6"/>
  <c r="P363" i="6"/>
  <c r="N363" i="6"/>
  <c r="L363" i="6"/>
  <c r="J363" i="6"/>
  <c r="H363" i="6"/>
  <c r="AV362" i="6"/>
  <c r="AT362" i="6"/>
  <c r="AR362" i="6"/>
  <c r="AP362" i="6"/>
  <c r="AN362" i="6"/>
  <c r="AL362" i="6"/>
  <c r="AJ362" i="6"/>
  <c r="AH362" i="6"/>
  <c r="AF362" i="6"/>
  <c r="AD362" i="6"/>
  <c r="AB362" i="6"/>
  <c r="Z362" i="6"/>
  <c r="X362" i="6"/>
  <c r="V362" i="6"/>
  <c r="T362" i="6"/>
  <c r="R362" i="6"/>
  <c r="P362" i="6"/>
  <c r="N362" i="6"/>
  <c r="L362" i="6"/>
  <c r="J362" i="6"/>
  <c r="H362" i="6"/>
  <c r="AV360" i="6"/>
  <c r="AT360" i="6"/>
  <c r="AR360" i="6"/>
  <c r="AP360" i="6"/>
  <c r="AN360" i="6"/>
  <c r="AL360" i="6"/>
  <c r="AJ360" i="6"/>
  <c r="AH360" i="6"/>
  <c r="AF360" i="6"/>
  <c r="AD360" i="6"/>
  <c r="AB360" i="6"/>
  <c r="Z360" i="6"/>
  <c r="X360" i="6"/>
  <c r="V360" i="6"/>
  <c r="T360" i="6"/>
  <c r="R360" i="6"/>
  <c r="P360" i="6"/>
  <c r="N360" i="6"/>
  <c r="L360" i="6"/>
  <c r="J360" i="6"/>
  <c r="H360" i="6"/>
  <c r="AV359" i="6"/>
  <c r="AT359" i="6"/>
  <c r="AR359" i="6"/>
  <c r="AP359" i="6"/>
  <c r="AN359" i="6"/>
  <c r="AL359" i="6"/>
  <c r="AJ359" i="6"/>
  <c r="AH359" i="6"/>
  <c r="AF359" i="6"/>
  <c r="AD359" i="6"/>
  <c r="AB359" i="6"/>
  <c r="Z359" i="6"/>
  <c r="X359" i="6"/>
  <c r="V359" i="6"/>
  <c r="T359" i="6"/>
  <c r="R359" i="6"/>
  <c r="P359" i="6"/>
  <c r="N359" i="6"/>
  <c r="L359" i="6"/>
  <c r="J359" i="6"/>
  <c r="H359" i="6"/>
  <c r="AV358" i="6"/>
  <c r="AT358" i="6"/>
  <c r="AR358" i="6"/>
  <c r="AP358" i="6"/>
  <c r="AN358" i="6"/>
  <c r="AL358" i="6"/>
  <c r="AJ358" i="6"/>
  <c r="AH358" i="6"/>
  <c r="AF358" i="6"/>
  <c r="AD358" i="6"/>
  <c r="AB358" i="6"/>
  <c r="Z358" i="6"/>
  <c r="X358" i="6"/>
  <c r="V358" i="6"/>
  <c r="T358" i="6"/>
  <c r="R358" i="6"/>
  <c r="P358" i="6"/>
  <c r="N358" i="6"/>
  <c r="L358" i="6"/>
  <c r="J358" i="6"/>
  <c r="H358" i="6"/>
  <c r="AV357" i="6"/>
  <c r="AT357" i="6"/>
  <c r="AR357" i="6"/>
  <c r="AP357" i="6"/>
  <c r="AN357" i="6"/>
  <c r="AL357" i="6"/>
  <c r="AJ357" i="6"/>
  <c r="AH357" i="6"/>
  <c r="AF357" i="6"/>
  <c r="AD357" i="6"/>
  <c r="AB357" i="6"/>
  <c r="Z357" i="6"/>
  <c r="X357" i="6"/>
  <c r="V357" i="6"/>
  <c r="T357" i="6"/>
  <c r="R357" i="6"/>
  <c r="P357" i="6"/>
  <c r="N357" i="6"/>
  <c r="L357" i="6"/>
  <c r="J357" i="6"/>
  <c r="H357" i="6"/>
  <c r="AV356" i="6"/>
  <c r="AT356" i="6"/>
  <c r="AR356" i="6"/>
  <c r="AP356" i="6"/>
  <c r="AN356" i="6"/>
  <c r="AL356" i="6"/>
  <c r="AJ356" i="6"/>
  <c r="AH356" i="6"/>
  <c r="AF356" i="6"/>
  <c r="AD356" i="6"/>
  <c r="AB356" i="6"/>
  <c r="Z356" i="6"/>
  <c r="X356" i="6"/>
  <c r="V356" i="6"/>
  <c r="T356" i="6"/>
  <c r="R356" i="6"/>
  <c r="P356" i="6"/>
  <c r="N356" i="6"/>
  <c r="L356" i="6"/>
  <c r="J356" i="6"/>
  <c r="H356" i="6"/>
  <c r="AV354" i="6"/>
  <c r="AT354" i="6"/>
  <c r="AR354" i="6"/>
  <c r="AP354" i="6"/>
  <c r="AN354" i="6"/>
  <c r="AL354" i="6"/>
  <c r="AJ354" i="6"/>
  <c r="AH354" i="6"/>
  <c r="AF354" i="6"/>
  <c r="AD354" i="6"/>
  <c r="AB354" i="6"/>
  <c r="Z354" i="6"/>
  <c r="X354" i="6"/>
  <c r="V354" i="6"/>
  <c r="T354" i="6"/>
  <c r="R354" i="6"/>
  <c r="P354" i="6"/>
  <c r="N354" i="6"/>
  <c r="L354" i="6"/>
  <c r="J354" i="6"/>
  <c r="H354" i="6"/>
  <c r="AV353" i="6"/>
  <c r="AT353" i="6"/>
  <c r="AR353" i="6"/>
  <c r="AP353" i="6"/>
  <c r="AN353" i="6"/>
  <c r="AL353" i="6"/>
  <c r="AJ353" i="6"/>
  <c r="AH353" i="6"/>
  <c r="AF353" i="6"/>
  <c r="AD353" i="6"/>
  <c r="AB353" i="6"/>
  <c r="Z353" i="6"/>
  <c r="X353" i="6"/>
  <c r="V353" i="6"/>
  <c r="T353" i="6"/>
  <c r="R353" i="6"/>
  <c r="P353" i="6"/>
  <c r="N353" i="6"/>
  <c r="L353" i="6"/>
  <c r="J353" i="6"/>
  <c r="H353" i="6"/>
  <c r="AV352" i="6"/>
  <c r="AT352" i="6"/>
  <c r="AR352" i="6"/>
  <c r="AP352" i="6"/>
  <c r="AN352" i="6"/>
  <c r="AL352" i="6"/>
  <c r="AJ352" i="6"/>
  <c r="AH352" i="6"/>
  <c r="AF352" i="6"/>
  <c r="AD352" i="6"/>
  <c r="AB352" i="6"/>
  <c r="Z352" i="6"/>
  <c r="X352" i="6"/>
  <c r="V352" i="6"/>
  <c r="T352" i="6"/>
  <c r="R352" i="6"/>
  <c r="P352" i="6"/>
  <c r="N352" i="6"/>
  <c r="L352" i="6"/>
  <c r="J352" i="6"/>
  <c r="H352" i="6"/>
  <c r="B352" i="6"/>
  <c r="AV351" i="6"/>
  <c r="AT351" i="6"/>
  <c r="AR351" i="6"/>
  <c r="AP351" i="6"/>
  <c r="AN351" i="6"/>
  <c r="AL351" i="6"/>
  <c r="AJ351" i="6"/>
  <c r="AH351" i="6"/>
  <c r="AF351" i="6"/>
  <c r="AD351" i="6"/>
  <c r="AB351" i="6"/>
  <c r="Z351" i="6"/>
  <c r="X351" i="6"/>
  <c r="V351" i="6"/>
  <c r="T351" i="6"/>
  <c r="R351" i="6"/>
  <c r="P351" i="6"/>
  <c r="N351" i="6"/>
  <c r="L351" i="6"/>
  <c r="J351" i="6"/>
  <c r="H351" i="6"/>
  <c r="B351" i="6"/>
  <c r="AV350" i="6"/>
  <c r="AT350" i="6"/>
  <c r="AR350" i="6"/>
  <c r="AP350" i="6"/>
  <c r="AN350" i="6"/>
  <c r="AL350" i="6"/>
  <c r="AJ350" i="6"/>
  <c r="AH350" i="6"/>
  <c r="AF350" i="6"/>
  <c r="AD350" i="6"/>
  <c r="AB350" i="6"/>
  <c r="Z350" i="6"/>
  <c r="X350" i="6"/>
  <c r="V350" i="6"/>
  <c r="T350" i="6"/>
  <c r="R350" i="6"/>
  <c r="P350" i="6"/>
  <c r="N350" i="6"/>
  <c r="L350" i="6"/>
  <c r="J350" i="6"/>
  <c r="H350" i="6"/>
  <c r="B350" i="6"/>
  <c r="AV348" i="6"/>
  <c r="AT348" i="6"/>
  <c r="AR348" i="6"/>
  <c r="AP348" i="6"/>
  <c r="AN348" i="6"/>
  <c r="AL348" i="6"/>
  <c r="AJ348" i="6"/>
  <c r="AH348" i="6"/>
  <c r="AF348" i="6"/>
  <c r="AD348" i="6"/>
  <c r="AB348" i="6"/>
  <c r="Z348" i="6"/>
  <c r="X348" i="6"/>
  <c r="V348" i="6"/>
  <c r="T348" i="6"/>
  <c r="R348" i="6"/>
  <c r="P348" i="6"/>
  <c r="N348" i="6"/>
  <c r="L348" i="6"/>
  <c r="J348" i="6"/>
  <c r="H348" i="6"/>
  <c r="B348" i="6"/>
  <c r="AV347" i="6"/>
  <c r="AT347" i="6"/>
  <c r="AR347" i="6"/>
  <c r="AP347" i="6"/>
  <c r="AN347" i="6"/>
  <c r="AL347" i="6"/>
  <c r="AJ347" i="6"/>
  <c r="AH347" i="6"/>
  <c r="AF347" i="6"/>
  <c r="AD347" i="6"/>
  <c r="AB347" i="6"/>
  <c r="Z347" i="6"/>
  <c r="X347" i="6"/>
  <c r="V347" i="6"/>
  <c r="T347" i="6"/>
  <c r="R347" i="6"/>
  <c r="P347" i="6"/>
  <c r="N347" i="6"/>
  <c r="L347" i="6"/>
  <c r="J347" i="6"/>
  <c r="H347" i="6"/>
  <c r="B347" i="6"/>
  <c r="AV345" i="6"/>
  <c r="AT345" i="6"/>
  <c r="AR345" i="6"/>
  <c r="AP345" i="6"/>
  <c r="AN345" i="6"/>
  <c r="AL345" i="6"/>
  <c r="AJ345" i="6"/>
  <c r="AH345" i="6"/>
  <c r="AF345" i="6"/>
  <c r="AD345" i="6"/>
  <c r="AB345" i="6"/>
  <c r="Z345" i="6"/>
  <c r="X345" i="6"/>
  <c r="V345" i="6"/>
  <c r="T345" i="6"/>
  <c r="R345" i="6"/>
  <c r="P345" i="6"/>
  <c r="N345" i="6"/>
  <c r="L345" i="6"/>
  <c r="J345" i="6"/>
  <c r="H345" i="6"/>
  <c r="AV344" i="6"/>
  <c r="AT344" i="6"/>
  <c r="AR344" i="6"/>
  <c r="AP344" i="6"/>
  <c r="AN344" i="6"/>
  <c r="AL344" i="6"/>
  <c r="AJ344" i="6"/>
  <c r="AH344" i="6"/>
  <c r="AF344" i="6"/>
  <c r="AD344" i="6"/>
  <c r="AB344" i="6"/>
  <c r="Z344" i="6"/>
  <c r="X344" i="6"/>
  <c r="V344" i="6"/>
  <c r="T344" i="6"/>
  <c r="R344" i="6"/>
  <c r="P344" i="6"/>
  <c r="N344" i="6"/>
  <c r="L344" i="6"/>
  <c r="J344" i="6"/>
  <c r="H344" i="6"/>
  <c r="AV342" i="6"/>
  <c r="AT342" i="6"/>
  <c r="AR342" i="6"/>
  <c r="AP342" i="6"/>
  <c r="AN342" i="6"/>
  <c r="AL342" i="6"/>
  <c r="AJ342" i="6"/>
  <c r="AH342" i="6"/>
  <c r="AF342" i="6"/>
  <c r="AD342" i="6"/>
  <c r="AB342" i="6"/>
  <c r="Z342" i="6"/>
  <c r="X342" i="6"/>
  <c r="V342" i="6"/>
  <c r="T342" i="6"/>
  <c r="R342" i="6"/>
  <c r="P342" i="6"/>
  <c r="N342" i="6"/>
  <c r="L342" i="6"/>
  <c r="J342" i="6"/>
  <c r="H342" i="6"/>
  <c r="AV341" i="6"/>
  <c r="AT341" i="6"/>
  <c r="AR341" i="6"/>
  <c r="AP341" i="6"/>
  <c r="AN341" i="6"/>
  <c r="AL341" i="6"/>
  <c r="AJ341" i="6"/>
  <c r="AH341" i="6"/>
  <c r="AF341" i="6"/>
  <c r="AD341" i="6"/>
  <c r="AB341" i="6"/>
  <c r="Z341" i="6"/>
  <c r="X341" i="6"/>
  <c r="V341" i="6"/>
  <c r="T341" i="6"/>
  <c r="R341" i="6"/>
  <c r="P341" i="6"/>
  <c r="N341" i="6"/>
  <c r="L341" i="6"/>
  <c r="J341" i="6"/>
  <c r="H341" i="6"/>
  <c r="AV339" i="6"/>
  <c r="AT339" i="6"/>
  <c r="AR339" i="6"/>
  <c r="AP339" i="6"/>
  <c r="AN339" i="6"/>
  <c r="AL339" i="6"/>
  <c r="AJ339" i="6"/>
  <c r="AH339" i="6"/>
  <c r="AF339" i="6"/>
  <c r="AD339" i="6"/>
  <c r="AB339" i="6"/>
  <c r="Z339" i="6"/>
  <c r="X339" i="6"/>
  <c r="V339" i="6"/>
  <c r="T339" i="6"/>
  <c r="R339" i="6"/>
  <c r="P339" i="6"/>
  <c r="N339" i="6"/>
  <c r="L339" i="6"/>
  <c r="J339" i="6"/>
  <c r="H339" i="6"/>
  <c r="AV338" i="6"/>
  <c r="AT338" i="6"/>
  <c r="AR338" i="6"/>
  <c r="AP338" i="6"/>
  <c r="AN338" i="6"/>
  <c r="AL338" i="6"/>
  <c r="AJ338" i="6"/>
  <c r="AH338" i="6"/>
  <c r="AF338" i="6"/>
  <c r="AD338" i="6"/>
  <c r="AB338" i="6"/>
  <c r="Z338" i="6"/>
  <c r="X338" i="6"/>
  <c r="V338" i="6"/>
  <c r="T338" i="6"/>
  <c r="R338" i="6"/>
  <c r="P338" i="6"/>
  <c r="N338" i="6"/>
  <c r="L338" i="6"/>
  <c r="J338" i="6"/>
  <c r="H338" i="6"/>
  <c r="AV336" i="6"/>
  <c r="AT336" i="6"/>
  <c r="AR336" i="6"/>
  <c r="AP336" i="6"/>
  <c r="AN336" i="6"/>
  <c r="AL336" i="6"/>
  <c r="AJ336" i="6"/>
  <c r="AH336" i="6"/>
  <c r="AF336" i="6"/>
  <c r="AD336" i="6"/>
  <c r="AB336" i="6"/>
  <c r="Z336" i="6"/>
  <c r="X336" i="6"/>
  <c r="V336" i="6"/>
  <c r="T336" i="6"/>
  <c r="R336" i="6"/>
  <c r="P336" i="6"/>
  <c r="N336" i="6"/>
  <c r="L336" i="6"/>
  <c r="J336" i="6"/>
  <c r="H336" i="6"/>
  <c r="AV335" i="6"/>
  <c r="AT335" i="6"/>
  <c r="AR335" i="6"/>
  <c r="AP335" i="6"/>
  <c r="AN335" i="6"/>
  <c r="AL335" i="6"/>
  <c r="AJ335" i="6"/>
  <c r="AH335" i="6"/>
  <c r="AF335" i="6"/>
  <c r="AD335" i="6"/>
  <c r="AB335" i="6"/>
  <c r="Z335" i="6"/>
  <c r="X335" i="6"/>
  <c r="V335" i="6"/>
  <c r="T335" i="6"/>
  <c r="R335" i="6"/>
  <c r="P335" i="6"/>
  <c r="N335" i="6"/>
  <c r="L335" i="6"/>
  <c r="J335" i="6"/>
  <c r="H335" i="6"/>
  <c r="AV333" i="6"/>
  <c r="AT333" i="6"/>
  <c r="AR333" i="6"/>
  <c r="AP333" i="6"/>
  <c r="AN333" i="6"/>
  <c r="AL333" i="6"/>
  <c r="AJ333" i="6"/>
  <c r="AH333" i="6"/>
  <c r="AF333" i="6"/>
  <c r="AD333" i="6"/>
  <c r="AB333" i="6"/>
  <c r="Z333" i="6"/>
  <c r="X333" i="6"/>
  <c r="V333" i="6"/>
  <c r="T333" i="6"/>
  <c r="R333" i="6"/>
  <c r="P333" i="6"/>
  <c r="N333" i="6"/>
  <c r="L333" i="6"/>
  <c r="J333" i="6"/>
  <c r="H333" i="6"/>
  <c r="AV332" i="6"/>
  <c r="AT332" i="6"/>
  <c r="AR332" i="6"/>
  <c r="AP332" i="6"/>
  <c r="AN332" i="6"/>
  <c r="AL332" i="6"/>
  <c r="AJ332" i="6"/>
  <c r="AH332" i="6"/>
  <c r="AF332" i="6"/>
  <c r="AD332" i="6"/>
  <c r="AB332" i="6"/>
  <c r="Z332" i="6"/>
  <c r="X332" i="6"/>
  <c r="V332" i="6"/>
  <c r="T332" i="6"/>
  <c r="R332" i="6"/>
  <c r="P332" i="6"/>
  <c r="N332" i="6"/>
  <c r="L332" i="6"/>
  <c r="J332" i="6"/>
  <c r="H332" i="6"/>
  <c r="AV330" i="6"/>
  <c r="AT330" i="6"/>
  <c r="AR330" i="6"/>
  <c r="AP330" i="6"/>
  <c r="AN330" i="6"/>
  <c r="AL330" i="6"/>
  <c r="AJ330" i="6"/>
  <c r="AH330" i="6"/>
  <c r="AF330" i="6"/>
  <c r="AD330" i="6"/>
  <c r="AB330" i="6"/>
  <c r="Z330" i="6"/>
  <c r="X330" i="6"/>
  <c r="V330" i="6"/>
  <c r="T330" i="6"/>
  <c r="R330" i="6"/>
  <c r="P330" i="6"/>
  <c r="N330" i="6"/>
  <c r="L330" i="6"/>
  <c r="J330" i="6"/>
  <c r="H330" i="6"/>
  <c r="AV329" i="6"/>
  <c r="AT329" i="6"/>
  <c r="AR329" i="6"/>
  <c r="AP329" i="6"/>
  <c r="AN329" i="6"/>
  <c r="AL329" i="6"/>
  <c r="AJ329" i="6"/>
  <c r="AH329" i="6"/>
  <c r="AF329" i="6"/>
  <c r="AD329" i="6"/>
  <c r="AB329" i="6"/>
  <c r="Z329" i="6"/>
  <c r="X329" i="6"/>
  <c r="V329" i="6"/>
  <c r="T329" i="6"/>
  <c r="R329" i="6"/>
  <c r="P329" i="6"/>
  <c r="N329" i="6"/>
  <c r="L329" i="6"/>
  <c r="J329" i="6"/>
  <c r="H329" i="6"/>
  <c r="AV327" i="6"/>
  <c r="AT327" i="6"/>
  <c r="AR327" i="6"/>
  <c r="AP327" i="6"/>
  <c r="AN327" i="6"/>
  <c r="AL327" i="6"/>
  <c r="AJ327" i="6"/>
  <c r="AH327" i="6"/>
  <c r="AF327" i="6"/>
  <c r="AD327" i="6"/>
  <c r="AB327" i="6"/>
  <c r="Z327" i="6"/>
  <c r="X327" i="6"/>
  <c r="V327" i="6"/>
  <c r="T327" i="6"/>
  <c r="R327" i="6"/>
  <c r="P327" i="6"/>
  <c r="N327" i="6"/>
  <c r="L327" i="6"/>
  <c r="J327" i="6"/>
  <c r="H327" i="6"/>
  <c r="AV326" i="6"/>
  <c r="AT326" i="6"/>
  <c r="AR326" i="6"/>
  <c r="AP326" i="6"/>
  <c r="AN326" i="6"/>
  <c r="AL326" i="6"/>
  <c r="AJ326" i="6"/>
  <c r="AH326" i="6"/>
  <c r="AF326" i="6"/>
  <c r="AD326" i="6"/>
  <c r="AB326" i="6"/>
  <c r="Z326" i="6"/>
  <c r="X326" i="6"/>
  <c r="V326" i="6"/>
  <c r="T326" i="6"/>
  <c r="R326" i="6"/>
  <c r="P326" i="6"/>
  <c r="N326" i="6"/>
  <c r="L326" i="6"/>
  <c r="J326" i="6"/>
  <c r="H326" i="6"/>
  <c r="AV324" i="6"/>
  <c r="AT324" i="6"/>
  <c r="AR324" i="6"/>
  <c r="AP324" i="6"/>
  <c r="AN324" i="6"/>
  <c r="AL324" i="6"/>
  <c r="AJ324" i="6"/>
  <c r="AH324" i="6"/>
  <c r="AF324" i="6"/>
  <c r="AD324" i="6"/>
  <c r="AB324" i="6"/>
  <c r="Z324" i="6"/>
  <c r="X324" i="6"/>
  <c r="V324" i="6"/>
  <c r="T324" i="6"/>
  <c r="R324" i="6"/>
  <c r="P324" i="6"/>
  <c r="N324" i="6"/>
  <c r="L324" i="6"/>
  <c r="J324" i="6"/>
  <c r="H324" i="6"/>
  <c r="AV323" i="6"/>
  <c r="AT323" i="6"/>
  <c r="AR323" i="6"/>
  <c r="AP323" i="6"/>
  <c r="AN323" i="6"/>
  <c r="AL323" i="6"/>
  <c r="AJ323" i="6"/>
  <c r="AH323" i="6"/>
  <c r="AF323" i="6"/>
  <c r="AD323" i="6"/>
  <c r="AB323" i="6"/>
  <c r="Z323" i="6"/>
  <c r="X323" i="6"/>
  <c r="V323" i="6"/>
  <c r="T323" i="6"/>
  <c r="R323" i="6"/>
  <c r="P323" i="6"/>
  <c r="N323" i="6"/>
  <c r="L323" i="6"/>
  <c r="J323" i="6"/>
  <c r="H323" i="6"/>
  <c r="AV322" i="6"/>
  <c r="AT322" i="6"/>
  <c r="AR322" i="6"/>
  <c r="AP322" i="6"/>
  <c r="AN322" i="6"/>
  <c r="AL322" i="6"/>
  <c r="AJ322" i="6"/>
  <c r="AH322" i="6"/>
  <c r="AF322" i="6"/>
  <c r="AD322" i="6"/>
  <c r="AB322" i="6"/>
  <c r="Z322" i="6"/>
  <c r="X322" i="6"/>
  <c r="V322" i="6"/>
  <c r="T322" i="6"/>
  <c r="R322" i="6"/>
  <c r="P322" i="6"/>
  <c r="N322" i="6"/>
  <c r="L322" i="6"/>
  <c r="J322" i="6"/>
  <c r="H322" i="6"/>
  <c r="AV321" i="6"/>
  <c r="AT321" i="6"/>
  <c r="AR321" i="6"/>
  <c r="AP321" i="6"/>
  <c r="AN321" i="6"/>
  <c r="AL321" i="6"/>
  <c r="AJ321" i="6"/>
  <c r="AH321" i="6"/>
  <c r="AF321" i="6"/>
  <c r="AD321" i="6"/>
  <c r="AB321" i="6"/>
  <c r="Z321" i="6"/>
  <c r="X321" i="6"/>
  <c r="V321" i="6"/>
  <c r="T321" i="6"/>
  <c r="R321" i="6"/>
  <c r="P321" i="6"/>
  <c r="N321" i="6"/>
  <c r="L321" i="6"/>
  <c r="J321" i="6"/>
  <c r="H321" i="6"/>
  <c r="AV320" i="6"/>
  <c r="AT320" i="6"/>
  <c r="AR320" i="6"/>
  <c r="AP320" i="6"/>
  <c r="AN320" i="6"/>
  <c r="AL320" i="6"/>
  <c r="AJ320" i="6"/>
  <c r="AH320" i="6"/>
  <c r="AF320" i="6"/>
  <c r="AD320" i="6"/>
  <c r="AB320" i="6"/>
  <c r="Z320" i="6"/>
  <c r="X320" i="6"/>
  <c r="V320" i="6"/>
  <c r="T320" i="6"/>
  <c r="R320" i="6"/>
  <c r="P320" i="6"/>
  <c r="N320" i="6"/>
  <c r="L320" i="6"/>
  <c r="J320" i="6"/>
  <c r="H320" i="6"/>
  <c r="AV318" i="6"/>
  <c r="AT318" i="6"/>
  <c r="AR318" i="6"/>
  <c r="AP318" i="6"/>
  <c r="AN318" i="6"/>
  <c r="AL318" i="6"/>
  <c r="AJ318" i="6"/>
  <c r="AH318" i="6"/>
  <c r="AF318" i="6"/>
  <c r="AD318" i="6"/>
  <c r="AB318" i="6"/>
  <c r="Z318" i="6"/>
  <c r="X318" i="6"/>
  <c r="V318" i="6"/>
  <c r="T318" i="6"/>
  <c r="R318" i="6"/>
  <c r="P318" i="6"/>
  <c r="N318" i="6"/>
  <c r="L318" i="6"/>
  <c r="J318" i="6"/>
  <c r="H318" i="6"/>
  <c r="AV317" i="6"/>
  <c r="AT317" i="6"/>
  <c r="AR317" i="6"/>
  <c r="AP317" i="6"/>
  <c r="AN317" i="6"/>
  <c r="AL317" i="6"/>
  <c r="AJ317" i="6"/>
  <c r="AH317" i="6"/>
  <c r="AF317" i="6"/>
  <c r="AD317" i="6"/>
  <c r="AB317" i="6"/>
  <c r="Z317" i="6"/>
  <c r="X317" i="6"/>
  <c r="V317" i="6"/>
  <c r="T317" i="6"/>
  <c r="R317" i="6"/>
  <c r="P317" i="6"/>
  <c r="N317" i="6"/>
  <c r="L317" i="6"/>
  <c r="J317" i="6"/>
  <c r="H317" i="6"/>
  <c r="AV316" i="6"/>
  <c r="AT316" i="6"/>
  <c r="AR316" i="6"/>
  <c r="AP316" i="6"/>
  <c r="AN316" i="6"/>
  <c r="AL316" i="6"/>
  <c r="AJ316" i="6"/>
  <c r="AH316" i="6"/>
  <c r="AF316" i="6"/>
  <c r="AD316" i="6"/>
  <c r="AB316" i="6"/>
  <c r="Z316" i="6"/>
  <c r="X316" i="6"/>
  <c r="V316" i="6"/>
  <c r="T316" i="6"/>
  <c r="R316" i="6"/>
  <c r="P316" i="6"/>
  <c r="N316" i="6"/>
  <c r="L316" i="6"/>
  <c r="J316" i="6"/>
  <c r="H316" i="6"/>
  <c r="AV315" i="6"/>
  <c r="AT315" i="6"/>
  <c r="AR315" i="6"/>
  <c r="AP315" i="6"/>
  <c r="AN315" i="6"/>
  <c r="AL315" i="6"/>
  <c r="AJ315" i="6"/>
  <c r="AH315" i="6"/>
  <c r="AF315" i="6"/>
  <c r="AD315" i="6"/>
  <c r="AB315" i="6"/>
  <c r="Z315" i="6"/>
  <c r="X315" i="6"/>
  <c r="V315" i="6"/>
  <c r="T315" i="6"/>
  <c r="R315" i="6"/>
  <c r="P315" i="6"/>
  <c r="N315" i="6"/>
  <c r="L315" i="6"/>
  <c r="J315" i="6"/>
  <c r="H315" i="6"/>
  <c r="AV314" i="6"/>
  <c r="AT314" i="6"/>
  <c r="AR314" i="6"/>
  <c r="AP314" i="6"/>
  <c r="AN314" i="6"/>
  <c r="AL314" i="6"/>
  <c r="AJ314" i="6"/>
  <c r="AH314" i="6"/>
  <c r="AF314" i="6"/>
  <c r="AD314" i="6"/>
  <c r="AB314" i="6"/>
  <c r="Z314" i="6"/>
  <c r="X314" i="6"/>
  <c r="V314" i="6"/>
  <c r="T314" i="6"/>
  <c r="R314" i="6"/>
  <c r="P314" i="6"/>
  <c r="N314" i="6"/>
  <c r="L314" i="6"/>
  <c r="J314" i="6"/>
  <c r="H314" i="6"/>
  <c r="AV312" i="6"/>
  <c r="AT312" i="6"/>
  <c r="AR312" i="6"/>
  <c r="AP312" i="6"/>
  <c r="AN312" i="6"/>
  <c r="AL312" i="6"/>
  <c r="AJ312" i="6"/>
  <c r="AH312" i="6"/>
  <c r="AF312" i="6"/>
  <c r="AD312" i="6"/>
  <c r="AB312" i="6"/>
  <c r="Z312" i="6"/>
  <c r="X312" i="6"/>
  <c r="V312" i="6"/>
  <c r="T312" i="6"/>
  <c r="R312" i="6"/>
  <c r="P312" i="6"/>
  <c r="N312" i="6"/>
  <c r="L312" i="6"/>
  <c r="J312" i="6"/>
  <c r="H312" i="6"/>
  <c r="AV311" i="6"/>
  <c r="AT311" i="6"/>
  <c r="AR311" i="6"/>
  <c r="AP311" i="6"/>
  <c r="AN311" i="6"/>
  <c r="AL311" i="6"/>
  <c r="AJ311" i="6"/>
  <c r="AH311" i="6"/>
  <c r="AF311" i="6"/>
  <c r="AD311" i="6"/>
  <c r="AB311" i="6"/>
  <c r="Z311" i="6"/>
  <c r="X311" i="6"/>
  <c r="V311" i="6"/>
  <c r="T311" i="6"/>
  <c r="R311" i="6"/>
  <c r="P311" i="6"/>
  <c r="N311" i="6"/>
  <c r="L311" i="6"/>
  <c r="J311" i="6"/>
  <c r="H311" i="6"/>
  <c r="AV310" i="6"/>
  <c r="AT310" i="6"/>
  <c r="AR310" i="6"/>
  <c r="AP310" i="6"/>
  <c r="AN310" i="6"/>
  <c r="AL310" i="6"/>
  <c r="AJ310" i="6"/>
  <c r="AH310" i="6"/>
  <c r="AF310" i="6"/>
  <c r="AD310" i="6"/>
  <c r="AB310" i="6"/>
  <c r="Z310" i="6"/>
  <c r="X310" i="6"/>
  <c r="V310" i="6"/>
  <c r="T310" i="6"/>
  <c r="R310" i="6"/>
  <c r="P310" i="6"/>
  <c r="N310" i="6"/>
  <c r="L310" i="6"/>
  <c r="J310" i="6"/>
  <c r="H310" i="6"/>
  <c r="AV309" i="6"/>
  <c r="AT309" i="6"/>
  <c r="AR309" i="6"/>
  <c r="AP309" i="6"/>
  <c r="AN309" i="6"/>
  <c r="AL309" i="6"/>
  <c r="AJ309" i="6"/>
  <c r="AH309" i="6"/>
  <c r="AF309" i="6"/>
  <c r="AD309" i="6"/>
  <c r="AB309" i="6"/>
  <c r="Z309" i="6"/>
  <c r="X309" i="6"/>
  <c r="V309" i="6"/>
  <c r="T309" i="6"/>
  <c r="R309" i="6"/>
  <c r="P309" i="6"/>
  <c r="N309" i="6"/>
  <c r="L309" i="6"/>
  <c r="J309" i="6"/>
  <c r="H309" i="6"/>
  <c r="AV308" i="6"/>
  <c r="AT308" i="6"/>
  <c r="AR308" i="6"/>
  <c r="AP308" i="6"/>
  <c r="AN308" i="6"/>
  <c r="AL308" i="6"/>
  <c r="AJ308" i="6"/>
  <c r="AH308" i="6"/>
  <c r="AF308" i="6"/>
  <c r="AD308" i="6"/>
  <c r="AB308" i="6"/>
  <c r="Z308" i="6"/>
  <c r="X308" i="6"/>
  <c r="V308" i="6"/>
  <c r="T308" i="6"/>
  <c r="R308" i="6"/>
  <c r="P308" i="6"/>
  <c r="N308" i="6"/>
  <c r="L308" i="6"/>
  <c r="J308" i="6"/>
  <c r="H308" i="6"/>
  <c r="AV306" i="6"/>
  <c r="AT306" i="6"/>
  <c r="AR306" i="6"/>
  <c r="AP306" i="6"/>
  <c r="AN306" i="6"/>
  <c r="AL306" i="6"/>
  <c r="AJ306" i="6"/>
  <c r="AH306" i="6"/>
  <c r="AF306" i="6"/>
  <c r="AD306" i="6"/>
  <c r="AB306" i="6"/>
  <c r="Z306" i="6"/>
  <c r="X306" i="6"/>
  <c r="V306" i="6"/>
  <c r="T306" i="6"/>
  <c r="R306" i="6"/>
  <c r="P306" i="6"/>
  <c r="N306" i="6"/>
  <c r="L306" i="6"/>
  <c r="J306" i="6"/>
  <c r="H306" i="6"/>
  <c r="AV305" i="6"/>
  <c r="AT305" i="6"/>
  <c r="AR305" i="6"/>
  <c r="AP305" i="6"/>
  <c r="AN305" i="6"/>
  <c r="AL305" i="6"/>
  <c r="AJ305" i="6"/>
  <c r="AH305" i="6"/>
  <c r="AF305" i="6"/>
  <c r="AD305" i="6"/>
  <c r="AB305" i="6"/>
  <c r="Z305" i="6"/>
  <c r="X305" i="6"/>
  <c r="V305" i="6"/>
  <c r="T305" i="6"/>
  <c r="R305" i="6"/>
  <c r="P305" i="6"/>
  <c r="N305" i="6"/>
  <c r="L305" i="6"/>
  <c r="J305" i="6"/>
  <c r="H305" i="6"/>
  <c r="AV304" i="6"/>
  <c r="AT304" i="6"/>
  <c r="AR304" i="6"/>
  <c r="AP304" i="6"/>
  <c r="AN304" i="6"/>
  <c r="AL304" i="6"/>
  <c r="AJ304" i="6"/>
  <c r="AH304" i="6"/>
  <c r="AF304" i="6"/>
  <c r="AD304" i="6"/>
  <c r="AB304" i="6"/>
  <c r="Z304" i="6"/>
  <c r="X304" i="6"/>
  <c r="V304" i="6"/>
  <c r="T304" i="6"/>
  <c r="R304" i="6"/>
  <c r="P304" i="6"/>
  <c r="N304" i="6"/>
  <c r="L304" i="6"/>
  <c r="J304" i="6"/>
  <c r="H304" i="6"/>
  <c r="AV303" i="6"/>
  <c r="AT303" i="6"/>
  <c r="AR303" i="6"/>
  <c r="AP303" i="6"/>
  <c r="AN303" i="6"/>
  <c r="AL303" i="6"/>
  <c r="AJ303" i="6"/>
  <c r="AH303" i="6"/>
  <c r="AF303" i="6"/>
  <c r="AD303" i="6"/>
  <c r="AB303" i="6"/>
  <c r="Z303" i="6"/>
  <c r="X303" i="6"/>
  <c r="V303" i="6"/>
  <c r="T303" i="6"/>
  <c r="R303" i="6"/>
  <c r="P303" i="6"/>
  <c r="N303" i="6"/>
  <c r="L303" i="6"/>
  <c r="J303" i="6"/>
  <c r="H303" i="6"/>
  <c r="AV302" i="6"/>
  <c r="AT302" i="6"/>
  <c r="AR302" i="6"/>
  <c r="AP302" i="6"/>
  <c r="AN302" i="6"/>
  <c r="AL302" i="6"/>
  <c r="AJ302" i="6"/>
  <c r="AH302" i="6"/>
  <c r="AF302" i="6"/>
  <c r="AD302" i="6"/>
  <c r="AB302" i="6"/>
  <c r="Z302" i="6"/>
  <c r="X302" i="6"/>
  <c r="V302" i="6"/>
  <c r="T302" i="6"/>
  <c r="R302" i="6"/>
  <c r="P302" i="6"/>
  <c r="N302" i="6"/>
  <c r="L302" i="6"/>
  <c r="J302" i="6"/>
  <c r="H302" i="6"/>
  <c r="AV300" i="6"/>
  <c r="AT300" i="6"/>
  <c r="AR300" i="6"/>
  <c r="AP300" i="6"/>
  <c r="AN300" i="6"/>
  <c r="AL300" i="6"/>
  <c r="AJ300" i="6"/>
  <c r="AH300" i="6"/>
  <c r="AF300" i="6"/>
  <c r="AD300" i="6"/>
  <c r="AB300" i="6"/>
  <c r="Z300" i="6"/>
  <c r="X300" i="6"/>
  <c r="V300" i="6"/>
  <c r="T300" i="6"/>
  <c r="R300" i="6"/>
  <c r="P300" i="6"/>
  <c r="N300" i="6"/>
  <c r="L300" i="6"/>
  <c r="J300" i="6"/>
  <c r="H300" i="6"/>
  <c r="AV299" i="6"/>
  <c r="AT299" i="6"/>
  <c r="AR299" i="6"/>
  <c r="AP299" i="6"/>
  <c r="AN299" i="6"/>
  <c r="AL299" i="6"/>
  <c r="AJ299" i="6"/>
  <c r="AH299" i="6"/>
  <c r="AF299" i="6"/>
  <c r="AD299" i="6"/>
  <c r="AB299" i="6"/>
  <c r="Z299" i="6"/>
  <c r="X299" i="6"/>
  <c r="V299" i="6"/>
  <c r="T299" i="6"/>
  <c r="R299" i="6"/>
  <c r="P299" i="6"/>
  <c r="N299" i="6"/>
  <c r="L299" i="6"/>
  <c r="J299" i="6"/>
  <c r="H299" i="6"/>
  <c r="AV298" i="6"/>
  <c r="AT298" i="6"/>
  <c r="AR298" i="6"/>
  <c r="AP298" i="6"/>
  <c r="AN298" i="6"/>
  <c r="AL298" i="6"/>
  <c r="AJ298" i="6"/>
  <c r="AH298" i="6"/>
  <c r="AF298" i="6"/>
  <c r="AD298" i="6"/>
  <c r="AB298" i="6"/>
  <c r="Z298" i="6"/>
  <c r="X298" i="6"/>
  <c r="V298" i="6"/>
  <c r="T298" i="6"/>
  <c r="R298" i="6"/>
  <c r="P298" i="6"/>
  <c r="N298" i="6"/>
  <c r="L298" i="6"/>
  <c r="J298" i="6"/>
  <c r="H298" i="6"/>
  <c r="B298" i="6"/>
  <c r="AV297" i="6"/>
  <c r="AT297" i="6"/>
  <c r="AR297" i="6"/>
  <c r="AP297" i="6"/>
  <c r="AN297" i="6"/>
  <c r="AL297" i="6"/>
  <c r="AJ297" i="6"/>
  <c r="AH297" i="6"/>
  <c r="AF297" i="6"/>
  <c r="AD297" i="6"/>
  <c r="AB297" i="6"/>
  <c r="Z297" i="6"/>
  <c r="X297" i="6"/>
  <c r="V297" i="6"/>
  <c r="T297" i="6"/>
  <c r="R297" i="6"/>
  <c r="P297" i="6"/>
  <c r="N297" i="6"/>
  <c r="L297" i="6"/>
  <c r="J297" i="6"/>
  <c r="H297" i="6"/>
  <c r="B297" i="6"/>
  <c r="AV296" i="6"/>
  <c r="AT296" i="6"/>
  <c r="AR296" i="6"/>
  <c r="AP296" i="6"/>
  <c r="AN296" i="6"/>
  <c r="AL296" i="6"/>
  <c r="AJ296" i="6"/>
  <c r="AH296" i="6"/>
  <c r="AF296" i="6"/>
  <c r="AD296" i="6"/>
  <c r="AB296" i="6"/>
  <c r="Z296" i="6"/>
  <c r="X296" i="6"/>
  <c r="V296" i="6"/>
  <c r="T296" i="6"/>
  <c r="R296" i="6"/>
  <c r="P296" i="6"/>
  <c r="N296" i="6"/>
  <c r="L296" i="6"/>
  <c r="J296" i="6"/>
  <c r="H296" i="6"/>
  <c r="B296" i="6"/>
  <c r="AV294" i="6"/>
  <c r="AT294" i="6"/>
  <c r="AR294" i="6"/>
  <c r="AP294" i="6"/>
  <c r="AN294" i="6"/>
  <c r="AL294" i="6"/>
  <c r="AJ294" i="6"/>
  <c r="AH294" i="6"/>
  <c r="AF294" i="6"/>
  <c r="AD294" i="6"/>
  <c r="AB294" i="6"/>
  <c r="Z294" i="6"/>
  <c r="X294" i="6"/>
  <c r="V294" i="6"/>
  <c r="T294" i="6"/>
  <c r="R294" i="6"/>
  <c r="P294" i="6"/>
  <c r="N294" i="6"/>
  <c r="L294" i="6"/>
  <c r="J294" i="6"/>
  <c r="H294" i="6"/>
  <c r="B294" i="6"/>
  <c r="AV293" i="6"/>
  <c r="AT293" i="6"/>
  <c r="AR293" i="6"/>
  <c r="AP293" i="6"/>
  <c r="AN293" i="6"/>
  <c r="AL293" i="6"/>
  <c r="AJ293" i="6"/>
  <c r="AH293" i="6"/>
  <c r="AF293" i="6"/>
  <c r="AD293" i="6"/>
  <c r="AB293" i="6"/>
  <c r="Z293" i="6"/>
  <c r="X293" i="6"/>
  <c r="V293" i="6"/>
  <c r="T293" i="6"/>
  <c r="R293" i="6"/>
  <c r="P293" i="6"/>
  <c r="N293" i="6"/>
  <c r="L293" i="6"/>
  <c r="J293" i="6"/>
  <c r="H293" i="6"/>
  <c r="B293" i="6"/>
  <c r="AV291" i="6"/>
  <c r="AT291" i="6"/>
  <c r="AR291" i="6"/>
  <c r="AP291" i="6"/>
  <c r="AN291" i="6"/>
  <c r="AL291" i="6"/>
  <c r="AJ291" i="6"/>
  <c r="AH291" i="6"/>
  <c r="AF291" i="6"/>
  <c r="AD291" i="6"/>
  <c r="AB291" i="6"/>
  <c r="Z291" i="6"/>
  <c r="X291" i="6"/>
  <c r="V291" i="6"/>
  <c r="T291" i="6"/>
  <c r="R291" i="6"/>
  <c r="P291" i="6"/>
  <c r="N291" i="6"/>
  <c r="L291" i="6"/>
  <c r="J291" i="6"/>
  <c r="H291" i="6"/>
  <c r="AV290" i="6"/>
  <c r="AT290" i="6"/>
  <c r="AR290" i="6"/>
  <c r="AP290" i="6"/>
  <c r="AN290" i="6"/>
  <c r="AL290" i="6"/>
  <c r="AJ290" i="6"/>
  <c r="AH290" i="6"/>
  <c r="AF290" i="6"/>
  <c r="AD290" i="6"/>
  <c r="AB290" i="6"/>
  <c r="Z290" i="6"/>
  <c r="X290" i="6"/>
  <c r="V290" i="6"/>
  <c r="T290" i="6"/>
  <c r="R290" i="6"/>
  <c r="P290" i="6"/>
  <c r="N290" i="6"/>
  <c r="L290" i="6"/>
  <c r="J290" i="6"/>
  <c r="H290" i="6"/>
  <c r="AV288" i="6"/>
  <c r="AT288" i="6"/>
  <c r="AR288" i="6"/>
  <c r="AP288" i="6"/>
  <c r="AN288" i="6"/>
  <c r="AL288" i="6"/>
  <c r="AJ288" i="6"/>
  <c r="AH288" i="6"/>
  <c r="AF288" i="6"/>
  <c r="AD288" i="6"/>
  <c r="AB288" i="6"/>
  <c r="Z288" i="6"/>
  <c r="X288" i="6"/>
  <c r="V288" i="6"/>
  <c r="T288" i="6"/>
  <c r="R288" i="6"/>
  <c r="P288" i="6"/>
  <c r="N288" i="6"/>
  <c r="L288" i="6"/>
  <c r="J288" i="6"/>
  <c r="H288" i="6"/>
  <c r="AV287" i="6"/>
  <c r="AT287" i="6"/>
  <c r="AR287" i="6"/>
  <c r="AP287" i="6"/>
  <c r="AN287" i="6"/>
  <c r="AL287" i="6"/>
  <c r="AJ287" i="6"/>
  <c r="AH287" i="6"/>
  <c r="AF287" i="6"/>
  <c r="AD287" i="6"/>
  <c r="AB287" i="6"/>
  <c r="Z287" i="6"/>
  <c r="X287" i="6"/>
  <c r="V287" i="6"/>
  <c r="T287" i="6"/>
  <c r="R287" i="6"/>
  <c r="P287" i="6"/>
  <c r="N287" i="6"/>
  <c r="L287" i="6"/>
  <c r="J287" i="6"/>
  <c r="H287" i="6"/>
  <c r="AV285" i="6"/>
  <c r="AT285" i="6"/>
  <c r="AR285" i="6"/>
  <c r="AP285" i="6"/>
  <c r="AN285" i="6"/>
  <c r="AL285" i="6"/>
  <c r="AJ285" i="6"/>
  <c r="AH285" i="6"/>
  <c r="AF285" i="6"/>
  <c r="AD285" i="6"/>
  <c r="AB285" i="6"/>
  <c r="Z285" i="6"/>
  <c r="X285" i="6"/>
  <c r="V285" i="6"/>
  <c r="T285" i="6"/>
  <c r="R285" i="6"/>
  <c r="P285" i="6"/>
  <c r="N285" i="6"/>
  <c r="L285" i="6"/>
  <c r="J285" i="6"/>
  <c r="H285" i="6"/>
  <c r="AV284" i="6"/>
  <c r="AT284" i="6"/>
  <c r="AR284" i="6"/>
  <c r="AP284" i="6"/>
  <c r="AN284" i="6"/>
  <c r="AL284" i="6"/>
  <c r="AJ284" i="6"/>
  <c r="AH284" i="6"/>
  <c r="AF284" i="6"/>
  <c r="AD284" i="6"/>
  <c r="AB284" i="6"/>
  <c r="Z284" i="6"/>
  <c r="X284" i="6"/>
  <c r="V284" i="6"/>
  <c r="T284" i="6"/>
  <c r="R284" i="6"/>
  <c r="P284" i="6"/>
  <c r="N284" i="6"/>
  <c r="L284" i="6"/>
  <c r="J284" i="6"/>
  <c r="H284" i="6"/>
  <c r="AV282" i="6"/>
  <c r="AT282" i="6"/>
  <c r="AR282" i="6"/>
  <c r="AP282" i="6"/>
  <c r="AN282" i="6"/>
  <c r="AL282" i="6"/>
  <c r="AJ282" i="6"/>
  <c r="AH282" i="6"/>
  <c r="AF282" i="6"/>
  <c r="AD282" i="6"/>
  <c r="AB282" i="6"/>
  <c r="Z282" i="6"/>
  <c r="X282" i="6"/>
  <c r="V282" i="6"/>
  <c r="T282" i="6"/>
  <c r="R282" i="6"/>
  <c r="P282" i="6"/>
  <c r="N282" i="6"/>
  <c r="L282" i="6"/>
  <c r="J282" i="6"/>
  <c r="H282" i="6"/>
  <c r="AV281" i="6"/>
  <c r="AT281" i="6"/>
  <c r="AR281" i="6"/>
  <c r="AP281" i="6"/>
  <c r="AN281" i="6"/>
  <c r="AL281" i="6"/>
  <c r="AJ281" i="6"/>
  <c r="AH281" i="6"/>
  <c r="AF281" i="6"/>
  <c r="AD281" i="6"/>
  <c r="AB281" i="6"/>
  <c r="Z281" i="6"/>
  <c r="X281" i="6"/>
  <c r="V281" i="6"/>
  <c r="T281" i="6"/>
  <c r="R281" i="6"/>
  <c r="P281" i="6"/>
  <c r="N281" i="6"/>
  <c r="L281" i="6"/>
  <c r="J281" i="6"/>
  <c r="H281" i="6"/>
  <c r="AV279" i="6"/>
  <c r="AT279" i="6"/>
  <c r="AR279" i="6"/>
  <c r="AP279" i="6"/>
  <c r="AN279" i="6"/>
  <c r="AL279" i="6"/>
  <c r="AJ279" i="6"/>
  <c r="AH279" i="6"/>
  <c r="AF279" i="6"/>
  <c r="AD279" i="6"/>
  <c r="AB279" i="6"/>
  <c r="Z279" i="6"/>
  <c r="X279" i="6"/>
  <c r="V279" i="6"/>
  <c r="T279" i="6"/>
  <c r="R279" i="6"/>
  <c r="P279" i="6"/>
  <c r="N279" i="6"/>
  <c r="L279" i="6"/>
  <c r="J279" i="6"/>
  <c r="H279" i="6"/>
  <c r="AV278" i="6"/>
  <c r="AT278" i="6"/>
  <c r="AR278" i="6"/>
  <c r="AP278" i="6"/>
  <c r="AN278" i="6"/>
  <c r="AL278" i="6"/>
  <c r="AJ278" i="6"/>
  <c r="AH278" i="6"/>
  <c r="AF278" i="6"/>
  <c r="AD278" i="6"/>
  <c r="AB278" i="6"/>
  <c r="Z278" i="6"/>
  <c r="X278" i="6"/>
  <c r="V278" i="6"/>
  <c r="T278" i="6"/>
  <c r="R278" i="6"/>
  <c r="P278" i="6"/>
  <c r="N278" i="6"/>
  <c r="L278" i="6"/>
  <c r="J278" i="6"/>
  <c r="H278" i="6"/>
  <c r="AV276" i="6"/>
  <c r="AT276" i="6"/>
  <c r="AR276" i="6"/>
  <c r="AP276" i="6"/>
  <c r="AN276" i="6"/>
  <c r="AL276" i="6"/>
  <c r="AJ276" i="6"/>
  <c r="AH276" i="6"/>
  <c r="AF276" i="6"/>
  <c r="AD276" i="6"/>
  <c r="AB276" i="6"/>
  <c r="Z276" i="6"/>
  <c r="X276" i="6"/>
  <c r="V276" i="6"/>
  <c r="T276" i="6"/>
  <c r="R276" i="6"/>
  <c r="P276" i="6"/>
  <c r="N276" i="6"/>
  <c r="L276" i="6"/>
  <c r="J276" i="6"/>
  <c r="H276" i="6"/>
  <c r="AV275" i="6"/>
  <c r="AT275" i="6"/>
  <c r="AR275" i="6"/>
  <c r="AP275" i="6"/>
  <c r="AN275" i="6"/>
  <c r="AL275" i="6"/>
  <c r="AJ275" i="6"/>
  <c r="AH275" i="6"/>
  <c r="AF275" i="6"/>
  <c r="AD275" i="6"/>
  <c r="AB275" i="6"/>
  <c r="Z275" i="6"/>
  <c r="X275" i="6"/>
  <c r="V275" i="6"/>
  <c r="T275" i="6"/>
  <c r="R275" i="6"/>
  <c r="P275" i="6"/>
  <c r="N275" i="6"/>
  <c r="L275" i="6"/>
  <c r="J275" i="6"/>
  <c r="H275" i="6"/>
  <c r="AV273" i="6"/>
  <c r="AT273" i="6"/>
  <c r="AR273" i="6"/>
  <c r="AP273" i="6"/>
  <c r="AN273" i="6"/>
  <c r="AL273" i="6"/>
  <c r="AJ273" i="6"/>
  <c r="AH273" i="6"/>
  <c r="AF273" i="6"/>
  <c r="AD273" i="6"/>
  <c r="AB273" i="6"/>
  <c r="Z273" i="6"/>
  <c r="X273" i="6"/>
  <c r="V273" i="6"/>
  <c r="T273" i="6"/>
  <c r="R273" i="6"/>
  <c r="P273" i="6"/>
  <c r="N273" i="6"/>
  <c r="L273" i="6"/>
  <c r="J273" i="6"/>
  <c r="H273" i="6"/>
  <c r="AV272" i="6"/>
  <c r="AT272" i="6"/>
  <c r="AR272" i="6"/>
  <c r="AP272" i="6"/>
  <c r="AN272" i="6"/>
  <c r="AL272" i="6"/>
  <c r="AJ272" i="6"/>
  <c r="AH272" i="6"/>
  <c r="AF272" i="6"/>
  <c r="AD272" i="6"/>
  <c r="AB272" i="6"/>
  <c r="Z272" i="6"/>
  <c r="X272" i="6"/>
  <c r="V272" i="6"/>
  <c r="T272" i="6"/>
  <c r="R272" i="6"/>
  <c r="P272" i="6"/>
  <c r="N272" i="6"/>
  <c r="L272" i="6"/>
  <c r="J272" i="6"/>
  <c r="H272" i="6"/>
  <c r="AV270" i="6"/>
  <c r="AT270" i="6"/>
  <c r="AR270" i="6"/>
  <c r="AP270" i="6"/>
  <c r="AN270" i="6"/>
  <c r="AL270" i="6"/>
  <c r="AJ270" i="6"/>
  <c r="AH270" i="6"/>
  <c r="AF270" i="6"/>
  <c r="AD270" i="6"/>
  <c r="AB270" i="6"/>
  <c r="Z270" i="6"/>
  <c r="X270" i="6"/>
  <c r="V270" i="6"/>
  <c r="T270" i="6"/>
  <c r="R270" i="6"/>
  <c r="P270" i="6"/>
  <c r="N270" i="6"/>
  <c r="L270" i="6"/>
  <c r="J270" i="6"/>
  <c r="H270" i="6"/>
  <c r="AV269" i="6"/>
  <c r="AT269" i="6"/>
  <c r="AR269" i="6"/>
  <c r="AP269" i="6"/>
  <c r="AN269" i="6"/>
  <c r="AL269" i="6"/>
  <c r="AJ269" i="6"/>
  <c r="AH269" i="6"/>
  <c r="AF269" i="6"/>
  <c r="AD269" i="6"/>
  <c r="AB269" i="6"/>
  <c r="Z269" i="6"/>
  <c r="X269" i="6"/>
  <c r="V269" i="6"/>
  <c r="T269" i="6"/>
  <c r="R269" i="6"/>
  <c r="P269" i="6"/>
  <c r="N269" i="6"/>
  <c r="L269" i="6"/>
  <c r="J269" i="6"/>
  <c r="H269" i="6"/>
  <c r="AV268" i="6"/>
  <c r="AT268" i="6"/>
  <c r="AR268" i="6"/>
  <c r="AP268" i="6"/>
  <c r="AN268" i="6"/>
  <c r="AL268" i="6"/>
  <c r="AJ268" i="6"/>
  <c r="AH268" i="6"/>
  <c r="AF268" i="6"/>
  <c r="AD268" i="6"/>
  <c r="AB268" i="6"/>
  <c r="Z268" i="6"/>
  <c r="X268" i="6"/>
  <c r="V268" i="6"/>
  <c r="T268" i="6"/>
  <c r="R268" i="6"/>
  <c r="P268" i="6"/>
  <c r="N268" i="6"/>
  <c r="L268" i="6"/>
  <c r="J268" i="6"/>
  <c r="H268" i="6"/>
  <c r="AV267" i="6"/>
  <c r="AT267" i="6"/>
  <c r="AR267" i="6"/>
  <c r="AP267" i="6"/>
  <c r="AN267" i="6"/>
  <c r="AL267" i="6"/>
  <c r="AJ267" i="6"/>
  <c r="AH267" i="6"/>
  <c r="AF267" i="6"/>
  <c r="AD267" i="6"/>
  <c r="AB267" i="6"/>
  <c r="Z267" i="6"/>
  <c r="X267" i="6"/>
  <c r="V267" i="6"/>
  <c r="T267" i="6"/>
  <c r="R267" i="6"/>
  <c r="P267" i="6"/>
  <c r="N267" i="6"/>
  <c r="L267" i="6"/>
  <c r="J267" i="6"/>
  <c r="H267" i="6"/>
  <c r="AV266" i="6"/>
  <c r="AT266" i="6"/>
  <c r="AR266" i="6"/>
  <c r="AP266" i="6"/>
  <c r="AN266" i="6"/>
  <c r="AL266" i="6"/>
  <c r="AJ266" i="6"/>
  <c r="AH266" i="6"/>
  <c r="AF266" i="6"/>
  <c r="AD266" i="6"/>
  <c r="AB266" i="6"/>
  <c r="Z266" i="6"/>
  <c r="X266" i="6"/>
  <c r="V266" i="6"/>
  <c r="T266" i="6"/>
  <c r="R266" i="6"/>
  <c r="P266" i="6"/>
  <c r="N266" i="6"/>
  <c r="L266" i="6"/>
  <c r="J266" i="6"/>
  <c r="H266" i="6"/>
  <c r="AV264" i="6"/>
  <c r="AT264" i="6"/>
  <c r="AR264" i="6"/>
  <c r="AP264" i="6"/>
  <c r="AN264" i="6"/>
  <c r="AL264" i="6"/>
  <c r="AJ264" i="6"/>
  <c r="AH264" i="6"/>
  <c r="AF264" i="6"/>
  <c r="AD264" i="6"/>
  <c r="AB264" i="6"/>
  <c r="Z264" i="6"/>
  <c r="X264" i="6"/>
  <c r="V264" i="6"/>
  <c r="T264" i="6"/>
  <c r="R264" i="6"/>
  <c r="P264" i="6"/>
  <c r="N264" i="6"/>
  <c r="L264" i="6"/>
  <c r="J264" i="6"/>
  <c r="H264" i="6"/>
  <c r="AV263" i="6"/>
  <c r="AT263" i="6"/>
  <c r="AR263" i="6"/>
  <c r="AP263" i="6"/>
  <c r="AN263" i="6"/>
  <c r="AL263" i="6"/>
  <c r="AJ263" i="6"/>
  <c r="AH263" i="6"/>
  <c r="AF263" i="6"/>
  <c r="AD263" i="6"/>
  <c r="AB263" i="6"/>
  <c r="Z263" i="6"/>
  <c r="X263" i="6"/>
  <c r="V263" i="6"/>
  <c r="T263" i="6"/>
  <c r="R263" i="6"/>
  <c r="P263" i="6"/>
  <c r="N263" i="6"/>
  <c r="L263" i="6"/>
  <c r="J263" i="6"/>
  <c r="H263" i="6"/>
  <c r="AV262" i="6"/>
  <c r="AT262" i="6"/>
  <c r="AR262" i="6"/>
  <c r="AP262" i="6"/>
  <c r="AN262" i="6"/>
  <c r="AL262" i="6"/>
  <c r="AJ262" i="6"/>
  <c r="AH262" i="6"/>
  <c r="AF262" i="6"/>
  <c r="AD262" i="6"/>
  <c r="AB262" i="6"/>
  <c r="Z262" i="6"/>
  <c r="X262" i="6"/>
  <c r="V262" i="6"/>
  <c r="T262" i="6"/>
  <c r="R262" i="6"/>
  <c r="P262" i="6"/>
  <c r="N262" i="6"/>
  <c r="L262" i="6"/>
  <c r="J262" i="6"/>
  <c r="H262" i="6"/>
  <c r="AV261" i="6"/>
  <c r="AT261" i="6"/>
  <c r="AR261" i="6"/>
  <c r="AP261" i="6"/>
  <c r="AN261" i="6"/>
  <c r="AL261" i="6"/>
  <c r="AJ261" i="6"/>
  <c r="AH261" i="6"/>
  <c r="AF261" i="6"/>
  <c r="AD261" i="6"/>
  <c r="AB261" i="6"/>
  <c r="Z261" i="6"/>
  <c r="X261" i="6"/>
  <c r="V261" i="6"/>
  <c r="T261" i="6"/>
  <c r="R261" i="6"/>
  <c r="P261" i="6"/>
  <c r="N261" i="6"/>
  <c r="L261" i="6"/>
  <c r="J261" i="6"/>
  <c r="H261" i="6"/>
  <c r="AV260" i="6"/>
  <c r="AT260" i="6"/>
  <c r="AR260" i="6"/>
  <c r="AP260" i="6"/>
  <c r="AN260" i="6"/>
  <c r="AL260" i="6"/>
  <c r="AJ260" i="6"/>
  <c r="AH260" i="6"/>
  <c r="AF260" i="6"/>
  <c r="AD260" i="6"/>
  <c r="AB260" i="6"/>
  <c r="Z260" i="6"/>
  <c r="X260" i="6"/>
  <c r="V260" i="6"/>
  <c r="T260" i="6"/>
  <c r="R260" i="6"/>
  <c r="P260" i="6"/>
  <c r="N260" i="6"/>
  <c r="L260" i="6"/>
  <c r="J260" i="6"/>
  <c r="H260" i="6"/>
  <c r="AV258" i="6"/>
  <c r="AT258" i="6"/>
  <c r="AR258" i="6"/>
  <c r="AP258" i="6"/>
  <c r="AN258" i="6"/>
  <c r="AL258" i="6"/>
  <c r="AJ258" i="6"/>
  <c r="AH258" i="6"/>
  <c r="AF258" i="6"/>
  <c r="AD258" i="6"/>
  <c r="AB258" i="6"/>
  <c r="Z258" i="6"/>
  <c r="X258" i="6"/>
  <c r="V258" i="6"/>
  <c r="T258" i="6"/>
  <c r="R258" i="6"/>
  <c r="P258" i="6"/>
  <c r="N258" i="6"/>
  <c r="L258" i="6"/>
  <c r="J258" i="6"/>
  <c r="H258" i="6"/>
  <c r="AV257" i="6"/>
  <c r="AT257" i="6"/>
  <c r="AR257" i="6"/>
  <c r="AP257" i="6"/>
  <c r="AN257" i="6"/>
  <c r="AL257" i="6"/>
  <c r="AJ257" i="6"/>
  <c r="AH257" i="6"/>
  <c r="AF257" i="6"/>
  <c r="AD257" i="6"/>
  <c r="AB257" i="6"/>
  <c r="Z257" i="6"/>
  <c r="X257" i="6"/>
  <c r="V257" i="6"/>
  <c r="T257" i="6"/>
  <c r="R257" i="6"/>
  <c r="P257" i="6"/>
  <c r="N257" i="6"/>
  <c r="L257" i="6"/>
  <c r="J257" i="6"/>
  <c r="H257" i="6"/>
  <c r="AV256" i="6"/>
  <c r="AT256" i="6"/>
  <c r="AR256" i="6"/>
  <c r="AP256" i="6"/>
  <c r="AN256" i="6"/>
  <c r="AL256" i="6"/>
  <c r="AJ256" i="6"/>
  <c r="AH256" i="6"/>
  <c r="AF256" i="6"/>
  <c r="AD256" i="6"/>
  <c r="AB256" i="6"/>
  <c r="Z256" i="6"/>
  <c r="X256" i="6"/>
  <c r="V256" i="6"/>
  <c r="T256" i="6"/>
  <c r="R256" i="6"/>
  <c r="P256" i="6"/>
  <c r="N256" i="6"/>
  <c r="L256" i="6"/>
  <c r="J256" i="6"/>
  <c r="H256" i="6"/>
  <c r="AV255" i="6"/>
  <c r="AT255" i="6"/>
  <c r="AR255" i="6"/>
  <c r="AP255" i="6"/>
  <c r="AN255" i="6"/>
  <c r="AL255" i="6"/>
  <c r="AJ255" i="6"/>
  <c r="AH255" i="6"/>
  <c r="AF255" i="6"/>
  <c r="AD255" i="6"/>
  <c r="AB255" i="6"/>
  <c r="Z255" i="6"/>
  <c r="X255" i="6"/>
  <c r="V255" i="6"/>
  <c r="T255" i="6"/>
  <c r="R255" i="6"/>
  <c r="P255" i="6"/>
  <c r="N255" i="6"/>
  <c r="L255" i="6"/>
  <c r="J255" i="6"/>
  <c r="H255" i="6"/>
  <c r="AV254" i="6"/>
  <c r="AT254" i="6"/>
  <c r="AR254" i="6"/>
  <c r="AP254" i="6"/>
  <c r="AN254" i="6"/>
  <c r="AL254" i="6"/>
  <c r="AJ254" i="6"/>
  <c r="AH254" i="6"/>
  <c r="AF254" i="6"/>
  <c r="AD254" i="6"/>
  <c r="AB254" i="6"/>
  <c r="Z254" i="6"/>
  <c r="X254" i="6"/>
  <c r="V254" i="6"/>
  <c r="T254" i="6"/>
  <c r="R254" i="6"/>
  <c r="P254" i="6"/>
  <c r="N254" i="6"/>
  <c r="L254" i="6"/>
  <c r="J254" i="6"/>
  <c r="H254" i="6"/>
  <c r="AV252" i="6"/>
  <c r="AT252" i="6"/>
  <c r="AR252" i="6"/>
  <c r="AP252" i="6"/>
  <c r="AN252" i="6"/>
  <c r="AL252" i="6"/>
  <c r="AJ252" i="6"/>
  <c r="AH252" i="6"/>
  <c r="AF252" i="6"/>
  <c r="AD252" i="6"/>
  <c r="AB252" i="6"/>
  <c r="Z252" i="6"/>
  <c r="X252" i="6"/>
  <c r="V252" i="6"/>
  <c r="T252" i="6"/>
  <c r="R252" i="6"/>
  <c r="P252" i="6"/>
  <c r="N252" i="6"/>
  <c r="L252" i="6"/>
  <c r="J252" i="6"/>
  <c r="H252" i="6"/>
  <c r="AV251" i="6"/>
  <c r="AT251" i="6"/>
  <c r="AR251" i="6"/>
  <c r="AP251" i="6"/>
  <c r="AN251" i="6"/>
  <c r="AL251" i="6"/>
  <c r="AJ251" i="6"/>
  <c r="AH251" i="6"/>
  <c r="AF251" i="6"/>
  <c r="AD251" i="6"/>
  <c r="AB251" i="6"/>
  <c r="Z251" i="6"/>
  <c r="X251" i="6"/>
  <c r="V251" i="6"/>
  <c r="T251" i="6"/>
  <c r="R251" i="6"/>
  <c r="P251" i="6"/>
  <c r="N251" i="6"/>
  <c r="L251" i="6"/>
  <c r="J251" i="6"/>
  <c r="H251" i="6"/>
  <c r="AV250" i="6"/>
  <c r="AT250" i="6"/>
  <c r="AR250" i="6"/>
  <c r="AP250" i="6"/>
  <c r="AN250" i="6"/>
  <c r="AL250" i="6"/>
  <c r="AJ250" i="6"/>
  <c r="AH250" i="6"/>
  <c r="AF250" i="6"/>
  <c r="AD250" i="6"/>
  <c r="AB250" i="6"/>
  <c r="Z250" i="6"/>
  <c r="X250" i="6"/>
  <c r="V250" i="6"/>
  <c r="T250" i="6"/>
  <c r="R250" i="6"/>
  <c r="P250" i="6"/>
  <c r="N250" i="6"/>
  <c r="L250" i="6"/>
  <c r="J250" i="6"/>
  <c r="H250" i="6"/>
  <c r="AV249" i="6"/>
  <c r="AT249" i="6"/>
  <c r="AR249" i="6"/>
  <c r="AP249" i="6"/>
  <c r="AN249" i="6"/>
  <c r="AL249" i="6"/>
  <c r="AJ249" i="6"/>
  <c r="AH249" i="6"/>
  <c r="AF249" i="6"/>
  <c r="AD249" i="6"/>
  <c r="AB249" i="6"/>
  <c r="Z249" i="6"/>
  <c r="X249" i="6"/>
  <c r="V249" i="6"/>
  <c r="T249" i="6"/>
  <c r="R249" i="6"/>
  <c r="P249" i="6"/>
  <c r="N249" i="6"/>
  <c r="L249" i="6"/>
  <c r="J249" i="6"/>
  <c r="H249" i="6"/>
  <c r="AV248" i="6"/>
  <c r="AT248" i="6"/>
  <c r="AR248" i="6"/>
  <c r="AP248" i="6"/>
  <c r="AN248" i="6"/>
  <c r="AL248" i="6"/>
  <c r="AJ248" i="6"/>
  <c r="AH248" i="6"/>
  <c r="AF248" i="6"/>
  <c r="AD248" i="6"/>
  <c r="AB248" i="6"/>
  <c r="Z248" i="6"/>
  <c r="X248" i="6"/>
  <c r="V248" i="6"/>
  <c r="T248" i="6"/>
  <c r="R248" i="6"/>
  <c r="P248" i="6"/>
  <c r="N248" i="6"/>
  <c r="L248" i="6"/>
  <c r="J248" i="6"/>
  <c r="H248" i="6"/>
  <c r="AV246" i="6"/>
  <c r="AT246" i="6"/>
  <c r="AR246" i="6"/>
  <c r="AP246" i="6"/>
  <c r="AN246" i="6"/>
  <c r="AL246" i="6"/>
  <c r="AJ246" i="6"/>
  <c r="AH246" i="6"/>
  <c r="AF246" i="6"/>
  <c r="AD246" i="6"/>
  <c r="AB246" i="6"/>
  <c r="Z246" i="6"/>
  <c r="X246" i="6"/>
  <c r="V246" i="6"/>
  <c r="T246" i="6"/>
  <c r="R246" i="6"/>
  <c r="P246" i="6"/>
  <c r="N246" i="6"/>
  <c r="L246" i="6"/>
  <c r="J246" i="6"/>
  <c r="H246" i="6"/>
  <c r="AV245" i="6"/>
  <c r="AT245" i="6"/>
  <c r="AR245" i="6"/>
  <c r="AP245" i="6"/>
  <c r="AN245" i="6"/>
  <c r="AL245" i="6"/>
  <c r="AJ245" i="6"/>
  <c r="AH245" i="6"/>
  <c r="AF245" i="6"/>
  <c r="AD245" i="6"/>
  <c r="AB245" i="6"/>
  <c r="Z245" i="6"/>
  <c r="X245" i="6"/>
  <c r="V245" i="6"/>
  <c r="T245" i="6"/>
  <c r="R245" i="6"/>
  <c r="P245" i="6"/>
  <c r="N245" i="6"/>
  <c r="L245" i="6"/>
  <c r="J245" i="6"/>
  <c r="H245" i="6"/>
  <c r="AV244" i="6"/>
  <c r="AT244" i="6"/>
  <c r="AR244" i="6"/>
  <c r="AP244" i="6"/>
  <c r="AN244" i="6"/>
  <c r="AL244" i="6"/>
  <c r="AJ244" i="6"/>
  <c r="AH244" i="6"/>
  <c r="AF244" i="6"/>
  <c r="AD244" i="6"/>
  <c r="AB244" i="6"/>
  <c r="Z244" i="6"/>
  <c r="X244" i="6"/>
  <c r="V244" i="6"/>
  <c r="T244" i="6"/>
  <c r="R244" i="6"/>
  <c r="P244" i="6"/>
  <c r="N244" i="6"/>
  <c r="L244" i="6"/>
  <c r="J244" i="6"/>
  <c r="H244" i="6"/>
  <c r="B244" i="6"/>
  <c r="AV243" i="6"/>
  <c r="AT243" i="6"/>
  <c r="AR243" i="6"/>
  <c r="AP243" i="6"/>
  <c r="AN243" i="6"/>
  <c r="AL243" i="6"/>
  <c r="AJ243" i="6"/>
  <c r="AH243" i="6"/>
  <c r="AF243" i="6"/>
  <c r="AD243" i="6"/>
  <c r="AB243" i="6"/>
  <c r="Z243" i="6"/>
  <c r="X243" i="6"/>
  <c r="V243" i="6"/>
  <c r="T243" i="6"/>
  <c r="R243" i="6"/>
  <c r="P243" i="6"/>
  <c r="N243" i="6"/>
  <c r="L243" i="6"/>
  <c r="J243" i="6"/>
  <c r="H243" i="6"/>
  <c r="B243" i="6"/>
  <c r="AV242" i="6"/>
  <c r="AT242" i="6"/>
  <c r="AR242" i="6"/>
  <c r="AP242" i="6"/>
  <c r="AN242" i="6"/>
  <c r="AL242" i="6"/>
  <c r="AJ242" i="6"/>
  <c r="AH242" i="6"/>
  <c r="AF242" i="6"/>
  <c r="AD242" i="6"/>
  <c r="AB242" i="6"/>
  <c r="Z242" i="6"/>
  <c r="X242" i="6"/>
  <c r="V242" i="6"/>
  <c r="T242" i="6"/>
  <c r="R242" i="6"/>
  <c r="P242" i="6"/>
  <c r="N242" i="6"/>
  <c r="L242" i="6"/>
  <c r="J242" i="6"/>
  <c r="H242" i="6"/>
  <c r="B242" i="6"/>
  <c r="AV240" i="6"/>
  <c r="AT240" i="6"/>
  <c r="AR240" i="6"/>
  <c r="AP240" i="6"/>
  <c r="AN240" i="6"/>
  <c r="AL240" i="6"/>
  <c r="AJ240" i="6"/>
  <c r="AH240" i="6"/>
  <c r="AF240" i="6"/>
  <c r="AD240" i="6"/>
  <c r="AB240" i="6"/>
  <c r="Z240" i="6"/>
  <c r="X240" i="6"/>
  <c r="V240" i="6"/>
  <c r="T240" i="6"/>
  <c r="R240" i="6"/>
  <c r="P240" i="6"/>
  <c r="N240" i="6"/>
  <c r="L240" i="6"/>
  <c r="J240" i="6"/>
  <c r="H240" i="6"/>
  <c r="B240" i="6"/>
  <c r="AV239" i="6"/>
  <c r="AT239" i="6"/>
  <c r="AR239" i="6"/>
  <c r="AP239" i="6"/>
  <c r="AN239" i="6"/>
  <c r="AL239" i="6"/>
  <c r="AJ239" i="6"/>
  <c r="AH239" i="6"/>
  <c r="AF239" i="6"/>
  <c r="AD239" i="6"/>
  <c r="AB239" i="6"/>
  <c r="Z239" i="6"/>
  <c r="X239" i="6"/>
  <c r="V239" i="6"/>
  <c r="T239" i="6"/>
  <c r="R239" i="6"/>
  <c r="P239" i="6"/>
  <c r="N239" i="6"/>
  <c r="L239" i="6"/>
  <c r="J239" i="6"/>
  <c r="H239" i="6"/>
  <c r="B239" i="6"/>
  <c r="AV237" i="6"/>
  <c r="AT237" i="6"/>
  <c r="AR237" i="6"/>
  <c r="AP237" i="6"/>
  <c r="AN237" i="6"/>
  <c r="AL237" i="6"/>
  <c r="AJ237" i="6"/>
  <c r="AH237" i="6"/>
  <c r="AF237" i="6"/>
  <c r="AD237" i="6"/>
  <c r="AB237" i="6"/>
  <c r="Z237" i="6"/>
  <c r="X237" i="6"/>
  <c r="V237" i="6"/>
  <c r="T237" i="6"/>
  <c r="R237" i="6"/>
  <c r="P237" i="6"/>
  <c r="N237" i="6"/>
  <c r="L237" i="6"/>
  <c r="J237" i="6"/>
  <c r="H237" i="6"/>
  <c r="AV235" i="6"/>
  <c r="AT235" i="6"/>
  <c r="AR235" i="6"/>
  <c r="AP235" i="6"/>
  <c r="AN235" i="6"/>
  <c r="AL235" i="6"/>
  <c r="AJ235" i="6"/>
  <c r="AH235" i="6"/>
  <c r="AF235" i="6"/>
  <c r="AD235" i="6"/>
  <c r="AB235" i="6"/>
  <c r="Z235" i="6"/>
  <c r="X235" i="6"/>
  <c r="V235" i="6"/>
  <c r="T235" i="6"/>
  <c r="R235" i="6"/>
  <c r="P235" i="6"/>
  <c r="N235" i="6"/>
  <c r="L235" i="6"/>
  <c r="J235" i="6"/>
  <c r="H235" i="6"/>
  <c r="AV234" i="6"/>
  <c r="AT234" i="6"/>
  <c r="AR234" i="6"/>
  <c r="AP234" i="6"/>
  <c r="AN234" i="6"/>
  <c r="AL234" i="6"/>
  <c r="AJ234" i="6"/>
  <c r="AH234" i="6"/>
  <c r="AF234" i="6"/>
  <c r="AD234" i="6"/>
  <c r="AB234" i="6"/>
  <c r="Z234" i="6"/>
  <c r="X234" i="6"/>
  <c r="V234" i="6"/>
  <c r="T234" i="6"/>
  <c r="R234" i="6"/>
  <c r="P234" i="6"/>
  <c r="N234" i="6"/>
  <c r="L234" i="6"/>
  <c r="J234" i="6"/>
  <c r="H234" i="6"/>
  <c r="AV232" i="6"/>
  <c r="AT232" i="6"/>
  <c r="AR232" i="6"/>
  <c r="AP232" i="6"/>
  <c r="AN232" i="6"/>
  <c r="AL232" i="6"/>
  <c r="AJ232" i="6"/>
  <c r="AH232" i="6"/>
  <c r="AF232" i="6"/>
  <c r="AD232" i="6"/>
  <c r="AB232" i="6"/>
  <c r="Z232" i="6"/>
  <c r="X232" i="6"/>
  <c r="V232" i="6"/>
  <c r="T232" i="6"/>
  <c r="R232" i="6"/>
  <c r="P232" i="6"/>
  <c r="N232" i="6"/>
  <c r="L232" i="6"/>
  <c r="J232" i="6"/>
  <c r="H232" i="6"/>
  <c r="AV230" i="6"/>
  <c r="AT230" i="6"/>
  <c r="AR230" i="6"/>
  <c r="AP230" i="6"/>
  <c r="AN230" i="6"/>
  <c r="AL230" i="6"/>
  <c r="AJ230" i="6"/>
  <c r="AH230" i="6"/>
  <c r="AF230" i="6"/>
  <c r="AD230" i="6"/>
  <c r="AB230" i="6"/>
  <c r="Z230" i="6"/>
  <c r="X230" i="6"/>
  <c r="V230" i="6"/>
  <c r="T230" i="6"/>
  <c r="R230" i="6"/>
  <c r="P230" i="6"/>
  <c r="N230" i="6"/>
  <c r="L230" i="6"/>
  <c r="J230" i="6"/>
  <c r="H230" i="6"/>
  <c r="AV229" i="6"/>
  <c r="AT229" i="6"/>
  <c r="AR229" i="6"/>
  <c r="AP229" i="6"/>
  <c r="AN229" i="6"/>
  <c r="AL229" i="6"/>
  <c r="AJ229" i="6"/>
  <c r="AH229" i="6"/>
  <c r="AF229" i="6"/>
  <c r="AD229" i="6"/>
  <c r="AB229" i="6"/>
  <c r="Z229" i="6"/>
  <c r="X229" i="6"/>
  <c r="V229" i="6"/>
  <c r="T229" i="6"/>
  <c r="R229" i="6"/>
  <c r="P229" i="6"/>
  <c r="N229" i="6"/>
  <c r="L229" i="6"/>
  <c r="J229" i="6"/>
  <c r="H229" i="6"/>
  <c r="AV227" i="6"/>
  <c r="AT227" i="6"/>
  <c r="AR227" i="6"/>
  <c r="AP227" i="6"/>
  <c r="AN227" i="6"/>
  <c r="AL227" i="6"/>
  <c r="AJ227" i="6"/>
  <c r="AH227" i="6"/>
  <c r="AF227" i="6"/>
  <c r="AD227" i="6"/>
  <c r="AB227" i="6"/>
  <c r="Z227" i="6"/>
  <c r="X227" i="6"/>
  <c r="V227" i="6"/>
  <c r="T227" i="6"/>
  <c r="R227" i="6"/>
  <c r="P227" i="6"/>
  <c r="N227" i="6"/>
  <c r="L227" i="6"/>
  <c r="J227" i="6"/>
  <c r="H227" i="6"/>
  <c r="AV225" i="6"/>
  <c r="AT225" i="6"/>
  <c r="AR225" i="6"/>
  <c r="AP225" i="6"/>
  <c r="AN225" i="6"/>
  <c r="AL225" i="6"/>
  <c r="AJ225" i="6"/>
  <c r="AH225" i="6"/>
  <c r="AF225" i="6"/>
  <c r="AD225" i="6"/>
  <c r="AB225" i="6"/>
  <c r="Z225" i="6"/>
  <c r="X225" i="6"/>
  <c r="V225" i="6"/>
  <c r="T225" i="6"/>
  <c r="R225" i="6"/>
  <c r="P225" i="6"/>
  <c r="N225" i="6"/>
  <c r="L225" i="6"/>
  <c r="J225" i="6"/>
  <c r="H225" i="6"/>
  <c r="AV224" i="6"/>
  <c r="AT224" i="6"/>
  <c r="AR224" i="6"/>
  <c r="AP224" i="6"/>
  <c r="AN224" i="6"/>
  <c r="AL224" i="6"/>
  <c r="AJ224" i="6"/>
  <c r="AH224" i="6"/>
  <c r="AF224" i="6"/>
  <c r="AD224" i="6"/>
  <c r="AB224" i="6"/>
  <c r="Z224" i="6"/>
  <c r="X224" i="6"/>
  <c r="V224" i="6"/>
  <c r="T224" i="6"/>
  <c r="R224" i="6"/>
  <c r="P224" i="6"/>
  <c r="N224" i="6"/>
  <c r="L224" i="6"/>
  <c r="J224" i="6"/>
  <c r="H224" i="6"/>
  <c r="AV222" i="6"/>
  <c r="AT222" i="6"/>
  <c r="AR222" i="6"/>
  <c r="AP222" i="6"/>
  <c r="AN222" i="6"/>
  <c r="AL222" i="6"/>
  <c r="AJ222" i="6"/>
  <c r="AH222" i="6"/>
  <c r="AF222" i="6"/>
  <c r="AD222" i="6"/>
  <c r="AB222" i="6"/>
  <c r="Z222" i="6"/>
  <c r="X222" i="6"/>
  <c r="V222" i="6"/>
  <c r="T222" i="6"/>
  <c r="R222" i="6"/>
  <c r="P222" i="6"/>
  <c r="N222" i="6"/>
  <c r="L222" i="6"/>
  <c r="J222" i="6"/>
  <c r="H222" i="6"/>
  <c r="AV220" i="6"/>
  <c r="AT220" i="6"/>
  <c r="AR220" i="6"/>
  <c r="AP220" i="6"/>
  <c r="AN220" i="6"/>
  <c r="AL220" i="6"/>
  <c r="AJ220" i="6"/>
  <c r="AH220" i="6"/>
  <c r="AF220" i="6"/>
  <c r="AD220" i="6"/>
  <c r="AB220" i="6"/>
  <c r="Z220" i="6"/>
  <c r="X220" i="6"/>
  <c r="V220" i="6"/>
  <c r="T220" i="6"/>
  <c r="R220" i="6"/>
  <c r="P220" i="6"/>
  <c r="N220" i="6"/>
  <c r="L220" i="6"/>
  <c r="J220" i="6"/>
  <c r="H220" i="6"/>
  <c r="AV219" i="6"/>
  <c r="AT219" i="6"/>
  <c r="AR219" i="6"/>
  <c r="AP219" i="6"/>
  <c r="AN219" i="6"/>
  <c r="AL219" i="6"/>
  <c r="AJ219" i="6"/>
  <c r="AH219" i="6"/>
  <c r="AF219" i="6"/>
  <c r="AD219" i="6"/>
  <c r="AB219" i="6"/>
  <c r="Z219" i="6"/>
  <c r="X219" i="6"/>
  <c r="V219" i="6"/>
  <c r="T219" i="6"/>
  <c r="R219" i="6"/>
  <c r="P219" i="6"/>
  <c r="N219" i="6"/>
  <c r="L219" i="6"/>
  <c r="J219" i="6"/>
  <c r="H219" i="6"/>
  <c r="AV218" i="6"/>
  <c r="AT218" i="6"/>
  <c r="AR218" i="6"/>
  <c r="AP218" i="6"/>
  <c r="AN218" i="6"/>
  <c r="AL218" i="6"/>
  <c r="AJ218" i="6"/>
  <c r="AH218" i="6"/>
  <c r="AF218" i="6"/>
  <c r="AD218" i="6"/>
  <c r="AB218" i="6"/>
  <c r="Z218" i="6"/>
  <c r="X218" i="6"/>
  <c r="V218" i="6"/>
  <c r="T218" i="6"/>
  <c r="R218" i="6"/>
  <c r="P218" i="6"/>
  <c r="N218" i="6"/>
  <c r="L218" i="6"/>
  <c r="J218" i="6"/>
  <c r="H218" i="6"/>
  <c r="AV217" i="6"/>
  <c r="AT217" i="6"/>
  <c r="AR217" i="6"/>
  <c r="AP217" i="6"/>
  <c r="AN217" i="6"/>
  <c r="AL217" i="6"/>
  <c r="AJ217" i="6"/>
  <c r="AH217" i="6"/>
  <c r="AF217" i="6"/>
  <c r="AD217" i="6"/>
  <c r="AB217" i="6"/>
  <c r="Z217" i="6"/>
  <c r="X217" i="6"/>
  <c r="V217" i="6"/>
  <c r="T217" i="6"/>
  <c r="R217" i="6"/>
  <c r="P217" i="6"/>
  <c r="N217" i="6"/>
  <c r="L217" i="6"/>
  <c r="J217" i="6"/>
  <c r="H217" i="6"/>
  <c r="AV216" i="6"/>
  <c r="AT216" i="6"/>
  <c r="AR216" i="6"/>
  <c r="AP216" i="6"/>
  <c r="AN216" i="6"/>
  <c r="AL216" i="6"/>
  <c r="AJ216" i="6"/>
  <c r="AH216" i="6"/>
  <c r="AF216" i="6"/>
  <c r="AD216" i="6"/>
  <c r="AB216" i="6"/>
  <c r="Z216" i="6"/>
  <c r="X216" i="6"/>
  <c r="V216" i="6"/>
  <c r="T216" i="6"/>
  <c r="R216" i="6"/>
  <c r="P216" i="6"/>
  <c r="N216" i="6"/>
  <c r="L216" i="6"/>
  <c r="J216" i="6"/>
  <c r="H216" i="6"/>
  <c r="AV214" i="6"/>
  <c r="AT214" i="6"/>
  <c r="AR214" i="6"/>
  <c r="AP214" i="6"/>
  <c r="AN214" i="6"/>
  <c r="AL214" i="6"/>
  <c r="AJ214" i="6"/>
  <c r="AH214" i="6"/>
  <c r="AF214" i="6"/>
  <c r="AD214" i="6"/>
  <c r="AB214" i="6"/>
  <c r="Z214" i="6"/>
  <c r="X214" i="6"/>
  <c r="V214" i="6"/>
  <c r="T214" i="6"/>
  <c r="R214" i="6"/>
  <c r="P214" i="6"/>
  <c r="N214" i="6"/>
  <c r="L214" i="6"/>
  <c r="J214" i="6"/>
  <c r="H214" i="6"/>
  <c r="AV213" i="6"/>
  <c r="AT213" i="6"/>
  <c r="AR213" i="6"/>
  <c r="AP213" i="6"/>
  <c r="AN213" i="6"/>
  <c r="AL213" i="6"/>
  <c r="AJ213" i="6"/>
  <c r="AH213" i="6"/>
  <c r="AF213" i="6"/>
  <c r="AD213" i="6"/>
  <c r="AB213" i="6"/>
  <c r="Z213" i="6"/>
  <c r="X213" i="6"/>
  <c r="V213" i="6"/>
  <c r="T213" i="6"/>
  <c r="R213" i="6"/>
  <c r="P213" i="6"/>
  <c r="N213" i="6"/>
  <c r="L213" i="6"/>
  <c r="J213" i="6"/>
  <c r="H213" i="6"/>
  <c r="AV211" i="6"/>
  <c r="AT211" i="6"/>
  <c r="AR211" i="6"/>
  <c r="AP211" i="6"/>
  <c r="AN211" i="6"/>
  <c r="AL211" i="6"/>
  <c r="AJ211" i="6"/>
  <c r="AH211" i="6"/>
  <c r="AF211" i="6"/>
  <c r="AD211" i="6"/>
  <c r="AB211" i="6"/>
  <c r="Z211" i="6"/>
  <c r="X211" i="6"/>
  <c r="V211" i="6"/>
  <c r="T211" i="6"/>
  <c r="R211" i="6"/>
  <c r="P211" i="6"/>
  <c r="N211" i="6"/>
  <c r="L211" i="6"/>
  <c r="J211" i="6"/>
  <c r="H211" i="6"/>
  <c r="AV210" i="6"/>
  <c r="AT210" i="6"/>
  <c r="AR210" i="6"/>
  <c r="AP210" i="6"/>
  <c r="AN210" i="6"/>
  <c r="AL210" i="6"/>
  <c r="AJ210" i="6"/>
  <c r="AH210" i="6"/>
  <c r="AF210" i="6"/>
  <c r="AD210" i="6"/>
  <c r="AB210" i="6"/>
  <c r="Z210" i="6"/>
  <c r="X210" i="6"/>
  <c r="V210" i="6"/>
  <c r="T210" i="6"/>
  <c r="R210" i="6"/>
  <c r="P210" i="6"/>
  <c r="N210" i="6"/>
  <c r="L210" i="6"/>
  <c r="J210" i="6"/>
  <c r="H210" i="6"/>
  <c r="AV208" i="6"/>
  <c r="AT208" i="6"/>
  <c r="AR208" i="6"/>
  <c r="AP208" i="6"/>
  <c r="AN208" i="6"/>
  <c r="AL208" i="6"/>
  <c r="AJ208" i="6"/>
  <c r="AH208" i="6"/>
  <c r="AF208" i="6"/>
  <c r="AD208" i="6"/>
  <c r="AB208" i="6"/>
  <c r="Z208" i="6"/>
  <c r="X208" i="6"/>
  <c r="V208" i="6"/>
  <c r="T208" i="6"/>
  <c r="R208" i="6"/>
  <c r="P208" i="6"/>
  <c r="N208" i="6"/>
  <c r="L208" i="6"/>
  <c r="J208" i="6"/>
  <c r="H208" i="6"/>
  <c r="AV207" i="6"/>
  <c r="AT207" i="6"/>
  <c r="AR207" i="6"/>
  <c r="AP207" i="6"/>
  <c r="AN207" i="6"/>
  <c r="AL207" i="6"/>
  <c r="AJ207" i="6"/>
  <c r="AH207" i="6"/>
  <c r="AF207" i="6"/>
  <c r="AD207" i="6"/>
  <c r="AB207" i="6"/>
  <c r="Z207" i="6"/>
  <c r="X207" i="6"/>
  <c r="V207" i="6"/>
  <c r="T207" i="6"/>
  <c r="R207" i="6"/>
  <c r="P207" i="6"/>
  <c r="N207" i="6"/>
  <c r="L207" i="6"/>
  <c r="J207" i="6"/>
  <c r="H207" i="6"/>
  <c r="AV205" i="6"/>
  <c r="AT205" i="6"/>
  <c r="AR205" i="6"/>
  <c r="AP205" i="6"/>
  <c r="AN205" i="6"/>
  <c r="AL205" i="6"/>
  <c r="AJ205" i="6"/>
  <c r="AH205" i="6"/>
  <c r="AF205" i="6"/>
  <c r="AD205" i="6"/>
  <c r="AB205" i="6"/>
  <c r="Z205" i="6"/>
  <c r="X205" i="6"/>
  <c r="V205" i="6"/>
  <c r="T205" i="6"/>
  <c r="R205" i="6"/>
  <c r="P205" i="6"/>
  <c r="N205" i="6"/>
  <c r="L205" i="6"/>
  <c r="J205" i="6"/>
  <c r="H205" i="6"/>
  <c r="AV204" i="6"/>
  <c r="AT204" i="6"/>
  <c r="AR204" i="6"/>
  <c r="AP204" i="6"/>
  <c r="AN204" i="6"/>
  <c r="AL204" i="6"/>
  <c r="AJ204" i="6"/>
  <c r="AH204" i="6"/>
  <c r="AF204" i="6"/>
  <c r="AD204" i="6"/>
  <c r="AB204" i="6"/>
  <c r="Z204" i="6"/>
  <c r="X204" i="6"/>
  <c r="V204" i="6"/>
  <c r="T204" i="6"/>
  <c r="R204" i="6"/>
  <c r="P204" i="6"/>
  <c r="N204" i="6"/>
  <c r="L204" i="6"/>
  <c r="J204" i="6"/>
  <c r="H204" i="6"/>
  <c r="B204" i="6"/>
  <c r="AV203" i="6"/>
  <c r="AT203" i="6"/>
  <c r="AR203" i="6"/>
  <c r="AP203" i="6"/>
  <c r="AN203" i="6"/>
  <c r="AL203" i="6"/>
  <c r="AJ203" i="6"/>
  <c r="AH203" i="6"/>
  <c r="AF203" i="6"/>
  <c r="AD203" i="6"/>
  <c r="AB203" i="6"/>
  <c r="Z203" i="6"/>
  <c r="X203" i="6"/>
  <c r="V203" i="6"/>
  <c r="T203" i="6"/>
  <c r="R203" i="6"/>
  <c r="P203" i="6"/>
  <c r="N203" i="6"/>
  <c r="L203" i="6"/>
  <c r="J203" i="6"/>
  <c r="H203" i="6"/>
  <c r="B203" i="6"/>
  <c r="AV202" i="6"/>
  <c r="AT202" i="6"/>
  <c r="AR202" i="6"/>
  <c r="AP202" i="6"/>
  <c r="AN202" i="6"/>
  <c r="AL202" i="6"/>
  <c r="AJ202" i="6"/>
  <c r="AH202" i="6"/>
  <c r="AF202" i="6"/>
  <c r="AD202" i="6"/>
  <c r="AB202" i="6"/>
  <c r="Z202" i="6"/>
  <c r="X202" i="6"/>
  <c r="V202" i="6"/>
  <c r="T202" i="6"/>
  <c r="R202" i="6"/>
  <c r="P202" i="6"/>
  <c r="N202" i="6"/>
  <c r="L202" i="6"/>
  <c r="J202" i="6"/>
  <c r="H202" i="6"/>
  <c r="B202" i="6"/>
  <c r="AV201" i="6"/>
  <c r="AT201" i="6"/>
  <c r="AR201" i="6"/>
  <c r="AP201" i="6"/>
  <c r="AN201" i="6"/>
  <c r="AL201" i="6"/>
  <c r="AJ201" i="6"/>
  <c r="AH201" i="6"/>
  <c r="AF201" i="6"/>
  <c r="AD201" i="6"/>
  <c r="AB201" i="6"/>
  <c r="Z201" i="6"/>
  <c r="X201" i="6"/>
  <c r="V201" i="6"/>
  <c r="T201" i="6"/>
  <c r="R201" i="6"/>
  <c r="P201" i="6"/>
  <c r="N201" i="6"/>
  <c r="L201" i="6"/>
  <c r="J201" i="6"/>
  <c r="H201" i="6"/>
  <c r="B201" i="6"/>
  <c r="AV199" i="6"/>
  <c r="AT199" i="6"/>
  <c r="AR199" i="6"/>
  <c r="AP199" i="6"/>
  <c r="AN199" i="6"/>
  <c r="AL199" i="6"/>
  <c r="AJ199" i="6"/>
  <c r="AH199" i="6"/>
  <c r="AF199" i="6"/>
  <c r="AD199" i="6"/>
  <c r="AB199" i="6"/>
  <c r="Z199" i="6"/>
  <c r="X199" i="6"/>
  <c r="V199" i="6"/>
  <c r="T199" i="6"/>
  <c r="R199" i="6"/>
  <c r="P199" i="6"/>
  <c r="N199" i="6"/>
  <c r="L199" i="6"/>
  <c r="J199" i="6"/>
  <c r="H199" i="6"/>
  <c r="B199" i="6"/>
  <c r="AV197" i="6"/>
  <c r="AT197" i="6"/>
  <c r="AR197" i="6"/>
  <c r="AP197" i="6"/>
  <c r="AN197" i="6"/>
  <c r="AL197" i="6"/>
  <c r="AJ197" i="6"/>
  <c r="AH197" i="6"/>
  <c r="AF197" i="6"/>
  <c r="AD197" i="6"/>
  <c r="AB197" i="6"/>
  <c r="Z197" i="6"/>
  <c r="X197" i="6"/>
  <c r="V197" i="6"/>
  <c r="T197" i="6"/>
  <c r="R197" i="6"/>
  <c r="P197" i="6"/>
  <c r="N197" i="6"/>
  <c r="L197" i="6"/>
  <c r="J197" i="6"/>
  <c r="H197" i="6"/>
  <c r="AV195" i="6"/>
  <c r="AT195" i="6"/>
  <c r="AR195" i="6"/>
  <c r="AP195" i="6"/>
  <c r="AN195" i="6"/>
  <c r="AL195" i="6"/>
  <c r="AJ195" i="6"/>
  <c r="AH195" i="6"/>
  <c r="AF195" i="6"/>
  <c r="AD195" i="6"/>
  <c r="AB195" i="6"/>
  <c r="Z195" i="6"/>
  <c r="X195" i="6"/>
  <c r="V195" i="6"/>
  <c r="T195" i="6"/>
  <c r="R195" i="6"/>
  <c r="P195" i="6"/>
  <c r="N195" i="6"/>
  <c r="L195" i="6"/>
  <c r="J195" i="6"/>
  <c r="H195" i="6"/>
  <c r="AV194" i="6"/>
  <c r="AT194" i="6"/>
  <c r="AR194" i="6"/>
  <c r="AP194" i="6"/>
  <c r="AN194" i="6"/>
  <c r="AL194" i="6"/>
  <c r="AJ194" i="6"/>
  <c r="AH194" i="6"/>
  <c r="AF194" i="6"/>
  <c r="AD194" i="6"/>
  <c r="AB194" i="6"/>
  <c r="Z194" i="6"/>
  <c r="X194" i="6"/>
  <c r="V194" i="6"/>
  <c r="T194" i="6"/>
  <c r="R194" i="6"/>
  <c r="P194" i="6"/>
  <c r="N194" i="6"/>
  <c r="L194" i="6"/>
  <c r="J194" i="6"/>
  <c r="H194" i="6"/>
  <c r="AV192" i="6"/>
  <c r="AT192" i="6"/>
  <c r="AR192" i="6"/>
  <c r="AP192" i="6"/>
  <c r="AN192" i="6"/>
  <c r="AL192" i="6"/>
  <c r="AJ192" i="6"/>
  <c r="AH192" i="6"/>
  <c r="AF192" i="6"/>
  <c r="AD192" i="6"/>
  <c r="AB192" i="6"/>
  <c r="Z192" i="6"/>
  <c r="X192" i="6"/>
  <c r="V192" i="6"/>
  <c r="T192" i="6"/>
  <c r="R192" i="6"/>
  <c r="P192" i="6"/>
  <c r="N192" i="6"/>
  <c r="L192" i="6"/>
  <c r="J192" i="6"/>
  <c r="H192" i="6"/>
  <c r="AV190" i="6"/>
  <c r="AT190" i="6"/>
  <c r="AR190" i="6"/>
  <c r="AP190" i="6"/>
  <c r="AN190" i="6"/>
  <c r="AL190" i="6"/>
  <c r="AJ190" i="6"/>
  <c r="AH190" i="6"/>
  <c r="AF190" i="6"/>
  <c r="AD190" i="6"/>
  <c r="AB190" i="6"/>
  <c r="Z190" i="6"/>
  <c r="X190" i="6"/>
  <c r="V190" i="6"/>
  <c r="T190" i="6"/>
  <c r="R190" i="6"/>
  <c r="P190" i="6"/>
  <c r="N190" i="6"/>
  <c r="L190" i="6"/>
  <c r="J190" i="6"/>
  <c r="H190" i="6"/>
  <c r="AV189" i="6"/>
  <c r="AT189" i="6"/>
  <c r="AR189" i="6"/>
  <c r="AP189" i="6"/>
  <c r="AN189" i="6"/>
  <c r="AL189" i="6"/>
  <c r="AJ189" i="6"/>
  <c r="AH189" i="6"/>
  <c r="AF189" i="6"/>
  <c r="AD189" i="6"/>
  <c r="AB189" i="6"/>
  <c r="Z189" i="6"/>
  <c r="X189" i="6"/>
  <c r="V189" i="6"/>
  <c r="T189" i="6"/>
  <c r="R189" i="6"/>
  <c r="P189" i="6"/>
  <c r="N189" i="6"/>
  <c r="L189" i="6"/>
  <c r="J189" i="6"/>
  <c r="H189" i="6"/>
  <c r="AV187" i="6"/>
  <c r="AT187" i="6"/>
  <c r="AR187" i="6"/>
  <c r="AP187" i="6"/>
  <c r="AN187" i="6"/>
  <c r="AL187" i="6"/>
  <c r="AJ187" i="6"/>
  <c r="AH187" i="6"/>
  <c r="AF187" i="6"/>
  <c r="AD187" i="6"/>
  <c r="AB187" i="6"/>
  <c r="Z187" i="6"/>
  <c r="X187" i="6"/>
  <c r="V187" i="6"/>
  <c r="T187" i="6"/>
  <c r="R187" i="6"/>
  <c r="P187" i="6"/>
  <c r="N187" i="6"/>
  <c r="L187" i="6"/>
  <c r="J187" i="6"/>
  <c r="H187" i="6"/>
  <c r="AV186" i="6"/>
  <c r="AT186" i="6"/>
  <c r="AR186" i="6"/>
  <c r="AP186" i="6"/>
  <c r="AN186" i="6"/>
  <c r="AL186" i="6"/>
  <c r="AJ186" i="6"/>
  <c r="AH186" i="6"/>
  <c r="AF186" i="6"/>
  <c r="AD186" i="6"/>
  <c r="AB186" i="6"/>
  <c r="Z186" i="6"/>
  <c r="X186" i="6"/>
  <c r="V186" i="6"/>
  <c r="T186" i="6"/>
  <c r="R186" i="6"/>
  <c r="P186" i="6"/>
  <c r="N186" i="6"/>
  <c r="L186" i="6"/>
  <c r="J186" i="6"/>
  <c r="H186" i="6"/>
  <c r="AV185" i="6"/>
  <c r="AT185" i="6"/>
  <c r="AR185" i="6"/>
  <c r="AP185" i="6"/>
  <c r="AN185" i="6"/>
  <c r="AL185" i="6"/>
  <c r="AJ185" i="6"/>
  <c r="AH185" i="6"/>
  <c r="AF185" i="6"/>
  <c r="AD185" i="6"/>
  <c r="AB185" i="6"/>
  <c r="Z185" i="6"/>
  <c r="X185" i="6"/>
  <c r="V185" i="6"/>
  <c r="T185" i="6"/>
  <c r="R185" i="6"/>
  <c r="P185" i="6"/>
  <c r="N185" i="6"/>
  <c r="L185" i="6"/>
  <c r="J185" i="6"/>
  <c r="H185" i="6"/>
  <c r="AV184" i="6"/>
  <c r="AT184" i="6"/>
  <c r="AR184" i="6"/>
  <c r="AP184" i="6"/>
  <c r="AN184" i="6"/>
  <c r="AL184" i="6"/>
  <c r="AJ184" i="6"/>
  <c r="AH184" i="6"/>
  <c r="AF184" i="6"/>
  <c r="AD184" i="6"/>
  <c r="AB184" i="6"/>
  <c r="Z184" i="6"/>
  <c r="X184" i="6"/>
  <c r="V184" i="6"/>
  <c r="T184" i="6"/>
  <c r="R184" i="6"/>
  <c r="P184" i="6"/>
  <c r="N184" i="6"/>
  <c r="L184" i="6"/>
  <c r="J184" i="6"/>
  <c r="H184" i="6"/>
  <c r="AV182" i="6"/>
  <c r="AT182" i="6"/>
  <c r="AR182" i="6"/>
  <c r="AP182" i="6"/>
  <c r="AN182" i="6"/>
  <c r="AL182" i="6"/>
  <c r="AJ182" i="6"/>
  <c r="AH182" i="6"/>
  <c r="AF182" i="6"/>
  <c r="AD182" i="6"/>
  <c r="AB182" i="6"/>
  <c r="Z182" i="6"/>
  <c r="X182" i="6"/>
  <c r="V182" i="6"/>
  <c r="T182" i="6"/>
  <c r="R182" i="6"/>
  <c r="P182" i="6"/>
  <c r="N182" i="6"/>
  <c r="L182" i="6"/>
  <c r="J182" i="6"/>
  <c r="H182" i="6"/>
  <c r="AV181" i="6"/>
  <c r="AT181" i="6"/>
  <c r="AR181" i="6"/>
  <c r="AP181" i="6"/>
  <c r="AN181" i="6"/>
  <c r="AL181" i="6"/>
  <c r="AJ181" i="6"/>
  <c r="AH181" i="6"/>
  <c r="AF181" i="6"/>
  <c r="AD181" i="6"/>
  <c r="AB181" i="6"/>
  <c r="Z181" i="6"/>
  <c r="X181" i="6"/>
  <c r="V181" i="6"/>
  <c r="T181" i="6"/>
  <c r="R181" i="6"/>
  <c r="P181" i="6"/>
  <c r="N181" i="6"/>
  <c r="L181" i="6"/>
  <c r="J181" i="6"/>
  <c r="H181" i="6"/>
  <c r="AV180" i="6"/>
  <c r="AT180" i="6"/>
  <c r="AR180" i="6"/>
  <c r="AP180" i="6"/>
  <c r="AN180" i="6"/>
  <c r="AL180" i="6"/>
  <c r="AJ180" i="6"/>
  <c r="AH180" i="6"/>
  <c r="AF180" i="6"/>
  <c r="AD180" i="6"/>
  <c r="AB180" i="6"/>
  <c r="Z180" i="6"/>
  <c r="X180" i="6"/>
  <c r="V180" i="6"/>
  <c r="T180" i="6"/>
  <c r="R180" i="6"/>
  <c r="P180" i="6"/>
  <c r="N180" i="6"/>
  <c r="L180" i="6"/>
  <c r="J180" i="6"/>
  <c r="H180" i="6"/>
  <c r="AV179" i="6"/>
  <c r="AT179" i="6"/>
  <c r="AR179" i="6"/>
  <c r="AP179" i="6"/>
  <c r="AN179" i="6"/>
  <c r="AL179" i="6"/>
  <c r="AJ179" i="6"/>
  <c r="AH179" i="6"/>
  <c r="AF179" i="6"/>
  <c r="AD179" i="6"/>
  <c r="AB179" i="6"/>
  <c r="Z179" i="6"/>
  <c r="X179" i="6"/>
  <c r="V179" i="6"/>
  <c r="T179" i="6"/>
  <c r="R179" i="6"/>
  <c r="P179" i="6"/>
  <c r="N179" i="6"/>
  <c r="L179" i="6"/>
  <c r="J179" i="6"/>
  <c r="H179" i="6"/>
  <c r="AV178" i="6"/>
  <c r="AT178" i="6"/>
  <c r="AR178" i="6"/>
  <c r="AP178" i="6"/>
  <c r="AN178" i="6"/>
  <c r="AL178" i="6"/>
  <c r="AJ178" i="6"/>
  <c r="AH178" i="6"/>
  <c r="AF178" i="6"/>
  <c r="AD178" i="6"/>
  <c r="AB178" i="6"/>
  <c r="Z178" i="6"/>
  <c r="X178" i="6"/>
  <c r="V178" i="6"/>
  <c r="T178" i="6"/>
  <c r="R178" i="6"/>
  <c r="P178" i="6"/>
  <c r="N178" i="6"/>
  <c r="L178" i="6"/>
  <c r="J178" i="6"/>
  <c r="H178" i="6"/>
  <c r="AV177" i="6"/>
  <c r="AT177" i="6"/>
  <c r="AR177" i="6"/>
  <c r="AP177" i="6"/>
  <c r="AN177" i="6"/>
  <c r="AL177" i="6"/>
  <c r="AJ177" i="6"/>
  <c r="AH177" i="6"/>
  <c r="AF177" i="6"/>
  <c r="AD177" i="6"/>
  <c r="AB177" i="6"/>
  <c r="Z177" i="6"/>
  <c r="X177" i="6"/>
  <c r="V177" i="6"/>
  <c r="T177" i="6"/>
  <c r="R177" i="6"/>
  <c r="P177" i="6"/>
  <c r="N177" i="6"/>
  <c r="L177" i="6"/>
  <c r="J177" i="6"/>
  <c r="H177" i="6"/>
  <c r="AV176" i="6"/>
  <c r="AT176" i="6"/>
  <c r="AR176" i="6"/>
  <c r="AP176" i="6"/>
  <c r="AN176" i="6"/>
  <c r="AL176" i="6"/>
  <c r="AJ176" i="6"/>
  <c r="AH176" i="6"/>
  <c r="AF176" i="6"/>
  <c r="AD176" i="6"/>
  <c r="AB176" i="6"/>
  <c r="Z176" i="6"/>
  <c r="X176" i="6"/>
  <c r="V176" i="6"/>
  <c r="T176" i="6"/>
  <c r="R176" i="6"/>
  <c r="P176" i="6"/>
  <c r="N176" i="6"/>
  <c r="L176" i="6"/>
  <c r="J176" i="6"/>
  <c r="H176" i="6"/>
  <c r="AV174" i="6"/>
  <c r="AT174" i="6"/>
  <c r="AR174" i="6"/>
  <c r="AP174" i="6"/>
  <c r="AN174" i="6"/>
  <c r="AL174" i="6"/>
  <c r="AJ174" i="6"/>
  <c r="AH174" i="6"/>
  <c r="AF174" i="6"/>
  <c r="AD174" i="6"/>
  <c r="AB174" i="6"/>
  <c r="Z174" i="6"/>
  <c r="X174" i="6"/>
  <c r="V174" i="6"/>
  <c r="T174" i="6"/>
  <c r="R174" i="6"/>
  <c r="P174" i="6"/>
  <c r="N174" i="6"/>
  <c r="L174" i="6"/>
  <c r="J174" i="6"/>
  <c r="H174" i="6"/>
  <c r="AV173" i="6"/>
  <c r="AT173" i="6"/>
  <c r="AR173" i="6"/>
  <c r="AP173" i="6"/>
  <c r="AN173" i="6"/>
  <c r="AL173" i="6"/>
  <c r="AJ173" i="6"/>
  <c r="AH173" i="6"/>
  <c r="AF173" i="6"/>
  <c r="AD173" i="6"/>
  <c r="AB173" i="6"/>
  <c r="Z173" i="6"/>
  <c r="X173" i="6"/>
  <c r="V173" i="6"/>
  <c r="T173" i="6"/>
  <c r="R173" i="6"/>
  <c r="P173" i="6"/>
  <c r="N173" i="6"/>
  <c r="L173" i="6"/>
  <c r="J173" i="6"/>
  <c r="H173" i="6"/>
  <c r="AV172" i="6"/>
  <c r="AT172" i="6"/>
  <c r="AR172" i="6"/>
  <c r="AP172" i="6"/>
  <c r="AN172" i="6"/>
  <c r="AL172" i="6"/>
  <c r="AJ172" i="6"/>
  <c r="AH172" i="6"/>
  <c r="AF172" i="6"/>
  <c r="AD172" i="6"/>
  <c r="AB172" i="6"/>
  <c r="Z172" i="6"/>
  <c r="X172" i="6"/>
  <c r="V172" i="6"/>
  <c r="T172" i="6"/>
  <c r="R172" i="6"/>
  <c r="P172" i="6"/>
  <c r="N172" i="6"/>
  <c r="L172" i="6"/>
  <c r="J172" i="6"/>
  <c r="H172" i="6"/>
  <c r="AV171" i="6"/>
  <c r="AT171" i="6"/>
  <c r="AR171" i="6"/>
  <c r="AP171" i="6"/>
  <c r="AN171" i="6"/>
  <c r="AL171" i="6"/>
  <c r="AJ171" i="6"/>
  <c r="AH171" i="6"/>
  <c r="AF171" i="6"/>
  <c r="AD171" i="6"/>
  <c r="AB171" i="6"/>
  <c r="Z171" i="6"/>
  <c r="X171" i="6"/>
  <c r="V171" i="6"/>
  <c r="T171" i="6"/>
  <c r="R171" i="6"/>
  <c r="P171" i="6"/>
  <c r="N171" i="6"/>
  <c r="L171" i="6"/>
  <c r="J171" i="6"/>
  <c r="H171" i="6"/>
  <c r="AV169" i="6"/>
  <c r="AT169" i="6"/>
  <c r="AR169" i="6"/>
  <c r="AP169" i="6"/>
  <c r="AN169" i="6"/>
  <c r="AL169" i="6"/>
  <c r="AJ169" i="6"/>
  <c r="AH169" i="6"/>
  <c r="AF169" i="6"/>
  <c r="AD169" i="6"/>
  <c r="AB169" i="6"/>
  <c r="Z169" i="6"/>
  <c r="X169" i="6"/>
  <c r="V169" i="6"/>
  <c r="T169" i="6"/>
  <c r="R169" i="6"/>
  <c r="P169" i="6"/>
  <c r="N169" i="6"/>
  <c r="L169" i="6"/>
  <c r="J169" i="6"/>
  <c r="H169" i="6"/>
  <c r="AV168" i="6"/>
  <c r="AT168" i="6"/>
  <c r="AR168" i="6"/>
  <c r="AP168" i="6"/>
  <c r="AN168" i="6"/>
  <c r="AL168" i="6"/>
  <c r="AJ168" i="6"/>
  <c r="AH168" i="6"/>
  <c r="AF168" i="6"/>
  <c r="AD168" i="6"/>
  <c r="AB168" i="6"/>
  <c r="Z168" i="6"/>
  <c r="X168" i="6"/>
  <c r="V168" i="6"/>
  <c r="T168" i="6"/>
  <c r="R168" i="6"/>
  <c r="P168" i="6"/>
  <c r="N168" i="6"/>
  <c r="L168" i="6"/>
  <c r="J168" i="6"/>
  <c r="H168" i="6"/>
  <c r="AV167" i="6"/>
  <c r="AT167" i="6"/>
  <c r="AR167" i="6"/>
  <c r="AP167" i="6"/>
  <c r="AN167" i="6"/>
  <c r="AL167" i="6"/>
  <c r="AJ167" i="6"/>
  <c r="AH167" i="6"/>
  <c r="AF167" i="6"/>
  <c r="AD167" i="6"/>
  <c r="AB167" i="6"/>
  <c r="Z167" i="6"/>
  <c r="X167" i="6"/>
  <c r="V167" i="6"/>
  <c r="T167" i="6"/>
  <c r="R167" i="6"/>
  <c r="P167" i="6"/>
  <c r="N167" i="6"/>
  <c r="L167" i="6"/>
  <c r="J167" i="6"/>
  <c r="H167" i="6"/>
  <c r="AV166" i="6"/>
  <c r="AT166" i="6"/>
  <c r="AR166" i="6"/>
  <c r="AP166" i="6"/>
  <c r="AN166" i="6"/>
  <c r="AL166" i="6"/>
  <c r="AJ166" i="6"/>
  <c r="AH166" i="6"/>
  <c r="AF166" i="6"/>
  <c r="AD166" i="6"/>
  <c r="AB166" i="6"/>
  <c r="Z166" i="6"/>
  <c r="X166" i="6"/>
  <c r="V166" i="6"/>
  <c r="T166" i="6"/>
  <c r="R166" i="6"/>
  <c r="P166" i="6"/>
  <c r="N166" i="6"/>
  <c r="L166" i="6"/>
  <c r="J166" i="6"/>
  <c r="H166" i="6"/>
  <c r="AV165" i="6"/>
  <c r="AT165" i="6"/>
  <c r="AR165" i="6"/>
  <c r="AP165" i="6"/>
  <c r="AN165" i="6"/>
  <c r="AL165" i="6"/>
  <c r="AJ165" i="6"/>
  <c r="AH165" i="6"/>
  <c r="AF165" i="6"/>
  <c r="AD165" i="6"/>
  <c r="AB165" i="6"/>
  <c r="Z165" i="6"/>
  <c r="X165" i="6"/>
  <c r="V165" i="6"/>
  <c r="T165" i="6"/>
  <c r="R165" i="6"/>
  <c r="P165" i="6"/>
  <c r="N165" i="6"/>
  <c r="L165" i="6"/>
  <c r="J165" i="6"/>
  <c r="H165" i="6"/>
  <c r="AV164" i="6"/>
  <c r="AT164" i="6"/>
  <c r="AR164" i="6"/>
  <c r="AP164" i="6"/>
  <c r="AN164" i="6"/>
  <c r="AL164" i="6"/>
  <c r="AJ164" i="6"/>
  <c r="AH164" i="6"/>
  <c r="AF164" i="6"/>
  <c r="AD164" i="6"/>
  <c r="AB164" i="6"/>
  <c r="Z164" i="6"/>
  <c r="X164" i="6"/>
  <c r="V164" i="6"/>
  <c r="T164" i="6"/>
  <c r="R164" i="6"/>
  <c r="P164" i="6"/>
  <c r="N164" i="6"/>
  <c r="L164" i="6"/>
  <c r="J164" i="6"/>
  <c r="H164" i="6"/>
  <c r="AV163" i="6"/>
  <c r="AT163" i="6"/>
  <c r="AR163" i="6"/>
  <c r="AP163" i="6"/>
  <c r="AN163" i="6"/>
  <c r="AL163" i="6"/>
  <c r="AJ163" i="6"/>
  <c r="AH163" i="6"/>
  <c r="AF163" i="6"/>
  <c r="AD163" i="6"/>
  <c r="AB163" i="6"/>
  <c r="Z163" i="6"/>
  <c r="X163" i="6"/>
  <c r="V163" i="6"/>
  <c r="T163" i="6"/>
  <c r="R163" i="6"/>
  <c r="P163" i="6"/>
  <c r="N163" i="6"/>
  <c r="L163" i="6"/>
  <c r="J163" i="6"/>
  <c r="H163" i="6"/>
  <c r="AV162" i="6"/>
  <c r="AT162" i="6"/>
  <c r="AR162" i="6"/>
  <c r="AP162" i="6"/>
  <c r="AN162" i="6"/>
  <c r="AL162" i="6"/>
  <c r="AJ162" i="6"/>
  <c r="AH162" i="6"/>
  <c r="AF162" i="6"/>
  <c r="AD162" i="6"/>
  <c r="AB162" i="6"/>
  <c r="Z162" i="6"/>
  <c r="X162" i="6"/>
  <c r="V162" i="6"/>
  <c r="T162" i="6"/>
  <c r="R162" i="6"/>
  <c r="P162" i="6"/>
  <c r="N162" i="6"/>
  <c r="L162" i="6"/>
  <c r="J162" i="6"/>
  <c r="H162" i="6"/>
  <c r="AV161" i="6"/>
  <c r="AT161" i="6"/>
  <c r="AR161" i="6"/>
  <c r="AP161" i="6"/>
  <c r="AN161" i="6"/>
  <c r="AL161" i="6"/>
  <c r="AJ161" i="6"/>
  <c r="AH161" i="6"/>
  <c r="AF161" i="6"/>
  <c r="AD161" i="6"/>
  <c r="AB161" i="6"/>
  <c r="Z161" i="6"/>
  <c r="X161" i="6"/>
  <c r="V161" i="6"/>
  <c r="T161" i="6"/>
  <c r="R161" i="6"/>
  <c r="P161" i="6"/>
  <c r="N161" i="6"/>
  <c r="L161" i="6"/>
  <c r="J161" i="6"/>
  <c r="H161" i="6"/>
  <c r="AV159" i="6"/>
  <c r="AT159" i="6"/>
  <c r="AR159" i="6"/>
  <c r="AP159" i="6"/>
  <c r="AN159" i="6"/>
  <c r="AL159" i="6"/>
  <c r="AJ159" i="6"/>
  <c r="AH159" i="6"/>
  <c r="AF159" i="6"/>
  <c r="AD159" i="6"/>
  <c r="AB159" i="6"/>
  <c r="Z159" i="6"/>
  <c r="X159" i="6"/>
  <c r="V159" i="6"/>
  <c r="T159" i="6"/>
  <c r="R159" i="6"/>
  <c r="P159" i="6"/>
  <c r="N159" i="6"/>
  <c r="L159" i="6"/>
  <c r="J159" i="6"/>
  <c r="H159" i="6"/>
  <c r="AV158" i="6"/>
  <c r="AT158" i="6"/>
  <c r="AR158" i="6"/>
  <c r="AP158" i="6"/>
  <c r="AN158" i="6"/>
  <c r="AL158" i="6"/>
  <c r="AJ158" i="6"/>
  <c r="AH158" i="6"/>
  <c r="AF158" i="6"/>
  <c r="AD158" i="6"/>
  <c r="AB158" i="6"/>
  <c r="Z158" i="6"/>
  <c r="X158" i="6"/>
  <c r="V158" i="6"/>
  <c r="T158" i="6"/>
  <c r="R158" i="6"/>
  <c r="P158" i="6"/>
  <c r="N158" i="6"/>
  <c r="L158" i="6"/>
  <c r="J158" i="6"/>
  <c r="H158" i="6"/>
  <c r="AV156" i="6"/>
  <c r="AT156" i="6"/>
  <c r="AR156" i="6"/>
  <c r="AP156" i="6"/>
  <c r="AN156" i="6"/>
  <c r="AL156" i="6"/>
  <c r="AJ156" i="6"/>
  <c r="AH156" i="6"/>
  <c r="AF156" i="6"/>
  <c r="AD156" i="6"/>
  <c r="AB156" i="6"/>
  <c r="Z156" i="6"/>
  <c r="X156" i="6"/>
  <c r="V156" i="6"/>
  <c r="T156" i="6"/>
  <c r="R156" i="6"/>
  <c r="P156" i="6"/>
  <c r="N156" i="6"/>
  <c r="L156" i="6"/>
  <c r="J156" i="6"/>
  <c r="H156" i="6"/>
  <c r="AV155" i="6"/>
  <c r="AT155" i="6"/>
  <c r="AR155" i="6"/>
  <c r="AP155" i="6"/>
  <c r="AN155" i="6"/>
  <c r="AL155" i="6"/>
  <c r="AJ155" i="6"/>
  <c r="AH155" i="6"/>
  <c r="AF155" i="6"/>
  <c r="AD155" i="6"/>
  <c r="AB155" i="6"/>
  <c r="Z155" i="6"/>
  <c r="X155" i="6"/>
  <c r="V155" i="6"/>
  <c r="T155" i="6"/>
  <c r="R155" i="6"/>
  <c r="P155" i="6"/>
  <c r="N155" i="6"/>
  <c r="L155" i="6"/>
  <c r="J155" i="6"/>
  <c r="H155" i="6"/>
  <c r="AV154" i="6"/>
  <c r="AT154" i="6"/>
  <c r="AR154" i="6"/>
  <c r="AP154" i="6"/>
  <c r="AN154" i="6"/>
  <c r="AL154" i="6"/>
  <c r="AJ154" i="6"/>
  <c r="AH154" i="6"/>
  <c r="AF154" i="6"/>
  <c r="AD154" i="6"/>
  <c r="AB154" i="6"/>
  <c r="Z154" i="6"/>
  <c r="X154" i="6"/>
  <c r="V154" i="6"/>
  <c r="T154" i="6"/>
  <c r="R154" i="6"/>
  <c r="P154" i="6"/>
  <c r="N154" i="6"/>
  <c r="L154" i="6"/>
  <c r="J154" i="6"/>
  <c r="H154" i="6"/>
  <c r="AV153" i="6"/>
  <c r="AT153" i="6"/>
  <c r="AR153" i="6"/>
  <c r="AP153" i="6"/>
  <c r="AN153" i="6"/>
  <c r="AL153" i="6"/>
  <c r="AJ153" i="6"/>
  <c r="AH153" i="6"/>
  <c r="AF153" i="6"/>
  <c r="AD153" i="6"/>
  <c r="AB153" i="6"/>
  <c r="Z153" i="6"/>
  <c r="X153" i="6"/>
  <c r="V153" i="6"/>
  <c r="T153" i="6"/>
  <c r="R153" i="6"/>
  <c r="P153" i="6"/>
  <c r="N153" i="6"/>
  <c r="L153" i="6"/>
  <c r="J153" i="6"/>
  <c r="H153" i="6"/>
  <c r="AV151" i="6"/>
  <c r="AT151" i="6"/>
  <c r="AR151" i="6"/>
  <c r="AP151" i="6"/>
  <c r="AN151" i="6"/>
  <c r="AL151" i="6"/>
  <c r="AJ151" i="6"/>
  <c r="AH151" i="6"/>
  <c r="AF151" i="6"/>
  <c r="AD151" i="6"/>
  <c r="AB151" i="6"/>
  <c r="Z151" i="6"/>
  <c r="X151" i="6"/>
  <c r="V151" i="6"/>
  <c r="T151" i="6"/>
  <c r="R151" i="6"/>
  <c r="P151" i="6"/>
  <c r="N151" i="6"/>
  <c r="L151" i="6"/>
  <c r="J151" i="6"/>
  <c r="H151" i="6"/>
  <c r="AV150" i="6"/>
  <c r="AT150" i="6"/>
  <c r="AR150" i="6"/>
  <c r="AP150" i="6"/>
  <c r="AN150" i="6"/>
  <c r="AL150" i="6"/>
  <c r="AJ150" i="6"/>
  <c r="AH150" i="6"/>
  <c r="AF150" i="6"/>
  <c r="AD150" i="6"/>
  <c r="AB150" i="6"/>
  <c r="Z150" i="6"/>
  <c r="X150" i="6"/>
  <c r="V150" i="6"/>
  <c r="T150" i="6"/>
  <c r="R150" i="6"/>
  <c r="P150" i="6"/>
  <c r="N150" i="6"/>
  <c r="L150" i="6"/>
  <c r="J150" i="6"/>
  <c r="H150" i="6"/>
  <c r="AV148" i="6"/>
  <c r="AT148" i="6"/>
  <c r="AR148" i="6"/>
  <c r="AP148" i="6"/>
  <c r="AN148" i="6"/>
  <c r="AL148" i="6"/>
  <c r="AJ148" i="6"/>
  <c r="AH148" i="6"/>
  <c r="AF148" i="6"/>
  <c r="AD148" i="6"/>
  <c r="AB148" i="6"/>
  <c r="Z148" i="6"/>
  <c r="X148" i="6"/>
  <c r="V148" i="6"/>
  <c r="T148" i="6"/>
  <c r="R148" i="6"/>
  <c r="P148" i="6"/>
  <c r="N148" i="6"/>
  <c r="L148" i="6"/>
  <c r="J148" i="6"/>
  <c r="H148" i="6"/>
  <c r="AV147" i="6"/>
  <c r="AT147" i="6"/>
  <c r="AR147" i="6"/>
  <c r="AP147" i="6"/>
  <c r="AN147" i="6"/>
  <c r="AL147" i="6"/>
  <c r="AJ147" i="6"/>
  <c r="AH147" i="6"/>
  <c r="AF147" i="6"/>
  <c r="AD147" i="6"/>
  <c r="AB147" i="6"/>
  <c r="Z147" i="6"/>
  <c r="X147" i="6"/>
  <c r="V147" i="6"/>
  <c r="T147" i="6"/>
  <c r="R147" i="6"/>
  <c r="P147" i="6"/>
  <c r="N147" i="6"/>
  <c r="L147" i="6"/>
  <c r="J147" i="6"/>
  <c r="H147" i="6"/>
  <c r="AV146" i="6"/>
  <c r="AT146" i="6"/>
  <c r="AR146" i="6"/>
  <c r="AP146" i="6"/>
  <c r="AN146" i="6"/>
  <c r="AL146" i="6"/>
  <c r="AJ146" i="6"/>
  <c r="AH146" i="6"/>
  <c r="AF146" i="6"/>
  <c r="AD146" i="6"/>
  <c r="AB146" i="6"/>
  <c r="Z146" i="6"/>
  <c r="X146" i="6"/>
  <c r="V146" i="6"/>
  <c r="T146" i="6"/>
  <c r="R146" i="6"/>
  <c r="P146" i="6"/>
  <c r="N146" i="6"/>
  <c r="L146" i="6"/>
  <c r="J146" i="6"/>
  <c r="H146" i="6"/>
  <c r="AV145" i="6"/>
  <c r="AT145" i="6"/>
  <c r="AR145" i="6"/>
  <c r="AP145" i="6"/>
  <c r="AN145" i="6"/>
  <c r="AL145" i="6"/>
  <c r="AJ145" i="6"/>
  <c r="AH145" i="6"/>
  <c r="AF145" i="6"/>
  <c r="AD145" i="6"/>
  <c r="AB145" i="6"/>
  <c r="Z145" i="6"/>
  <c r="X145" i="6"/>
  <c r="V145" i="6"/>
  <c r="T145" i="6"/>
  <c r="R145" i="6"/>
  <c r="P145" i="6"/>
  <c r="N145" i="6"/>
  <c r="L145" i="6"/>
  <c r="J145" i="6"/>
  <c r="H145" i="6"/>
  <c r="AV144" i="6"/>
  <c r="AT144" i="6"/>
  <c r="AR144" i="6"/>
  <c r="AP144" i="6"/>
  <c r="AN144" i="6"/>
  <c r="AL144" i="6"/>
  <c r="AJ144" i="6"/>
  <c r="AH144" i="6"/>
  <c r="AF144" i="6"/>
  <c r="AD144" i="6"/>
  <c r="AB144" i="6"/>
  <c r="Z144" i="6"/>
  <c r="X144" i="6"/>
  <c r="V144" i="6"/>
  <c r="T144" i="6"/>
  <c r="R144" i="6"/>
  <c r="P144" i="6"/>
  <c r="N144" i="6"/>
  <c r="L144" i="6"/>
  <c r="J144" i="6"/>
  <c r="H144" i="6"/>
  <c r="AV143" i="6"/>
  <c r="AT143" i="6"/>
  <c r="AR143" i="6"/>
  <c r="AP143" i="6"/>
  <c r="AN143" i="6"/>
  <c r="AL143" i="6"/>
  <c r="AJ143" i="6"/>
  <c r="AH143" i="6"/>
  <c r="AF143" i="6"/>
  <c r="AD143" i="6"/>
  <c r="AB143" i="6"/>
  <c r="Z143" i="6"/>
  <c r="X143" i="6"/>
  <c r="V143" i="6"/>
  <c r="T143" i="6"/>
  <c r="R143" i="6"/>
  <c r="P143" i="6"/>
  <c r="N143" i="6"/>
  <c r="L143" i="6"/>
  <c r="J143" i="6"/>
  <c r="H143" i="6"/>
  <c r="AV142" i="6"/>
  <c r="AT142" i="6"/>
  <c r="AR142" i="6"/>
  <c r="AP142" i="6"/>
  <c r="AN142" i="6"/>
  <c r="AL142" i="6"/>
  <c r="AJ142" i="6"/>
  <c r="AH142" i="6"/>
  <c r="AF142" i="6"/>
  <c r="AD142" i="6"/>
  <c r="AB142" i="6"/>
  <c r="Z142" i="6"/>
  <c r="X142" i="6"/>
  <c r="V142" i="6"/>
  <c r="T142" i="6"/>
  <c r="R142" i="6"/>
  <c r="P142" i="6"/>
  <c r="N142" i="6"/>
  <c r="L142" i="6"/>
  <c r="J142" i="6"/>
  <c r="H142" i="6"/>
  <c r="AV141" i="6"/>
  <c r="AT141" i="6"/>
  <c r="AR141" i="6"/>
  <c r="AP141" i="6"/>
  <c r="AN141" i="6"/>
  <c r="AL141" i="6"/>
  <c r="AJ141" i="6"/>
  <c r="AH141" i="6"/>
  <c r="AF141" i="6"/>
  <c r="AD141" i="6"/>
  <c r="AB141" i="6"/>
  <c r="Z141" i="6"/>
  <c r="X141" i="6"/>
  <c r="V141" i="6"/>
  <c r="T141" i="6"/>
  <c r="R141" i="6"/>
  <c r="P141" i="6"/>
  <c r="N141" i="6"/>
  <c r="L141" i="6"/>
  <c r="J141" i="6"/>
  <c r="H141" i="6"/>
  <c r="AV140" i="6"/>
  <c r="AT140" i="6"/>
  <c r="AR140" i="6"/>
  <c r="AP140" i="6"/>
  <c r="AN140" i="6"/>
  <c r="AL140" i="6"/>
  <c r="AJ140" i="6"/>
  <c r="AH140" i="6"/>
  <c r="AF140" i="6"/>
  <c r="AD140" i="6"/>
  <c r="AB140" i="6"/>
  <c r="Z140" i="6"/>
  <c r="X140" i="6"/>
  <c r="V140" i="6"/>
  <c r="T140" i="6"/>
  <c r="R140" i="6"/>
  <c r="P140" i="6"/>
  <c r="N140" i="6"/>
  <c r="L140" i="6"/>
  <c r="J140" i="6"/>
  <c r="H140" i="6"/>
  <c r="B140" i="6"/>
  <c r="AV138" i="6"/>
  <c r="AT138" i="6"/>
  <c r="AR138" i="6"/>
  <c r="AP138" i="6"/>
  <c r="AN138" i="6"/>
  <c r="AL138" i="6"/>
  <c r="AJ138" i="6"/>
  <c r="AH138" i="6"/>
  <c r="AF138" i="6"/>
  <c r="AD138" i="6"/>
  <c r="AB138" i="6"/>
  <c r="Z138" i="6"/>
  <c r="X138" i="6"/>
  <c r="V138" i="6"/>
  <c r="T138" i="6"/>
  <c r="R138" i="6"/>
  <c r="P138" i="6"/>
  <c r="N138" i="6"/>
  <c r="L138" i="6"/>
  <c r="J138" i="6"/>
  <c r="H138" i="6"/>
  <c r="B138" i="6"/>
  <c r="AV137" i="6"/>
  <c r="AT137" i="6"/>
  <c r="AR137" i="6"/>
  <c r="AP137" i="6"/>
  <c r="AN137" i="6"/>
  <c r="AL137" i="6"/>
  <c r="AJ137" i="6"/>
  <c r="AH137" i="6"/>
  <c r="AF137" i="6"/>
  <c r="AD137" i="6"/>
  <c r="AB137" i="6"/>
  <c r="Z137" i="6"/>
  <c r="X137" i="6"/>
  <c r="V137" i="6"/>
  <c r="T137" i="6"/>
  <c r="R137" i="6"/>
  <c r="P137" i="6"/>
  <c r="N137" i="6"/>
  <c r="L137" i="6"/>
  <c r="J137" i="6"/>
  <c r="H137" i="6"/>
  <c r="B137" i="6"/>
  <c r="AV136" i="6"/>
  <c r="AT136" i="6"/>
  <c r="AR136" i="6"/>
  <c r="AP136" i="6"/>
  <c r="AN136" i="6"/>
  <c r="AL136" i="6"/>
  <c r="AJ136" i="6"/>
  <c r="AH136" i="6"/>
  <c r="AF136" i="6"/>
  <c r="AD136" i="6"/>
  <c r="AB136" i="6"/>
  <c r="Z136" i="6"/>
  <c r="X136" i="6"/>
  <c r="V136" i="6"/>
  <c r="T136" i="6"/>
  <c r="R136" i="6"/>
  <c r="P136" i="6"/>
  <c r="N136" i="6"/>
  <c r="L136" i="6"/>
  <c r="J136" i="6"/>
  <c r="H136" i="6"/>
  <c r="B136" i="6"/>
  <c r="AV135" i="6"/>
  <c r="AT135" i="6"/>
  <c r="AR135" i="6"/>
  <c r="AP135" i="6"/>
  <c r="AN135" i="6"/>
  <c r="AL135" i="6"/>
  <c r="AJ135" i="6"/>
  <c r="AH135" i="6"/>
  <c r="AF135" i="6"/>
  <c r="AD135" i="6"/>
  <c r="AB135" i="6"/>
  <c r="Z135" i="6"/>
  <c r="X135" i="6"/>
  <c r="V135" i="6"/>
  <c r="T135" i="6"/>
  <c r="R135" i="6"/>
  <c r="P135" i="6"/>
  <c r="N135" i="6"/>
  <c r="L135" i="6"/>
  <c r="J135" i="6"/>
  <c r="H135" i="6"/>
  <c r="B135" i="6"/>
  <c r="AV133" i="6"/>
  <c r="AT133" i="6"/>
  <c r="AR133" i="6"/>
  <c r="AP133" i="6"/>
  <c r="AN133" i="6"/>
  <c r="AL133" i="6"/>
  <c r="AJ133" i="6"/>
  <c r="AH133" i="6"/>
  <c r="AF133" i="6"/>
  <c r="AD133" i="6"/>
  <c r="AB133" i="6"/>
  <c r="Z133" i="6"/>
  <c r="X133" i="6"/>
  <c r="V133" i="6"/>
  <c r="T133" i="6"/>
  <c r="R133" i="6"/>
  <c r="P133" i="6"/>
  <c r="N133" i="6"/>
  <c r="L133" i="6"/>
  <c r="J133" i="6"/>
  <c r="H133" i="6"/>
  <c r="AV131" i="6"/>
  <c r="AT131" i="6"/>
  <c r="AR131" i="6"/>
  <c r="AP131" i="6"/>
  <c r="AN131" i="6"/>
  <c r="AL131" i="6"/>
  <c r="AJ131" i="6"/>
  <c r="AH131" i="6"/>
  <c r="AF131" i="6"/>
  <c r="AD131" i="6"/>
  <c r="AB131" i="6"/>
  <c r="Z131" i="6"/>
  <c r="X131" i="6"/>
  <c r="V131" i="6"/>
  <c r="T131" i="6"/>
  <c r="R131" i="6"/>
  <c r="P131" i="6"/>
  <c r="N131" i="6"/>
  <c r="L131" i="6"/>
  <c r="J131" i="6"/>
  <c r="H131" i="6"/>
  <c r="AV130" i="6"/>
  <c r="AT130" i="6"/>
  <c r="AR130" i="6"/>
  <c r="AP130" i="6"/>
  <c r="AN130" i="6"/>
  <c r="AL130" i="6"/>
  <c r="AJ130" i="6"/>
  <c r="AH130" i="6"/>
  <c r="AF130" i="6"/>
  <c r="AD130" i="6"/>
  <c r="AB130" i="6"/>
  <c r="Z130" i="6"/>
  <c r="X130" i="6"/>
  <c r="V130" i="6"/>
  <c r="T130" i="6"/>
  <c r="R130" i="6"/>
  <c r="P130" i="6"/>
  <c r="N130" i="6"/>
  <c r="L130" i="6"/>
  <c r="J130" i="6"/>
  <c r="H130" i="6"/>
  <c r="AV128" i="6"/>
  <c r="AT128" i="6"/>
  <c r="AR128" i="6"/>
  <c r="AP128" i="6"/>
  <c r="AN128" i="6"/>
  <c r="AL128" i="6"/>
  <c r="AJ128" i="6"/>
  <c r="AH128" i="6"/>
  <c r="AF128" i="6"/>
  <c r="AD128" i="6"/>
  <c r="AB128" i="6"/>
  <c r="Z128" i="6"/>
  <c r="X128" i="6"/>
  <c r="V128" i="6"/>
  <c r="T128" i="6"/>
  <c r="R128" i="6"/>
  <c r="P128" i="6"/>
  <c r="N128" i="6"/>
  <c r="L128" i="6"/>
  <c r="J128" i="6"/>
  <c r="H128" i="6"/>
  <c r="AV126" i="6"/>
  <c r="AT126" i="6"/>
  <c r="AR126" i="6"/>
  <c r="AP126" i="6"/>
  <c r="AN126" i="6"/>
  <c r="AL126" i="6"/>
  <c r="AJ126" i="6"/>
  <c r="AH126" i="6"/>
  <c r="AF126" i="6"/>
  <c r="AD126" i="6"/>
  <c r="AB126" i="6"/>
  <c r="Z126" i="6"/>
  <c r="X126" i="6"/>
  <c r="V126" i="6"/>
  <c r="T126" i="6"/>
  <c r="R126" i="6"/>
  <c r="P126" i="6"/>
  <c r="N126" i="6"/>
  <c r="L126" i="6"/>
  <c r="J126" i="6"/>
  <c r="H126" i="6"/>
  <c r="AV125" i="6"/>
  <c r="AT125" i="6"/>
  <c r="AR125" i="6"/>
  <c r="AP125" i="6"/>
  <c r="AN125" i="6"/>
  <c r="AL125" i="6"/>
  <c r="AJ125" i="6"/>
  <c r="AH125" i="6"/>
  <c r="AF125" i="6"/>
  <c r="AD125" i="6"/>
  <c r="AB125" i="6"/>
  <c r="Z125" i="6"/>
  <c r="X125" i="6"/>
  <c r="V125" i="6"/>
  <c r="T125" i="6"/>
  <c r="R125" i="6"/>
  <c r="P125" i="6"/>
  <c r="N125" i="6"/>
  <c r="L125" i="6"/>
  <c r="J125" i="6"/>
  <c r="H125" i="6"/>
  <c r="AV123" i="6"/>
  <c r="AT123" i="6"/>
  <c r="AR123" i="6"/>
  <c r="AP123" i="6"/>
  <c r="AN123" i="6"/>
  <c r="AL123" i="6"/>
  <c r="AJ123" i="6"/>
  <c r="AH123" i="6"/>
  <c r="AF123" i="6"/>
  <c r="AD123" i="6"/>
  <c r="AB123" i="6"/>
  <c r="Z123" i="6"/>
  <c r="X123" i="6"/>
  <c r="V123" i="6"/>
  <c r="T123" i="6"/>
  <c r="R123" i="6"/>
  <c r="P123" i="6"/>
  <c r="N123" i="6"/>
  <c r="L123" i="6"/>
  <c r="J123" i="6"/>
  <c r="H123" i="6"/>
  <c r="AV122" i="6"/>
  <c r="AT122" i="6"/>
  <c r="AR122" i="6"/>
  <c r="AP122" i="6"/>
  <c r="AN122" i="6"/>
  <c r="AL122" i="6"/>
  <c r="AJ122" i="6"/>
  <c r="AH122" i="6"/>
  <c r="AF122" i="6"/>
  <c r="AD122" i="6"/>
  <c r="AB122" i="6"/>
  <c r="Z122" i="6"/>
  <c r="X122" i="6"/>
  <c r="V122" i="6"/>
  <c r="T122" i="6"/>
  <c r="R122" i="6"/>
  <c r="P122" i="6"/>
  <c r="N122" i="6"/>
  <c r="L122" i="6"/>
  <c r="J122" i="6"/>
  <c r="H122" i="6"/>
  <c r="AV121" i="6"/>
  <c r="AT121" i="6"/>
  <c r="AR121" i="6"/>
  <c r="AP121" i="6"/>
  <c r="AN121" i="6"/>
  <c r="AL121" i="6"/>
  <c r="AJ121" i="6"/>
  <c r="AH121" i="6"/>
  <c r="AF121" i="6"/>
  <c r="AD121" i="6"/>
  <c r="AB121" i="6"/>
  <c r="Z121" i="6"/>
  <c r="X121" i="6"/>
  <c r="V121" i="6"/>
  <c r="T121" i="6"/>
  <c r="R121" i="6"/>
  <c r="P121" i="6"/>
  <c r="N121" i="6"/>
  <c r="L121" i="6"/>
  <c r="J121" i="6"/>
  <c r="H121" i="6"/>
  <c r="AV120" i="6"/>
  <c r="AT120" i="6"/>
  <c r="AR120" i="6"/>
  <c r="AP120" i="6"/>
  <c r="AN120" i="6"/>
  <c r="AL120" i="6"/>
  <c r="AJ120" i="6"/>
  <c r="AH120" i="6"/>
  <c r="AF120" i="6"/>
  <c r="AD120" i="6"/>
  <c r="AB120" i="6"/>
  <c r="Z120" i="6"/>
  <c r="X120" i="6"/>
  <c r="V120" i="6"/>
  <c r="T120" i="6"/>
  <c r="R120" i="6"/>
  <c r="P120" i="6"/>
  <c r="N120" i="6"/>
  <c r="L120" i="6"/>
  <c r="J120" i="6"/>
  <c r="H120" i="6"/>
  <c r="AV118" i="6"/>
  <c r="AT118" i="6"/>
  <c r="AR118" i="6"/>
  <c r="AP118" i="6"/>
  <c r="AN118" i="6"/>
  <c r="AL118" i="6"/>
  <c r="AJ118" i="6"/>
  <c r="AH118" i="6"/>
  <c r="AF118" i="6"/>
  <c r="AD118" i="6"/>
  <c r="AB118" i="6"/>
  <c r="Z118" i="6"/>
  <c r="X118" i="6"/>
  <c r="V118" i="6"/>
  <c r="T118" i="6"/>
  <c r="R118" i="6"/>
  <c r="P118" i="6"/>
  <c r="N118" i="6"/>
  <c r="L118" i="6"/>
  <c r="J118" i="6"/>
  <c r="H118" i="6"/>
  <c r="AV117" i="6"/>
  <c r="AT117" i="6"/>
  <c r="AR117" i="6"/>
  <c r="AP117" i="6"/>
  <c r="AN117" i="6"/>
  <c r="AL117" i="6"/>
  <c r="AJ117" i="6"/>
  <c r="AH117" i="6"/>
  <c r="AF117" i="6"/>
  <c r="AD117" i="6"/>
  <c r="AB117" i="6"/>
  <c r="Z117" i="6"/>
  <c r="X117" i="6"/>
  <c r="V117" i="6"/>
  <c r="T117" i="6"/>
  <c r="R117" i="6"/>
  <c r="P117" i="6"/>
  <c r="N117" i="6"/>
  <c r="L117" i="6"/>
  <c r="J117" i="6"/>
  <c r="H117" i="6"/>
  <c r="AV116" i="6"/>
  <c r="AT116" i="6"/>
  <c r="AR116" i="6"/>
  <c r="AP116" i="6"/>
  <c r="AN116" i="6"/>
  <c r="AL116" i="6"/>
  <c r="AJ116" i="6"/>
  <c r="AH116" i="6"/>
  <c r="AF116" i="6"/>
  <c r="AD116" i="6"/>
  <c r="AB116" i="6"/>
  <c r="Z116" i="6"/>
  <c r="X116" i="6"/>
  <c r="V116" i="6"/>
  <c r="T116" i="6"/>
  <c r="R116" i="6"/>
  <c r="P116" i="6"/>
  <c r="N116" i="6"/>
  <c r="L116" i="6"/>
  <c r="J116" i="6"/>
  <c r="H116" i="6"/>
  <c r="AV115" i="6"/>
  <c r="AT115" i="6"/>
  <c r="AR115" i="6"/>
  <c r="AP115" i="6"/>
  <c r="AN115" i="6"/>
  <c r="AL115" i="6"/>
  <c r="AJ115" i="6"/>
  <c r="AH115" i="6"/>
  <c r="AF115" i="6"/>
  <c r="AD115" i="6"/>
  <c r="AB115" i="6"/>
  <c r="Z115" i="6"/>
  <c r="X115" i="6"/>
  <c r="V115" i="6"/>
  <c r="T115" i="6"/>
  <c r="R115" i="6"/>
  <c r="P115" i="6"/>
  <c r="N115" i="6"/>
  <c r="L115" i="6"/>
  <c r="J115" i="6"/>
  <c r="H115" i="6"/>
  <c r="AV114" i="6"/>
  <c r="AT114" i="6"/>
  <c r="AR114" i="6"/>
  <c r="AP114" i="6"/>
  <c r="AN114" i="6"/>
  <c r="AL114" i="6"/>
  <c r="AJ114" i="6"/>
  <c r="AH114" i="6"/>
  <c r="AF114" i="6"/>
  <c r="AD114" i="6"/>
  <c r="AB114" i="6"/>
  <c r="Z114" i="6"/>
  <c r="X114" i="6"/>
  <c r="V114" i="6"/>
  <c r="T114" i="6"/>
  <c r="R114" i="6"/>
  <c r="P114" i="6"/>
  <c r="N114" i="6"/>
  <c r="L114" i="6"/>
  <c r="J114" i="6"/>
  <c r="H114" i="6"/>
  <c r="AV113" i="6"/>
  <c r="AT113" i="6"/>
  <c r="AR113" i="6"/>
  <c r="AP113" i="6"/>
  <c r="AN113" i="6"/>
  <c r="AL113" i="6"/>
  <c r="AJ113" i="6"/>
  <c r="AH113" i="6"/>
  <c r="AF113" i="6"/>
  <c r="AD113" i="6"/>
  <c r="AB113" i="6"/>
  <c r="Z113" i="6"/>
  <c r="X113" i="6"/>
  <c r="V113" i="6"/>
  <c r="T113" i="6"/>
  <c r="R113" i="6"/>
  <c r="P113" i="6"/>
  <c r="N113" i="6"/>
  <c r="L113" i="6"/>
  <c r="J113" i="6"/>
  <c r="H113" i="6"/>
  <c r="AV112" i="6"/>
  <c r="AT112" i="6"/>
  <c r="AR112" i="6"/>
  <c r="AP112" i="6"/>
  <c r="AN112" i="6"/>
  <c r="AL112" i="6"/>
  <c r="AJ112" i="6"/>
  <c r="AH112" i="6"/>
  <c r="AF112" i="6"/>
  <c r="AD112" i="6"/>
  <c r="AB112" i="6"/>
  <c r="Z112" i="6"/>
  <c r="X112" i="6"/>
  <c r="V112" i="6"/>
  <c r="T112" i="6"/>
  <c r="R112" i="6"/>
  <c r="P112" i="6"/>
  <c r="N112" i="6"/>
  <c r="L112" i="6"/>
  <c r="J112" i="6"/>
  <c r="H112" i="6"/>
  <c r="AV110" i="6"/>
  <c r="AT110" i="6"/>
  <c r="AR110" i="6"/>
  <c r="AP110" i="6"/>
  <c r="AN110" i="6"/>
  <c r="AL110" i="6"/>
  <c r="AJ110" i="6"/>
  <c r="AH110" i="6"/>
  <c r="AF110" i="6"/>
  <c r="AD110" i="6"/>
  <c r="AB110" i="6"/>
  <c r="Z110" i="6"/>
  <c r="X110" i="6"/>
  <c r="V110" i="6"/>
  <c r="T110" i="6"/>
  <c r="R110" i="6"/>
  <c r="P110" i="6"/>
  <c r="N110" i="6"/>
  <c r="L110" i="6"/>
  <c r="J110" i="6"/>
  <c r="H110" i="6"/>
  <c r="AV109" i="6"/>
  <c r="AT109" i="6"/>
  <c r="AR109" i="6"/>
  <c r="AP109" i="6"/>
  <c r="AN109" i="6"/>
  <c r="AL109" i="6"/>
  <c r="AJ109" i="6"/>
  <c r="AH109" i="6"/>
  <c r="AF109" i="6"/>
  <c r="AD109" i="6"/>
  <c r="AB109" i="6"/>
  <c r="Z109" i="6"/>
  <c r="X109" i="6"/>
  <c r="V109" i="6"/>
  <c r="T109" i="6"/>
  <c r="R109" i="6"/>
  <c r="P109" i="6"/>
  <c r="N109" i="6"/>
  <c r="L109" i="6"/>
  <c r="J109" i="6"/>
  <c r="H109" i="6"/>
  <c r="AV108" i="6"/>
  <c r="AT108" i="6"/>
  <c r="AR108" i="6"/>
  <c r="AP108" i="6"/>
  <c r="AN108" i="6"/>
  <c r="AL108" i="6"/>
  <c r="AJ108" i="6"/>
  <c r="AH108" i="6"/>
  <c r="AF108" i="6"/>
  <c r="AD108" i="6"/>
  <c r="AB108" i="6"/>
  <c r="Z108" i="6"/>
  <c r="X108" i="6"/>
  <c r="V108" i="6"/>
  <c r="T108" i="6"/>
  <c r="R108" i="6"/>
  <c r="P108" i="6"/>
  <c r="N108" i="6"/>
  <c r="L108" i="6"/>
  <c r="J108" i="6"/>
  <c r="H108" i="6"/>
  <c r="AV107" i="6"/>
  <c r="AT107" i="6"/>
  <c r="AR107" i="6"/>
  <c r="AP107" i="6"/>
  <c r="AN107" i="6"/>
  <c r="AL107" i="6"/>
  <c r="AJ107" i="6"/>
  <c r="AH107" i="6"/>
  <c r="AF107" i="6"/>
  <c r="AD107" i="6"/>
  <c r="AB107" i="6"/>
  <c r="Z107" i="6"/>
  <c r="X107" i="6"/>
  <c r="V107" i="6"/>
  <c r="T107" i="6"/>
  <c r="R107" i="6"/>
  <c r="P107" i="6"/>
  <c r="N107" i="6"/>
  <c r="L107" i="6"/>
  <c r="J107" i="6"/>
  <c r="H107" i="6"/>
  <c r="AV105" i="6"/>
  <c r="AT105" i="6"/>
  <c r="AR105" i="6"/>
  <c r="AP105" i="6"/>
  <c r="AN105" i="6"/>
  <c r="AL105" i="6"/>
  <c r="AJ105" i="6"/>
  <c r="AH105" i="6"/>
  <c r="AF105" i="6"/>
  <c r="AD105" i="6"/>
  <c r="AB105" i="6"/>
  <c r="Z105" i="6"/>
  <c r="X105" i="6"/>
  <c r="V105" i="6"/>
  <c r="T105" i="6"/>
  <c r="R105" i="6"/>
  <c r="P105" i="6"/>
  <c r="N105" i="6"/>
  <c r="L105" i="6"/>
  <c r="J105" i="6"/>
  <c r="H105" i="6"/>
  <c r="AV104" i="6"/>
  <c r="AT104" i="6"/>
  <c r="AR104" i="6"/>
  <c r="AP104" i="6"/>
  <c r="AN104" i="6"/>
  <c r="AL104" i="6"/>
  <c r="AJ104" i="6"/>
  <c r="AH104" i="6"/>
  <c r="AF104" i="6"/>
  <c r="AD104" i="6"/>
  <c r="AB104" i="6"/>
  <c r="Z104" i="6"/>
  <c r="X104" i="6"/>
  <c r="V104" i="6"/>
  <c r="T104" i="6"/>
  <c r="R104" i="6"/>
  <c r="P104" i="6"/>
  <c r="N104" i="6"/>
  <c r="L104" i="6"/>
  <c r="J104" i="6"/>
  <c r="H104" i="6"/>
  <c r="AV103" i="6"/>
  <c r="AT103" i="6"/>
  <c r="AR103" i="6"/>
  <c r="AP103" i="6"/>
  <c r="AN103" i="6"/>
  <c r="AL103" i="6"/>
  <c r="AJ103" i="6"/>
  <c r="AH103" i="6"/>
  <c r="AF103" i="6"/>
  <c r="AD103" i="6"/>
  <c r="AB103" i="6"/>
  <c r="Z103" i="6"/>
  <c r="X103" i="6"/>
  <c r="V103" i="6"/>
  <c r="T103" i="6"/>
  <c r="R103" i="6"/>
  <c r="P103" i="6"/>
  <c r="N103" i="6"/>
  <c r="L103" i="6"/>
  <c r="J103" i="6"/>
  <c r="H103" i="6"/>
  <c r="AV102" i="6"/>
  <c r="AT102" i="6"/>
  <c r="AR102" i="6"/>
  <c r="AP102" i="6"/>
  <c r="AN102" i="6"/>
  <c r="AL102" i="6"/>
  <c r="AJ102" i="6"/>
  <c r="AH102" i="6"/>
  <c r="AF102" i="6"/>
  <c r="AD102" i="6"/>
  <c r="AB102" i="6"/>
  <c r="Z102" i="6"/>
  <c r="X102" i="6"/>
  <c r="V102" i="6"/>
  <c r="T102" i="6"/>
  <c r="R102" i="6"/>
  <c r="P102" i="6"/>
  <c r="N102" i="6"/>
  <c r="L102" i="6"/>
  <c r="J102" i="6"/>
  <c r="H102" i="6"/>
  <c r="AV101" i="6"/>
  <c r="AT101" i="6"/>
  <c r="AR101" i="6"/>
  <c r="AP101" i="6"/>
  <c r="AN101" i="6"/>
  <c r="AL101" i="6"/>
  <c r="AJ101" i="6"/>
  <c r="AH101" i="6"/>
  <c r="AF101" i="6"/>
  <c r="AD101" i="6"/>
  <c r="AB101" i="6"/>
  <c r="Z101" i="6"/>
  <c r="X101" i="6"/>
  <c r="V101" i="6"/>
  <c r="T101" i="6"/>
  <c r="R101" i="6"/>
  <c r="P101" i="6"/>
  <c r="N101" i="6"/>
  <c r="L101" i="6"/>
  <c r="J101" i="6"/>
  <c r="H101" i="6"/>
  <c r="AV100" i="6"/>
  <c r="AT100" i="6"/>
  <c r="AR100" i="6"/>
  <c r="AP100" i="6"/>
  <c r="AN100" i="6"/>
  <c r="AL100" i="6"/>
  <c r="AJ100" i="6"/>
  <c r="AH100" i="6"/>
  <c r="AF100" i="6"/>
  <c r="AD100" i="6"/>
  <c r="AB100" i="6"/>
  <c r="Z100" i="6"/>
  <c r="X100" i="6"/>
  <c r="V100" i="6"/>
  <c r="T100" i="6"/>
  <c r="R100" i="6"/>
  <c r="P100" i="6"/>
  <c r="N100" i="6"/>
  <c r="L100" i="6"/>
  <c r="J100" i="6"/>
  <c r="H100" i="6"/>
  <c r="AV99" i="6"/>
  <c r="AT99" i="6"/>
  <c r="AR99" i="6"/>
  <c r="AP99" i="6"/>
  <c r="AN99" i="6"/>
  <c r="AL99" i="6"/>
  <c r="AJ99" i="6"/>
  <c r="AH99" i="6"/>
  <c r="AF99" i="6"/>
  <c r="AD99" i="6"/>
  <c r="AB99" i="6"/>
  <c r="Z99" i="6"/>
  <c r="X99" i="6"/>
  <c r="V99" i="6"/>
  <c r="T99" i="6"/>
  <c r="R99" i="6"/>
  <c r="P99" i="6"/>
  <c r="N99" i="6"/>
  <c r="L99" i="6"/>
  <c r="J99" i="6"/>
  <c r="H99" i="6"/>
  <c r="AV98" i="6"/>
  <c r="AT98" i="6"/>
  <c r="AR98" i="6"/>
  <c r="AP98" i="6"/>
  <c r="AN98" i="6"/>
  <c r="AL98" i="6"/>
  <c r="AJ98" i="6"/>
  <c r="AH98" i="6"/>
  <c r="AF98" i="6"/>
  <c r="AD98" i="6"/>
  <c r="AB98" i="6"/>
  <c r="Z98" i="6"/>
  <c r="X98" i="6"/>
  <c r="V98" i="6"/>
  <c r="T98" i="6"/>
  <c r="R98" i="6"/>
  <c r="P98" i="6"/>
  <c r="N98" i="6"/>
  <c r="L98" i="6"/>
  <c r="J98" i="6"/>
  <c r="H98" i="6"/>
  <c r="AV97" i="6"/>
  <c r="AT97" i="6"/>
  <c r="AR97" i="6"/>
  <c r="AP97" i="6"/>
  <c r="AN97" i="6"/>
  <c r="AL97" i="6"/>
  <c r="AJ97" i="6"/>
  <c r="AH97" i="6"/>
  <c r="AF97" i="6"/>
  <c r="AD97" i="6"/>
  <c r="AB97" i="6"/>
  <c r="Z97" i="6"/>
  <c r="X97" i="6"/>
  <c r="V97" i="6"/>
  <c r="T97" i="6"/>
  <c r="R97" i="6"/>
  <c r="P97" i="6"/>
  <c r="N97" i="6"/>
  <c r="L97" i="6"/>
  <c r="J97" i="6"/>
  <c r="H97" i="6"/>
  <c r="AV95" i="6"/>
  <c r="AT95" i="6"/>
  <c r="AR95" i="6"/>
  <c r="AP95" i="6"/>
  <c r="AN95" i="6"/>
  <c r="AL95" i="6"/>
  <c r="AJ95" i="6"/>
  <c r="AH95" i="6"/>
  <c r="AF95" i="6"/>
  <c r="AD95" i="6"/>
  <c r="AB95" i="6"/>
  <c r="Z95" i="6"/>
  <c r="X95" i="6"/>
  <c r="V95" i="6"/>
  <c r="T95" i="6"/>
  <c r="R95" i="6"/>
  <c r="P95" i="6"/>
  <c r="N95" i="6"/>
  <c r="L95" i="6"/>
  <c r="J95" i="6"/>
  <c r="H95" i="6"/>
  <c r="AV94" i="6"/>
  <c r="AT94" i="6"/>
  <c r="AR94" i="6"/>
  <c r="AP94" i="6"/>
  <c r="AN94" i="6"/>
  <c r="AL94" i="6"/>
  <c r="AJ94" i="6"/>
  <c r="AH94" i="6"/>
  <c r="AF94" i="6"/>
  <c r="AD94" i="6"/>
  <c r="AB94" i="6"/>
  <c r="Z94" i="6"/>
  <c r="X94" i="6"/>
  <c r="V94" i="6"/>
  <c r="T94" i="6"/>
  <c r="R94" i="6"/>
  <c r="P94" i="6"/>
  <c r="N94" i="6"/>
  <c r="L94" i="6"/>
  <c r="J94" i="6"/>
  <c r="H94" i="6"/>
  <c r="AV92" i="6"/>
  <c r="AT92" i="6"/>
  <c r="AR92" i="6"/>
  <c r="AP92" i="6"/>
  <c r="AN92" i="6"/>
  <c r="AL92" i="6"/>
  <c r="AJ92" i="6"/>
  <c r="AH92" i="6"/>
  <c r="AF92" i="6"/>
  <c r="AD92" i="6"/>
  <c r="AB92" i="6"/>
  <c r="Z92" i="6"/>
  <c r="X92" i="6"/>
  <c r="V92" i="6"/>
  <c r="T92" i="6"/>
  <c r="R92" i="6"/>
  <c r="P92" i="6"/>
  <c r="N92" i="6"/>
  <c r="L92" i="6"/>
  <c r="J92" i="6"/>
  <c r="H92" i="6"/>
  <c r="AV91" i="6"/>
  <c r="AT91" i="6"/>
  <c r="AR91" i="6"/>
  <c r="AP91" i="6"/>
  <c r="AN91" i="6"/>
  <c r="AL91" i="6"/>
  <c r="AJ91" i="6"/>
  <c r="AH91" i="6"/>
  <c r="AF91" i="6"/>
  <c r="AD91" i="6"/>
  <c r="AB91" i="6"/>
  <c r="Z91" i="6"/>
  <c r="X91" i="6"/>
  <c r="V91" i="6"/>
  <c r="T91" i="6"/>
  <c r="R91" i="6"/>
  <c r="P91" i="6"/>
  <c r="N91" i="6"/>
  <c r="L91" i="6"/>
  <c r="J91" i="6"/>
  <c r="H91" i="6"/>
  <c r="AV90" i="6"/>
  <c r="AT90" i="6"/>
  <c r="AR90" i="6"/>
  <c r="AP90" i="6"/>
  <c r="AN90" i="6"/>
  <c r="AL90" i="6"/>
  <c r="AJ90" i="6"/>
  <c r="AH90" i="6"/>
  <c r="AF90" i="6"/>
  <c r="AD90" i="6"/>
  <c r="AB90" i="6"/>
  <c r="Z90" i="6"/>
  <c r="X90" i="6"/>
  <c r="V90" i="6"/>
  <c r="T90" i="6"/>
  <c r="R90" i="6"/>
  <c r="P90" i="6"/>
  <c r="N90" i="6"/>
  <c r="L90" i="6"/>
  <c r="J90" i="6"/>
  <c r="H90" i="6"/>
  <c r="AV89" i="6"/>
  <c r="AT89" i="6"/>
  <c r="AR89" i="6"/>
  <c r="AP89" i="6"/>
  <c r="AN89" i="6"/>
  <c r="AL89" i="6"/>
  <c r="AJ89" i="6"/>
  <c r="AH89" i="6"/>
  <c r="AF89" i="6"/>
  <c r="AD89" i="6"/>
  <c r="AB89" i="6"/>
  <c r="Z89" i="6"/>
  <c r="X89" i="6"/>
  <c r="V89" i="6"/>
  <c r="T89" i="6"/>
  <c r="R89" i="6"/>
  <c r="P89" i="6"/>
  <c r="N89" i="6"/>
  <c r="L89" i="6"/>
  <c r="J89" i="6"/>
  <c r="H89" i="6"/>
  <c r="AV87" i="6"/>
  <c r="AT87" i="6"/>
  <c r="AR87" i="6"/>
  <c r="AP87" i="6"/>
  <c r="AN87" i="6"/>
  <c r="AL87" i="6"/>
  <c r="AJ87" i="6"/>
  <c r="AH87" i="6"/>
  <c r="AF87" i="6"/>
  <c r="AD87" i="6"/>
  <c r="AB87" i="6"/>
  <c r="Z87" i="6"/>
  <c r="X87" i="6"/>
  <c r="V87" i="6"/>
  <c r="T87" i="6"/>
  <c r="R87" i="6"/>
  <c r="P87" i="6"/>
  <c r="N87" i="6"/>
  <c r="L87" i="6"/>
  <c r="J87" i="6"/>
  <c r="H87" i="6"/>
  <c r="AV86" i="6"/>
  <c r="AT86" i="6"/>
  <c r="AR86" i="6"/>
  <c r="AP86" i="6"/>
  <c r="AN86" i="6"/>
  <c r="AL86" i="6"/>
  <c r="AJ86" i="6"/>
  <c r="AH86" i="6"/>
  <c r="AF86" i="6"/>
  <c r="AD86" i="6"/>
  <c r="AB86" i="6"/>
  <c r="Z86" i="6"/>
  <c r="X86" i="6"/>
  <c r="V86" i="6"/>
  <c r="T86" i="6"/>
  <c r="R86" i="6"/>
  <c r="P86" i="6"/>
  <c r="N86" i="6"/>
  <c r="L86" i="6"/>
  <c r="J86" i="6"/>
  <c r="H86" i="6"/>
  <c r="AV84" i="6"/>
  <c r="AT84" i="6"/>
  <c r="AR84" i="6"/>
  <c r="AP84" i="6"/>
  <c r="AN84" i="6"/>
  <c r="AL84" i="6"/>
  <c r="AJ84" i="6"/>
  <c r="AH84" i="6"/>
  <c r="AF84" i="6"/>
  <c r="AD84" i="6"/>
  <c r="AB84" i="6"/>
  <c r="Z84" i="6"/>
  <c r="X84" i="6"/>
  <c r="V84" i="6"/>
  <c r="T84" i="6"/>
  <c r="R84" i="6"/>
  <c r="P84" i="6"/>
  <c r="N84" i="6"/>
  <c r="L84" i="6"/>
  <c r="J84" i="6"/>
  <c r="H84" i="6"/>
  <c r="AV83" i="6"/>
  <c r="AT83" i="6"/>
  <c r="AR83" i="6"/>
  <c r="AP83" i="6"/>
  <c r="AN83" i="6"/>
  <c r="AL83" i="6"/>
  <c r="AJ83" i="6"/>
  <c r="AH83" i="6"/>
  <c r="AF83" i="6"/>
  <c r="AD83" i="6"/>
  <c r="AB83" i="6"/>
  <c r="Z83" i="6"/>
  <c r="X83" i="6"/>
  <c r="V83" i="6"/>
  <c r="T83" i="6"/>
  <c r="R83" i="6"/>
  <c r="P83" i="6"/>
  <c r="N83" i="6"/>
  <c r="L83" i="6"/>
  <c r="J83" i="6"/>
  <c r="H83" i="6"/>
  <c r="AV82" i="6"/>
  <c r="AT82" i="6"/>
  <c r="AR82" i="6"/>
  <c r="AP82" i="6"/>
  <c r="AN82" i="6"/>
  <c r="AL82" i="6"/>
  <c r="AJ82" i="6"/>
  <c r="AH82" i="6"/>
  <c r="AF82" i="6"/>
  <c r="AD82" i="6"/>
  <c r="AB82" i="6"/>
  <c r="Z82" i="6"/>
  <c r="X82" i="6"/>
  <c r="V82" i="6"/>
  <c r="T82" i="6"/>
  <c r="R82" i="6"/>
  <c r="P82" i="6"/>
  <c r="N82" i="6"/>
  <c r="L82" i="6"/>
  <c r="J82" i="6"/>
  <c r="H82" i="6"/>
  <c r="AV81" i="6"/>
  <c r="AT81" i="6"/>
  <c r="AR81" i="6"/>
  <c r="AP81" i="6"/>
  <c r="AN81" i="6"/>
  <c r="AL81" i="6"/>
  <c r="AJ81" i="6"/>
  <c r="AH81" i="6"/>
  <c r="AF81" i="6"/>
  <c r="AD81" i="6"/>
  <c r="AB81" i="6"/>
  <c r="Z81" i="6"/>
  <c r="X81" i="6"/>
  <c r="V81" i="6"/>
  <c r="T81" i="6"/>
  <c r="R81" i="6"/>
  <c r="P81" i="6"/>
  <c r="N81" i="6"/>
  <c r="L81" i="6"/>
  <c r="J81" i="6"/>
  <c r="H81" i="6"/>
  <c r="AV80" i="6"/>
  <c r="AT80" i="6"/>
  <c r="AR80" i="6"/>
  <c r="AP80" i="6"/>
  <c r="AN80" i="6"/>
  <c r="AL80" i="6"/>
  <c r="AJ80" i="6"/>
  <c r="AH80" i="6"/>
  <c r="AF80" i="6"/>
  <c r="AD80" i="6"/>
  <c r="AB80" i="6"/>
  <c r="Z80" i="6"/>
  <c r="X80" i="6"/>
  <c r="V80" i="6"/>
  <c r="T80" i="6"/>
  <c r="R80" i="6"/>
  <c r="P80" i="6"/>
  <c r="N80" i="6"/>
  <c r="L80" i="6"/>
  <c r="J80" i="6"/>
  <c r="H80" i="6"/>
  <c r="AV79" i="6"/>
  <c r="AT79" i="6"/>
  <c r="AR79" i="6"/>
  <c r="AP79" i="6"/>
  <c r="AN79" i="6"/>
  <c r="AL79" i="6"/>
  <c r="AJ79" i="6"/>
  <c r="AH79" i="6"/>
  <c r="AF79" i="6"/>
  <c r="AD79" i="6"/>
  <c r="AB79" i="6"/>
  <c r="Z79" i="6"/>
  <c r="X79" i="6"/>
  <c r="V79" i="6"/>
  <c r="T79" i="6"/>
  <c r="R79" i="6"/>
  <c r="P79" i="6"/>
  <c r="N79" i="6"/>
  <c r="L79" i="6"/>
  <c r="J79" i="6"/>
  <c r="H79" i="6"/>
  <c r="AV78" i="6"/>
  <c r="AT78" i="6"/>
  <c r="AR78" i="6"/>
  <c r="AP78" i="6"/>
  <c r="AN78" i="6"/>
  <c r="AL78" i="6"/>
  <c r="AJ78" i="6"/>
  <c r="AH78" i="6"/>
  <c r="AF78" i="6"/>
  <c r="AD78" i="6"/>
  <c r="AB78" i="6"/>
  <c r="Z78" i="6"/>
  <c r="X78" i="6"/>
  <c r="V78" i="6"/>
  <c r="T78" i="6"/>
  <c r="R78" i="6"/>
  <c r="P78" i="6"/>
  <c r="N78" i="6"/>
  <c r="L78" i="6"/>
  <c r="J78" i="6"/>
  <c r="H78" i="6"/>
  <c r="AV77" i="6"/>
  <c r="AT77" i="6"/>
  <c r="AR77" i="6"/>
  <c r="AP77" i="6"/>
  <c r="AN77" i="6"/>
  <c r="AL77" i="6"/>
  <c r="AJ77" i="6"/>
  <c r="AH77" i="6"/>
  <c r="AF77" i="6"/>
  <c r="AD77" i="6"/>
  <c r="AB77" i="6"/>
  <c r="Z77" i="6"/>
  <c r="X77" i="6"/>
  <c r="V77" i="6"/>
  <c r="T77" i="6"/>
  <c r="R77" i="6"/>
  <c r="P77" i="6"/>
  <c r="N77" i="6"/>
  <c r="L77" i="6"/>
  <c r="J77" i="6"/>
  <c r="H77" i="6"/>
  <c r="B77" i="6"/>
  <c r="AV76" i="6"/>
  <c r="AT76" i="6"/>
  <c r="AR76" i="6"/>
  <c r="AP76" i="6"/>
  <c r="AN76" i="6"/>
  <c r="AL76" i="6"/>
  <c r="AJ76" i="6"/>
  <c r="AH76" i="6"/>
  <c r="AF76" i="6"/>
  <c r="AD76" i="6"/>
  <c r="AB76" i="6"/>
  <c r="Z76" i="6"/>
  <c r="X76" i="6"/>
  <c r="V76" i="6"/>
  <c r="T76" i="6"/>
  <c r="R76" i="6"/>
  <c r="P76" i="6"/>
  <c r="N76" i="6"/>
  <c r="L76" i="6"/>
  <c r="J76" i="6"/>
  <c r="H76" i="6"/>
  <c r="B76" i="6"/>
  <c r="AV74" i="6"/>
  <c r="AT74" i="6"/>
  <c r="AR74" i="6"/>
  <c r="AP74" i="6"/>
  <c r="AN74" i="6"/>
  <c r="AL74" i="6"/>
  <c r="AJ74" i="6"/>
  <c r="AH74" i="6"/>
  <c r="AF74" i="6"/>
  <c r="AD74" i="6"/>
  <c r="AB74" i="6"/>
  <c r="Z74" i="6"/>
  <c r="X74" i="6"/>
  <c r="V74" i="6"/>
  <c r="T74" i="6"/>
  <c r="R74" i="6"/>
  <c r="P74" i="6"/>
  <c r="N74" i="6"/>
  <c r="L74" i="6"/>
  <c r="J74" i="6"/>
  <c r="H74" i="6"/>
  <c r="B74" i="6"/>
  <c r="AV73" i="6"/>
  <c r="AT73" i="6"/>
  <c r="AR73" i="6"/>
  <c r="AP73" i="6"/>
  <c r="AN73" i="6"/>
  <c r="AL73" i="6"/>
  <c r="AJ73" i="6"/>
  <c r="AH73" i="6"/>
  <c r="AF73" i="6"/>
  <c r="AD73" i="6"/>
  <c r="AB73" i="6"/>
  <c r="Z73" i="6"/>
  <c r="X73" i="6"/>
  <c r="V73" i="6"/>
  <c r="T73" i="6"/>
  <c r="R73" i="6"/>
  <c r="P73" i="6"/>
  <c r="N73" i="6"/>
  <c r="L73" i="6"/>
  <c r="J73" i="6"/>
  <c r="H73" i="6"/>
  <c r="B73" i="6"/>
  <c r="AV72" i="6"/>
  <c r="AT72" i="6"/>
  <c r="AR72" i="6"/>
  <c r="AP72" i="6"/>
  <c r="AN72" i="6"/>
  <c r="AL72" i="6"/>
  <c r="AJ72" i="6"/>
  <c r="AH72" i="6"/>
  <c r="AF72" i="6"/>
  <c r="AD72" i="6"/>
  <c r="AB72" i="6"/>
  <c r="Z72" i="6"/>
  <c r="X72" i="6"/>
  <c r="V72" i="6"/>
  <c r="T72" i="6"/>
  <c r="R72" i="6"/>
  <c r="P72" i="6"/>
  <c r="N72" i="6"/>
  <c r="L72" i="6"/>
  <c r="J72" i="6"/>
  <c r="H72" i="6"/>
  <c r="B72" i="6"/>
  <c r="AV71" i="6"/>
  <c r="AT71" i="6"/>
  <c r="AR71" i="6"/>
  <c r="AP71" i="6"/>
  <c r="AN71" i="6"/>
  <c r="AL71" i="6"/>
  <c r="AJ71" i="6"/>
  <c r="AH71" i="6"/>
  <c r="AF71" i="6"/>
  <c r="AD71" i="6"/>
  <c r="AB71" i="6"/>
  <c r="Z71" i="6"/>
  <c r="X71" i="6"/>
  <c r="V71" i="6"/>
  <c r="T71" i="6"/>
  <c r="R71" i="6"/>
  <c r="P71" i="6"/>
  <c r="N71" i="6"/>
  <c r="L71" i="6"/>
  <c r="J71" i="6"/>
  <c r="H71" i="6"/>
  <c r="B71" i="6"/>
  <c r="AV69" i="6"/>
  <c r="AT69" i="6"/>
  <c r="AR69" i="6"/>
  <c r="AP69" i="6"/>
  <c r="AN69" i="6"/>
  <c r="AL69" i="6"/>
  <c r="AJ69" i="6"/>
  <c r="AH69" i="6"/>
  <c r="AF69" i="6"/>
  <c r="AD69" i="6"/>
  <c r="AB69" i="6"/>
  <c r="Z69" i="6"/>
  <c r="X69" i="6"/>
  <c r="V69" i="6"/>
  <c r="T69" i="6"/>
  <c r="R69" i="6"/>
  <c r="P69" i="6"/>
  <c r="N69" i="6"/>
  <c r="L69" i="6"/>
  <c r="J69" i="6"/>
  <c r="H69" i="6"/>
  <c r="AV67" i="6"/>
  <c r="AT67" i="6"/>
  <c r="AR67" i="6"/>
  <c r="AP67" i="6"/>
  <c r="AN67" i="6"/>
  <c r="AL67" i="6"/>
  <c r="AJ67" i="6"/>
  <c r="AH67" i="6"/>
  <c r="AF67" i="6"/>
  <c r="AD67" i="6"/>
  <c r="AB67" i="6"/>
  <c r="Z67" i="6"/>
  <c r="X67" i="6"/>
  <c r="V67" i="6"/>
  <c r="T67" i="6"/>
  <c r="R67" i="6"/>
  <c r="P67" i="6"/>
  <c r="N67" i="6"/>
  <c r="L67" i="6"/>
  <c r="J67" i="6"/>
  <c r="H67" i="6"/>
  <c r="AV66" i="6"/>
  <c r="AT66" i="6"/>
  <c r="AR66" i="6"/>
  <c r="AP66" i="6"/>
  <c r="AN66" i="6"/>
  <c r="AL66" i="6"/>
  <c r="AJ66" i="6"/>
  <c r="AH66" i="6"/>
  <c r="AF66" i="6"/>
  <c r="AD66" i="6"/>
  <c r="AB66" i="6"/>
  <c r="Z66" i="6"/>
  <c r="X66" i="6"/>
  <c r="V66" i="6"/>
  <c r="T66" i="6"/>
  <c r="R66" i="6"/>
  <c r="P66" i="6"/>
  <c r="N66" i="6"/>
  <c r="L66" i="6"/>
  <c r="J66" i="6"/>
  <c r="H66" i="6"/>
  <c r="AV64" i="6"/>
  <c r="AT64" i="6"/>
  <c r="AR64" i="6"/>
  <c r="AP64" i="6"/>
  <c r="AN64" i="6"/>
  <c r="AL64" i="6"/>
  <c r="AJ64" i="6"/>
  <c r="AH64" i="6"/>
  <c r="AF64" i="6"/>
  <c r="AD64" i="6"/>
  <c r="AB64" i="6"/>
  <c r="Z64" i="6"/>
  <c r="X64" i="6"/>
  <c r="V64" i="6"/>
  <c r="T64" i="6"/>
  <c r="R64" i="6"/>
  <c r="P64" i="6"/>
  <c r="N64" i="6"/>
  <c r="L64" i="6"/>
  <c r="J64" i="6"/>
  <c r="H64" i="6"/>
  <c r="AV62" i="6"/>
  <c r="AT62" i="6"/>
  <c r="AR62" i="6"/>
  <c r="AP62" i="6"/>
  <c r="AN62" i="6"/>
  <c r="AL62" i="6"/>
  <c r="AJ62" i="6"/>
  <c r="AH62" i="6"/>
  <c r="AF62" i="6"/>
  <c r="AD62" i="6"/>
  <c r="AB62" i="6"/>
  <c r="Z62" i="6"/>
  <c r="X62" i="6"/>
  <c r="V62" i="6"/>
  <c r="T62" i="6"/>
  <c r="R62" i="6"/>
  <c r="P62" i="6"/>
  <c r="N62" i="6"/>
  <c r="L62" i="6"/>
  <c r="J62" i="6"/>
  <c r="H62" i="6"/>
  <c r="AV61" i="6"/>
  <c r="AT61" i="6"/>
  <c r="AR61" i="6"/>
  <c r="AP61" i="6"/>
  <c r="AN61" i="6"/>
  <c r="AL61" i="6"/>
  <c r="AJ61" i="6"/>
  <c r="AH61" i="6"/>
  <c r="AF61" i="6"/>
  <c r="AD61" i="6"/>
  <c r="AB61" i="6"/>
  <c r="Z61" i="6"/>
  <c r="X61" i="6"/>
  <c r="V61" i="6"/>
  <c r="T61" i="6"/>
  <c r="R61" i="6"/>
  <c r="P61" i="6"/>
  <c r="N61" i="6"/>
  <c r="L61" i="6"/>
  <c r="J61" i="6"/>
  <c r="H61" i="6"/>
  <c r="AV59" i="6"/>
  <c r="AT59" i="6"/>
  <c r="AR59" i="6"/>
  <c r="AP59" i="6"/>
  <c r="AN59" i="6"/>
  <c r="AL59" i="6"/>
  <c r="AJ59" i="6"/>
  <c r="AH59" i="6"/>
  <c r="AF59" i="6"/>
  <c r="AD59" i="6"/>
  <c r="AB59" i="6"/>
  <c r="Z59" i="6"/>
  <c r="X59" i="6"/>
  <c r="V59" i="6"/>
  <c r="T59" i="6"/>
  <c r="R59" i="6"/>
  <c r="P59" i="6"/>
  <c r="N59" i="6"/>
  <c r="L59" i="6"/>
  <c r="J59" i="6"/>
  <c r="H59" i="6"/>
  <c r="AV58" i="6"/>
  <c r="AT58" i="6"/>
  <c r="AR58" i="6"/>
  <c r="AP58" i="6"/>
  <c r="AN58" i="6"/>
  <c r="AL58" i="6"/>
  <c r="AJ58" i="6"/>
  <c r="AH58" i="6"/>
  <c r="AF58" i="6"/>
  <c r="AD58" i="6"/>
  <c r="AB58" i="6"/>
  <c r="Z58" i="6"/>
  <c r="X58" i="6"/>
  <c r="V58" i="6"/>
  <c r="T58" i="6"/>
  <c r="R58" i="6"/>
  <c r="P58" i="6"/>
  <c r="N58" i="6"/>
  <c r="L58" i="6"/>
  <c r="J58" i="6"/>
  <c r="H58" i="6"/>
  <c r="AV57" i="6"/>
  <c r="AT57" i="6"/>
  <c r="AR57" i="6"/>
  <c r="AP57" i="6"/>
  <c r="AN57" i="6"/>
  <c r="AL57" i="6"/>
  <c r="AJ57" i="6"/>
  <c r="AH57" i="6"/>
  <c r="AF57" i="6"/>
  <c r="AD57" i="6"/>
  <c r="AB57" i="6"/>
  <c r="Z57" i="6"/>
  <c r="X57" i="6"/>
  <c r="V57" i="6"/>
  <c r="T57" i="6"/>
  <c r="R57" i="6"/>
  <c r="P57" i="6"/>
  <c r="N57" i="6"/>
  <c r="L57" i="6"/>
  <c r="J57" i="6"/>
  <c r="H57" i="6"/>
  <c r="AV56" i="6"/>
  <c r="AT56" i="6"/>
  <c r="AR56" i="6"/>
  <c r="AP56" i="6"/>
  <c r="AN56" i="6"/>
  <c r="AL56" i="6"/>
  <c r="AJ56" i="6"/>
  <c r="AH56" i="6"/>
  <c r="AF56" i="6"/>
  <c r="AD56" i="6"/>
  <c r="AB56" i="6"/>
  <c r="Z56" i="6"/>
  <c r="X56" i="6"/>
  <c r="V56" i="6"/>
  <c r="T56" i="6"/>
  <c r="R56" i="6"/>
  <c r="P56" i="6"/>
  <c r="N56" i="6"/>
  <c r="L56" i="6"/>
  <c r="J56" i="6"/>
  <c r="H56" i="6"/>
  <c r="AV54" i="6"/>
  <c r="AT54" i="6"/>
  <c r="AR54" i="6"/>
  <c r="AP54" i="6"/>
  <c r="AN54" i="6"/>
  <c r="AL54" i="6"/>
  <c r="AJ54" i="6"/>
  <c r="AH54" i="6"/>
  <c r="AF54" i="6"/>
  <c r="AD54" i="6"/>
  <c r="AB54" i="6"/>
  <c r="Z54" i="6"/>
  <c r="X54" i="6"/>
  <c r="V54" i="6"/>
  <c r="T54" i="6"/>
  <c r="R54" i="6"/>
  <c r="P54" i="6"/>
  <c r="N54" i="6"/>
  <c r="L54" i="6"/>
  <c r="J54" i="6"/>
  <c r="H54" i="6"/>
  <c r="AV53" i="6"/>
  <c r="AT53" i="6"/>
  <c r="AR53" i="6"/>
  <c r="AP53" i="6"/>
  <c r="AN53" i="6"/>
  <c r="AL53" i="6"/>
  <c r="AJ53" i="6"/>
  <c r="AH53" i="6"/>
  <c r="AF53" i="6"/>
  <c r="AD53" i="6"/>
  <c r="AB53" i="6"/>
  <c r="Z53" i="6"/>
  <c r="X53" i="6"/>
  <c r="V53" i="6"/>
  <c r="T53" i="6"/>
  <c r="R53" i="6"/>
  <c r="P53" i="6"/>
  <c r="N53" i="6"/>
  <c r="L53" i="6"/>
  <c r="J53" i="6"/>
  <c r="H53" i="6"/>
  <c r="AV52" i="6"/>
  <c r="AT52" i="6"/>
  <c r="AR52" i="6"/>
  <c r="AP52" i="6"/>
  <c r="AN52" i="6"/>
  <c r="AL52" i="6"/>
  <c r="AJ52" i="6"/>
  <c r="AH52" i="6"/>
  <c r="AF52" i="6"/>
  <c r="AD52" i="6"/>
  <c r="AB52" i="6"/>
  <c r="Z52" i="6"/>
  <c r="X52" i="6"/>
  <c r="V52" i="6"/>
  <c r="T52" i="6"/>
  <c r="R52" i="6"/>
  <c r="P52" i="6"/>
  <c r="N52" i="6"/>
  <c r="L52" i="6"/>
  <c r="J52" i="6"/>
  <c r="H52" i="6"/>
  <c r="AV51" i="6"/>
  <c r="AT51" i="6"/>
  <c r="AR51" i="6"/>
  <c r="AP51" i="6"/>
  <c r="AN51" i="6"/>
  <c r="AL51" i="6"/>
  <c r="AJ51" i="6"/>
  <c r="AH51" i="6"/>
  <c r="AF51" i="6"/>
  <c r="AD51" i="6"/>
  <c r="AB51" i="6"/>
  <c r="Z51" i="6"/>
  <c r="X51" i="6"/>
  <c r="V51" i="6"/>
  <c r="T51" i="6"/>
  <c r="R51" i="6"/>
  <c r="P51" i="6"/>
  <c r="N51" i="6"/>
  <c r="L51" i="6"/>
  <c r="J51" i="6"/>
  <c r="H51" i="6"/>
  <c r="AV50" i="6"/>
  <c r="AT50" i="6"/>
  <c r="AR50" i="6"/>
  <c r="AP50" i="6"/>
  <c r="AN50" i="6"/>
  <c r="AL50" i="6"/>
  <c r="AJ50" i="6"/>
  <c r="AH50" i="6"/>
  <c r="AF50" i="6"/>
  <c r="AD50" i="6"/>
  <c r="AB50" i="6"/>
  <c r="Z50" i="6"/>
  <c r="X50" i="6"/>
  <c r="V50" i="6"/>
  <c r="T50" i="6"/>
  <c r="R50" i="6"/>
  <c r="P50" i="6"/>
  <c r="N50" i="6"/>
  <c r="L50" i="6"/>
  <c r="J50" i="6"/>
  <c r="H50" i="6"/>
  <c r="AV49" i="6"/>
  <c r="AT49" i="6"/>
  <c r="AR49" i="6"/>
  <c r="AP49" i="6"/>
  <c r="AN49" i="6"/>
  <c r="AL49" i="6"/>
  <c r="AJ49" i="6"/>
  <c r="AH49" i="6"/>
  <c r="AF49" i="6"/>
  <c r="AD49" i="6"/>
  <c r="AB49" i="6"/>
  <c r="Z49" i="6"/>
  <c r="X49" i="6"/>
  <c r="V49" i="6"/>
  <c r="T49" i="6"/>
  <c r="R49" i="6"/>
  <c r="P49" i="6"/>
  <c r="N49" i="6"/>
  <c r="L49" i="6"/>
  <c r="J49" i="6"/>
  <c r="H49" i="6"/>
  <c r="AV48" i="6"/>
  <c r="AT48" i="6"/>
  <c r="AR48" i="6"/>
  <c r="AP48" i="6"/>
  <c r="AN48" i="6"/>
  <c r="AL48" i="6"/>
  <c r="AJ48" i="6"/>
  <c r="AH48" i="6"/>
  <c r="AF48" i="6"/>
  <c r="AD48" i="6"/>
  <c r="AB48" i="6"/>
  <c r="Z48" i="6"/>
  <c r="X48" i="6"/>
  <c r="V48" i="6"/>
  <c r="T48" i="6"/>
  <c r="R48" i="6"/>
  <c r="P48" i="6"/>
  <c r="N48" i="6"/>
  <c r="L48" i="6"/>
  <c r="J48" i="6"/>
  <c r="H48" i="6"/>
  <c r="AV46" i="6"/>
  <c r="AT46" i="6"/>
  <c r="AR46" i="6"/>
  <c r="AP46" i="6"/>
  <c r="AN46" i="6"/>
  <c r="AL46" i="6"/>
  <c r="AJ46" i="6"/>
  <c r="AH46" i="6"/>
  <c r="AF46" i="6"/>
  <c r="AD46" i="6"/>
  <c r="AB46" i="6"/>
  <c r="Z46" i="6"/>
  <c r="X46" i="6"/>
  <c r="V46" i="6"/>
  <c r="T46" i="6"/>
  <c r="R46" i="6"/>
  <c r="P46" i="6"/>
  <c r="N46" i="6"/>
  <c r="L46" i="6"/>
  <c r="J46" i="6"/>
  <c r="H46" i="6"/>
  <c r="AV45" i="6"/>
  <c r="AT45" i="6"/>
  <c r="AR45" i="6"/>
  <c r="AP45" i="6"/>
  <c r="AN45" i="6"/>
  <c r="AL45" i="6"/>
  <c r="AJ45" i="6"/>
  <c r="AH45" i="6"/>
  <c r="AF45" i="6"/>
  <c r="AD45" i="6"/>
  <c r="AB45" i="6"/>
  <c r="Z45" i="6"/>
  <c r="X45" i="6"/>
  <c r="V45" i="6"/>
  <c r="T45" i="6"/>
  <c r="R45" i="6"/>
  <c r="P45" i="6"/>
  <c r="N45" i="6"/>
  <c r="L45" i="6"/>
  <c r="J45" i="6"/>
  <c r="H45" i="6"/>
  <c r="AV44" i="6"/>
  <c r="AT44" i="6"/>
  <c r="AR44" i="6"/>
  <c r="AP44" i="6"/>
  <c r="AN44" i="6"/>
  <c r="AL44" i="6"/>
  <c r="AJ44" i="6"/>
  <c r="AH44" i="6"/>
  <c r="AF44" i="6"/>
  <c r="AD44" i="6"/>
  <c r="AB44" i="6"/>
  <c r="Z44" i="6"/>
  <c r="X44" i="6"/>
  <c r="V44" i="6"/>
  <c r="T44" i="6"/>
  <c r="R44" i="6"/>
  <c r="P44" i="6"/>
  <c r="N44" i="6"/>
  <c r="L44" i="6"/>
  <c r="J44" i="6"/>
  <c r="H44" i="6"/>
  <c r="AV43" i="6"/>
  <c r="AT43" i="6"/>
  <c r="AR43" i="6"/>
  <c r="AP43" i="6"/>
  <c r="AN43" i="6"/>
  <c r="AL43" i="6"/>
  <c r="AJ43" i="6"/>
  <c r="AH43" i="6"/>
  <c r="AF43" i="6"/>
  <c r="AD43" i="6"/>
  <c r="AB43" i="6"/>
  <c r="Z43" i="6"/>
  <c r="X43" i="6"/>
  <c r="V43" i="6"/>
  <c r="T43" i="6"/>
  <c r="R43" i="6"/>
  <c r="P43" i="6"/>
  <c r="N43" i="6"/>
  <c r="L43" i="6"/>
  <c r="J43" i="6"/>
  <c r="H43" i="6"/>
  <c r="AV41" i="6"/>
  <c r="AT41" i="6"/>
  <c r="AR41" i="6"/>
  <c r="AP41" i="6"/>
  <c r="AN41" i="6"/>
  <c r="AL41" i="6"/>
  <c r="AJ41" i="6"/>
  <c r="AH41" i="6"/>
  <c r="AF41" i="6"/>
  <c r="AD41" i="6"/>
  <c r="AB41" i="6"/>
  <c r="Z41" i="6"/>
  <c r="X41" i="6"/>
  <c r="V41" i="6"/>
  <c r="T41" i="6"/>
  <c r="R41" i="6"/>
  <c r="P41" i="6"/>
  <c r="N41" i="6"/>
  <c r="L41" i="6"/>
  <c r="J41" i="6"/>
  <c r="H41" i="6"/>
  <c r="AV40" i="6"/>
  <c r="AT40" i="6"/>
  <c r="AR40" i="6"/>
  <c r="AP40" i="6"/>
  <c r="AN40" i="6"/>
  <c r="AL40" i="6"/>
  <c r="AJ40" i="6"/>
  <c r="AH40" i="6"/>
  <c r="AF40" i="6"/>
  <c r="AD40" i="6"/>
  <c r="AB40" i="6"/>
  <c r="Z40" i="6"/>
  <c r="X40" i="6"/>
  <c r="V40" i="6"/>
  <c r="T40" i="6"/>
  <c r="R40" i="6"/>
  <c r="P40" i="6"/>
  <c r="N40" i="6"/>
  <c r="L40" i="6"/>
  <c r="J40" i="6"/>
  <c r="H40" i="6"/>
  <c r="AY39" i="6"/>
  <c r="AV39" i="6"/>
  <c r="AT39" i="6"/>
  <c r="AR39" i="6"/>
  <c r="AP39" i="6"/>
  <c r="AN39" i="6"/>
  <c r="AL39" i="6"/>
  <c r="AJ39" i="6"/>
  <c r="AH39" i="6"/>
  <c r="AF39" i="6"/>
  <c r="AD39" i="6"/>
  <c r="AB39" i="6"/>
  <c r="Z39" i="6"/>
  <c r="X39" i="6"/>
  <c r="V39" i="6"/>
  <c r="T39" i="6"/>
  <c r="R39" i="6"/>
  <c r="P39" i="6"/>
  <c r="N39" i="6"/>
  <c r="L39" i="6"/>
  <c r="J39" i="6"/>
  <c r="H39" i="6"/>
  <c r="AV38" i="6"/>
  <c r="AT38" i="6"/>
  <c r="AR38" i="6"/>
  <c r="AP38" i="6"/>
  <c r="AN38" i="6"/>
  <c r="AL38" i="6"/>
  <c r="AJ38" i="6"/>
  <c r="AH38" i="6"/>
  <c r="AF38" i="6"/>
  <c r="AD38" i="6"/>
  <c r="AB38" i="6"/>
  <c r="Z38" i="6"/>
  <c r="X38" i="6"/>
  <c r="V38" i="6"/>
  <c r="T38" i="6"/>
  <c r="R38" i="6"/>
  <c r="P38" i="6"/>
  <c r="N38" i="6"/>
  <c r="L38" i="6"/>
  <c r="J38" i="6"/>
  <c r="H38" i="6"/>
  <c r="AV37" i="6"/>
  <c r="AT37" i="6"/>
  <c r="AR37" i="6"/>
  <c r="AP37" i="6"/>
  <c r="AN37" i="6"/>
  <c r="AL37" i="6"/>
  <c r="AJ37" i="6"/>
  <c r="AH37" i="6"/>
  <c r="AF37" i="6"/>
  <c r="AD37" i="6"/>
  <c r="AB37" i="6"/>
  <c r="Z37" i="6"/>
  <c r="X37" i="6"/>
  <c r="V37" i="6"/>
  <c r="T37" i="6"/>
  <c r="R37" i="6"/>
  <c r="P37" i="6"/>
  <c r="N37" i="6"/>
  <c r="L37" i="6"/>
  <c r="J37" i="6"/>
  <c r="H37" i="6"/>
  <c r="AV36" i="6"/>
  <c r="AT36" i="6"/>
  <c r="AR36" i="6"/>
  <c r="AP36" i="6"/>
  <c r="AN36" i="6"/>
  <c r="AL36" i="6"/>
  <c r="AJ36" i="6"/>
  <c r="AH36" i="6"/>
  <c r="AF36" i="6"/>
  <c r="AD36" i="6"/>
  <c r="AB36" i="6"/>
  <c r="Z36" i="6"/>
  <c r="X36" i="6"/>
  <c r="V36" i="6"/>
  <c r="T36" i="6"/>
  <c r="R36" i="6"/>
  <c r="P36" i="6"/>
  <c r="N36" i="6"/>
  <c r="L36" i="6"/>
  <c r="J36" i="6"/>
  <c r="H36" i="6"/>
  <c r="AV35" i="6"/>
  <c r="AT35" i="6"/>
  <c r="AR35" i="6"/>
  <c r="AP35" i="6"/>
  <c r="AN35" i="6"/>
  <c r="AL35" i="6"/>
  <c r="AJ35" i="6"/>
  <c r="AH35" i="6"/>
  <c r="AF35" i="6"/>
  <c r="AD35" i="6"/>
  <c r="AB35" i="6"/>
  <c r="Z35" i="6"/>
  <c r="X35" i="6"/>
  <c r="V35" i="6"/>
  <c r="T35" i="6"/>
  <c r="R35" i="6"/>
  <c r="P35" i="6"/>
  <c r="N35" i="6"/>
  <c r="L35" i="6"/>
  <c r="J35" i="6"/>
  <c r="H35" i="6"/>
  <c r="AV34" i="6"/>
  <c r="AT34" i="6"/>
  <c r="AR34" i="6"/>
  <c r="AP34" i="6"/>
  <c r="AN34" i="6"/>
  <c r="AL34" i="6"/>
  <c r="AJ34" i="6"/>
  <c r="AH34" i="6"/>
  <c r="AF34" i="6"/>
  <c r="AD34" i="6"/>
  <c r="AB34" i="6"/>
  <c r="Z34" i="6"/>
  <c r="X34" i="6"/>
  <c r="V34" i="6"/>
  <c r="T34" i="6"/>
  <c r="R34" i="6"/>
  <c r="P34" i="6"/>
  <c r="N34" i="6"/>
  <c r="L34" i="6"/>
  <c r="J34" i="6"/>
  <c r="H34" i="6"/>
  <c r="AZ33" i="6"/>
  <c r="AZ34" i="6" s="1"/>
  <c r="AV33" i="6"/>
  <c r="AT33" i="6"/>
  <c r="AR33" i="6"/>
  <c r="AP33" i="6"/>
  <c r="AN33" i="6"/>
  <c r="AL33" i="6"/>
  <c r="AJ33" i="6"/>
  <c r="AH33" i="6"/>
  <c r="AF33" i="6"/>
  <c r="AD33" i="6"/>
  <c r="AB33" i="6"/>
  <c r="Z33" i="6"/>
  <c r="X33" i="6"/>
  <c r="V33" i="6"/>
  <c r="T33" i="6"/>
  <c r="R33" i="6"/>
  <c r="P33" i="6"/>
  <c r="N33" i="6"/>
  <c r="L33" i="6"/>
  <c r="J33" i="6"/>
  <c r="H33" i="6"/>
  <c r="AV28" i="6"/>
  <c r="AT28" i="6"/>
  <c r="AR28" i="6"/>
  <c r="AP28" i="6"/>
  <c r="AN28" i="6"/>
  <c r="AL28" i="6"/>
  <c r="AJ28" i="6"/>
  <c r="AH28" i="6"/>
  <c r="AF28" i="6"/>
  <c r="AD28" i="6"/>
  <c r="AB28" i="6"/>
  <c r="Z28" i="6"/>
  <c r="X28" i="6"/>
  <c r="V28" i="6"/>
  <c r="T28" i="6"/>
  <c r="R28" i="6"/>
  <c r="P28" i="6"/>
  <c r="N28" i="6"/>
  <c r="L28" i="6"/>
  <c r="J28" i="6"/>
  <c r="H28" i="6"/>
  <c r="AV27" i="6"/>
  <c r="AT27" i="6"/>
  <c r="AR27" i="6"/>
  <c r="AP27" i="6"/>
  <c r="AN27" i="6"/>
  <c r="AL27" i="6"/>
  <c r="AJ27" i="6"/>
  <c r="AH27" i="6"/>
  <c r="AF27" i="6"/>
  <c r="AD27" i="6"/>
  <c r="AB27" i="6"/>
  <c r="Z27" i="6"/>
  <c r="X27" i="6"/>
  <c r="V27" i="6"/>
  <c r="T27" i="6"/>
  <c r="R27" i="6"/>
  <c r="P27" i="6"/>
  <c r="N27" i="6"/>
  <c r="L27" i="6"/>
  <c r="J27" i="6"/>
  <c r="H27" i="6"/>
  <c r="AV26" i="6"/>
  <c r="AT26" i="6"/>
  <c r="AR26" i="6"/>
  <c r="AP26" i="6"/>
  <c r="AN26" i="6"/>
  <c r="AL26" i="6"/>
  <c r="AJ26" i="6"/>
  <c r="AH26" i="6"/>
  <c r="AF26" i="6"/>
  <c r="AD26" i="6"/>
  <c r="AB26" i="6"/>
  <c r="Z26" i="6"/>
  <c r="X26" i="6"/>
  <c r="V26" i="6"/>
  <c r="T26" i="6"/>
  <c r="R26" i="6"/>
  <c r="P26" i="6"/>
  <c r="N26" i="6"/>
  <c r="L26" i="6"/>
  <c r="J26" i="6"/>
  <c r="H26" i="6"/>
  <c r="AV25" i="6"/>
  <c r="AT25" i="6"/>
  <c r="AR25" i="6"/>
  <c r="AP25" i="6"/>
  <c r="AN25" i="6"/>
  <c r="AL25" i="6"/>
  <c r="AJ25" i="6"/>
  <c r="AH25" i="6"/>
  <c r="AF25" i="6"/>
  <c r="AD25" i="6"/>
  <c r="AB25" i="6"/>
  <c r="Z25" i="6"/>
  <c r="X25" i="6"/>
  <c r="V25" i="6"/>
  <c r="T25" i="6"/>
  <c r="R25" i="6"/>
  <c r="P25" i="6"/>
  <c r="N25" i="6"/>
  <c r="L25" i="6"/>
  <c r="J25" i="6"/>
  <c r="H25" i="6"/>
  <c r="AV23" i="6"/>
  <c r="AT23" i="6"/>
  <c r="AR23" i="6"/>
  <c r="AP23" i="6"/>
  <c r="AN23" i="6"/>
  <c r="AL23" i="6"/>
  <c r="AJ23" i="6"/>
  <c r="AH23" i="6"/>
  <c r="AF23" i="6"/>
  <c r="AD23" i="6"/>
  <c r="AB23" i="6"/>
  <c r="Z23" i="6"/>
  <c r="X23" i="6"/>
  <c r="V23" i="6"/>
  <c r="T23" i="6"/>
  <c r="R23" i="6"/>
  <c r="P23" i="6"/>
  <c r="N23" i="6"/>
  <c r="L23" i="6"/>
  <c r="J23" i="6"/>
  <c r="H23" i="6"/>
  <c r="AV22" i="6"/>
  <c r="AT22" i="6"/>
  <c r="AR22" i="6"/>
  <c r="AP22" i="6"/>
  <c r="AN22" i="6"/>
  <c r="AL22" i="6"/>
  <c r="AJ22" i="6"/>
  <c r="AH22" i="6"/>
  <c r="AF22" i="6"/>
  <c r="AD22" i="6"/>
  <c r="AB22" i="6"/>
  <c r="Z22" i="6"/>
  <c r="X22" i="6"/>
  <c r="V22" i="6"/>
  <c r="T22" i="6"/>
  <c r="R22" i="6"/>
  <c r="P22" i="6"/>
  <c r="N22" i="6"/>
  <c r="L22" i="6"/>
  <c r="J22" i="6"/>
  <c r="H22" i="6"/>
  <c r="AV20" i="6"/>
  <c r="AT20" i="6"/>
  <c r="AR20" i="6"/>
  <c r="AP20" i="6"/>
  <c r="AN20" i="6"/>
  <c r="AL20" i="6"/>
  <c r="AJ20" i="6"/>
  <c r="AH20" i="6"/>
  <c r="AF20" i="6"/>
  <c r="AD20" i="6"/>
  <c r="AB20" i="6"/>
  <c r="Z20" i="6"/>
  <c r="X20" i="6"/>
  <c r="V20" i="6"/>
  <c r="T20" i="6"/>
  <c r="R20" i="6"/>
  <c r="P20" i="6"/>
  <c r="N20" i="6"/>
  <c r="L20" i="6"/>
  <c r="J20" i="6"/>
  <c r="H20" i="6"/>
  <c r="AV19" i="6"/>
  <c r="AT19" i="6"/>
  <c r="AR19" i="6"/>
  <c r="AP19" i="6"/>
  <c r="AN19" i="6"/>
  <c r="AL19" i="6"/>
  <c r="AJ19" i="6"/>
  <c r="AH19" i="6"/>
  <c r="AF19" i="6"/>
  <c r="AD19" i="6"/>
  <c r="AB19" i="6"/>
  <c r="Z19" i="6"/>
  <c r="X19" i="6"/>
  <c r="V19" i="6"/>
  <c r="T19" i="6"/>
  <c r="R19" i="6"/>
  <c r="P19" i="6"/>
  <c r="N19" i="6"/>
  <c r="L19" i="6"/>
  <c r="J19" i="6"/>
  <c r="H19" i="6"/>
  <c r="AV18" i="6"/>
  <c r="AT18" i="6"/>
  <c r="AR18" i="6"/>
  <c r="AP18" i="6"/>
  <c r="AN18" i="6"/>
  <c r="AL18" i="6"/>
  <c r="AJ18" i="6"/>
  <c r="AH18" i="6"/>
  <c r="AF18" i="6"/>
  <c r="AD18" i="6"/>
  <c r="AB18" i="6"/>
  <c r="Z18" i="6"/>
  <c r="X18" i="6"/>
  <c r="V18" i="6"/>
  <c r="T18" i="6"/>
  <c r="R18" i="6"/>
  <c r="P18" i="6"/>
  <c r="N18" i="6"/>
  <c r="L18" i="6"/>
  <c r="J18" i="6"/>
  <c r="H18" i="6"/>
  <c r="AV17" i="6"/>
  <c r="AT17" i="6"/>
  <c r="AR17" i="6"/>
  <c r="AP17" i="6"/>
  <c r="AN17" i="6"/>
  <c r="AL17" i="6"/>
  <c r="AJ17" i="6"/>
  <c r="AH17" i="6"/>
  <c r="AF17" i="6"/>
  <c r="AD17" i="6"/>
  <c r="AB17" i="6"/>
  <c r="Z17" i="6"/>
  <c r="X17" i="6"/>
  <c r="V17" i="6"/>
  <c r="T17" i="6"/>
  <c r="R17" i="6"/>
  <c r="P17" i="6"/>
  <c r="N17" i="6"/>
  <c r="L17" i="6"/>
  <c r="J17" i="6"/>
  <c r="H17" i="6"/>
  <c r="AV16" i="6"/>
  <c r="AT16" i="6"/>
  <c r="AR16" i="6"/>
  <c r="AP16" i="6"/>
  <c r="AN16" i="6"/>
  <c r="AL16" i="6"/>
  <c r="AJ16" i="6"/>
  <c r="AH16" i="6"/>
  <c r="AF16" i="6"/>
  <c r="AD16" i="6"/>
  <c r="AB16" i="6"/>
  <c r="Z16" i="6"/>
  <c r="X16" i="6"/>
  <c r="V16" i="6"/>
  <c r="T16" i="6"/>
  <c r="R16" i="6"/>
  <c r="P16" i="6"/>
  <c r="N16" i="6"/>
  <c r="L16" i="6"/>
  <c r="J16" i="6"/>
  <c r="H16" i="6"/>
  <c r="AV15" i="6"/>
  <c r="AT15" i="6"/>
  <c r="AR15" i="6"/>
  <c r="AP15" i="6"/>
  <c r="AN15" i="6"/>
  <c r="AL15" i="6"/>
  <c r="AJ15" i="6"/>
  <c r="AH15" i="6"/>
  <c r="AF15" i="6"/>
  <c r="AD15" i="6"/>
  <c r="AB15" i="6"/>
  <c r="Z15" i="6"/>
  <c r="X15" i="6"/>
  <c r="V15" i="6"/>
  <c r="T15" i="6"/>
  <c r="R15" i="6"/>
  <c r="P15" i="6"/>
  <c r="N15" i="6"/>
  <c r="L15" i="6"/>
  <c r="J15" i="6"/>
  <c r="H15" i="6"/>
  <c r="AV14" i="6"/>
  <c r="AT14" i="6"/>
  <c r="AR14" i="6"/>
  <c r="AP14" i="6"/>
  <c r="AN14" i="6"/>
  <c r="AL14" i="6"/>
  <c r="AJ14" i="6"/>
  <c r="AH14" i="6"/>
  <c r="AF14" i="6"/>
  <c r="AD14" i="6"/>
  <c r="AB14" i="6"/>
  <c r="Z14" i="6"/>
  <c r="X14" i="6"/>
  <c r="V14" i="6"/>
  <c r="T14" i="6"/>
  <c r="R14" i="6"/>
  <c r="P14" i="6"/>
  <c r="N14" i="6"/>
  <c r="L14" i="6"/>
  <c r="J14" i="6"/>
  <c r="H14" i="6"/>
  <c r="AV13" i="6"/>
  <c r="AT13" i="6"/>
  <c r="AR13" i="6"/>
  <c r="AP13" i="6"/>
  <c r="AN13" i="6"/>
  <c r="AL13" i="6"/>
  <c r="AJ13" i="6"/>
  <c r="AH13" i="6"/>
  <c r="AF13" i="6"/>
  <c r="AD13" i="6"/>
  <c r="AB13" i="6"/>
  <c r="Z13" i="6"/>
  <c r="X13" i="6"/>
  <c r="V13" i="6"/>
  <c r="T13" i="6"/>
  <c r="R13" i="6"/>
  <c r="P13" i="6"/>
  <c r="N13" i="6"/>
  <c r="L13" i="6"/>
  <c r="J13" i="6"/>
  <c r="H13" i="6"/>
  <c r="B13" i="6"/>
  <c r="AV12" i="6"/>
  <c r="AT12" i="6"/>
  <c r="AR12" i="6"/>
  <c r="AP12" i="6"/>
  <c r="AN12" i="6"/>
  <c r="AL12" i="6"/>
  <c r="AJ12" i="6"/>
  <c r="AH12" i="6"/>
  <c r="AF12" i="6"/>
  <c r="AD12" i="6"/>
  <c r="AB12" i="6"/>
  <c r="Z12" i="6"/>
  <c r="X12" i="6"/>
  <c r="V12" i="6"/>
  <c r="T12" i="6"/>
  <c r="R12" i="6"/>
  <c r="P12" i="6"/>
  <c r="N12" i="6"/>
  <c r="L12" i="6"/>
  <c r="J12" i="6"/>
  <c r="H12" i="6"/>
  <c r="B12" i="6"/>
  <c r="AV10" i="6"/>
  <c r="AT10" i="6"/>
  <c r="AR10" i="6"/>
  <c r="AP10" i="6"/>
  <c r="AN10" i="6"/>
  <c r="AL10" i="6"/>
  <c r="AJ10" i="6"/>
  <c r="AH10" i="6"/>
  <c r="AF10" i="6"/>
  <c r="AD10" i="6"/>
  <c r="AB10" i="6"/>
  <c r="Z10" i="6"/>
  <c r="X10" i="6"/>
  <c r="V10" i="6"/>
  <c r="T10" i="6"/>
  <c r="R10" i="6"/>
  <c r="P10" i="6"/>
  <c r="N10" i="6"/>
  <c r="L10" i="6"/>
  <c r="J10" i="6"/>
  <c r="H10" i="6"/>
  <c r="B10" i="6"/>
  <c r="AV9" i="6"/>
  <c r="AT9" i="6"/>
  <c r="AR9" i="6"/>
  <c r="AP9" i="6"/>
  <c r="AN9" i="6"/>
  <c r="AL9" i="6"/>
  <c r="AJ9" i="6"/>
  <c r="AH9" i="6"/>
  <c r="AF9" i="6"/>
  <c r="AD9" i="6"/>
  <c r="AB9" i="6"/>
  <c r="Z9" i="6"/>
  <c r="X9" i="6"/>
  <c r="V9" i="6"/>
  <c r="T9" i="6"/>
  <c r="R9" i="6"/>
  <c r="P9" i="6"/>
  <c r="N9" i="6"/>
  <c r="L9" i="6"/>
  <c r="J9" i="6"/>
  <c r="H9" i="6"/>
  <c r="B9" i="6"/>
  <c r="AV8" i="6"/>
  <c r="AT8" i="6"/>
  <c r="AR8" i="6"/>
  <c r="AP8" i="6"/>
  <c r="AN8" i="6"/>
  <c r="AL8" i="6"/>
  <c r="AJ8" i="6"/>
  <c r="AH8" i="6"/>
  <c r="AF8" i="6"/>
  <c r="AD8" i="6"/>
  <c r="AB8" i="6"/>
  <c r="Z8" i="6"/>
  <c r="X8" i="6"/>
  <c r="V8" i="6"/>
  <c r="T8" i="6"/>
  <c r="R8" i="6"/>
  <c r="P8" i="6"/>
  <c r="N8" i="6"/>
  <c r="L8" i="6"/>
  <c r="J8" i="6"/>
  <c r="H8" i="6"/>
  <c r="B8" i="6"/>
  <c r="AV7" i="6"/>
  <c r="AT7" i="6"/>
  <c r="AR7" i="6"/>
  <c r="AP7" i="6"/>
  <c r="AN7" i="6"/>
  <c r="AL7" i="6"/>
  <c r="AJ7" i="6"/>
  <c r="AH7" i="6"/>
  <c r="AF7" i="6"/>
  <c r="AD7" i="6"/>
  <c r="AB7" i="6"/>
  <c r="Z7" i="6"/>
  <c r="X7" i="6"/>
  <c r="V7" i="6"/>
  <c r="T7" i="6"/>
  <c r="R7" i="6"/>
  <c r="P7" i="6"/>
  <c r="N7" i="6"/>
  <c r="L7" i="6"/>
  <c r="J7" i="6"/>
  <c r="H7" i="6"/>
  <c r="B7" i="6"/>
  <c r="Q6" i="6"/>
  <c r="O6" i="6"/>
  <c r="I6" i="6"/>
  <c r="AC16" i="3"/>
  <c r="AC15" i="3"/>
  <c r="W16" i="2"/>
  <c r="W15" i="2"/>
  <c r="S4" i="1"/>
  <c r="Q4" i="1"/>
  <c r="O4" i="1"/>
  <c r="K4" i="1"/>
  <c r="I4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5" i="1"/>
  <c r="O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5" i="1"/>
  <c r="B376" i="1"/>
  <c r="B391" i="1"/>
  <c r="B390" i="1"/>
  <c r="B388" i="1"/>
  <c r="B387" i="1"/>
  <c r="B386" i="1"/>
  <c r="B379" i="1"/>
  <c r="B378" i="1"/>
  <c r="B375" i="1"/>
  <c r="B374" i="1"/>
  <c r="B261" i="1"/>
  <c r="B260" i="1"/>
  <c r="B259" i="1"/>
  <c r="B258" i="1"/>
  <c r="B257" i="1"/>
  <c r="B228" i="1"/>
  <c r="B227" i="1"/>
  <c r="B226" i="1"/>
  <c r="B225" i="1"/>
  <c r="B224" i="1"/>
  <c r="B143" i="1"/>
  <c r="B142" i="1"/>
  <c r="B141" i="1"/>
  <c r="B140" i="1"/>
  <c r="B139" i="1"/>
  <c r="B110" i="1"/>
  <c r="B109" i="1"/>
  <c r="B108" i="1"/>
  <c r="B107" i="1"/>
  <c r="B106" i="1"/>
  <c r="B50" i="1"/>
  <c r="B49" i="1"/>
  <c r="B47" i="1"/>
  <c r="B46" i="1"/>
  <c r="B45" i="1"/>
  <c r="B38" i="1"/>
  <c r="B37" i="1"/>
  <c r="B35" i="1"/>
  <c r="B34" i="1"/>
  <c r="B33" i="1"/>
  <c r="B10" i="1"/>
  <c r="B9" i="1"/>
  <c r="B7" i="1"/>
  <c r="B6" i="1"/>
  <c r="B5" i="1"/>
  <c r="AZ35" i="6" l="1"/>
  <c r="AX35" i="6" s="1"/>
  <c r="AX3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katada</author>
  </authors>
  <commentList>
    <comment ref="AK4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katada:</t>
        </r>
        <r>
          <rPr>
            <sz val="9"/>
            <color indexed="81"/>
            <rFont val="ＭＳ Ｐゴシック"/>
            <family val="3"/>
            <charset val="128"/>
          </rPr>
          <t xml:space="preserve">
Sorry,I made a mistake.</t>
        </r>
      </text>
    </comment>
  </commentList>
</comments>
</file>

<file path=xl/sharedStrings.xml><?xml version="1.0" encoding="utf-8"?>
<sst xmlns="http://schemas.openxmlformats.org/spreadsheetml/2006/main" count="1802" uniqueCount="125">
  <si>
    <t>X/H</t>
  </si>
  <si>
    <t>Y/H</t>
  </si>
  <si>
    <t>Z/H</t>
  </si>
  <si>
    <t>&lt;Usc&gt;/UH</t>
  </si>
  <si>
    <t>&lt;u&gt;/&lt;uH&gt;</t>
  </si>
  <si>
    <t>&lt;v&gt;/&lt;uH&gt;</t>
  </si>
  <si>
    <t>&lt;w&gt;/&lt;uH&gt;</t>
  </si>
  <si>
    <t>&lt;c&gt;/&lt;c0&gt;</t>
  </si>
  <si>
    <t>σu/&lt;uH&gt;</t>
  </si>
  <si>
    <t>σv/&lt;uH&gt;</t>
  </si>
  <si>
    <t>σw/&lt;uH&gt;</t>
  </si>
  <si>
    <t>σθ/ΔΘ</t>
  </si>
  <si>
    <t>σc/&lt;c0&gt;</t>
  </si>
  <si>
    <t>&lt;u'v'&gt;/&lt;uH^2&gt;</t>
  </si>
  <si>
    <t>&lt;u'w'&gt;/&lt;uH^2&gt;</t>
  </si>
  <si>
    <t>&lt;u'θ'&gt;/(&lt;uH&gt;ΔΘ)</t>
  </si>
  <si>
    <t>&lt;v'θ'&gt;/(&lt;uH&gt;ΔΘ)</t>
  </si>
  <si>
    <t>&lt;w'θ'&gt;/(&lt;uH&gt;ΔΘ)</t>
  </si>
  <si>
    <t>&lt;u'c'&gt;/(&lt;uH&gt;&lt;c0&gt;)</t>
  </si>
  <si>
    <t>&lt;v'c'&gt;/(&lt;uH&gt;&lt;c0&gt;)</t>
  </si>
  <si>
    <t>&lt;w'c'&gt;/(&lt;uH&gt;&lt;c0&gt;)</t>
  </si>
  <si>
    <t>&lt;θ'c'&gt;/(ΔΘ&lt;c0&gt;)</t>
  </si>
  <si>
    <t>&lt;k&gt;/&lt;uH^2&gt;</t>
  </si>
  <si>
    <t>Y/H=</t>
    <phoneticPr fontId="3"/>
  </si>
  <si>
    <t>(&lt;θ&gt;-&lt;θ f &gt;)/&lt;Δθ&gt;</t>
  </si>
  <si>
    <t>Y/H=</t>
    <phoneticPr fontId="3"/>
  </si>
  <si>
    <r>
      <t>&lt;u&gt;/&lt;u</t>
    </r>
    <r>
      <rPr>
        <sz val="6"/>
        <color indexed="8"/>
        <rFont val="Times New Roman"/>
        <family val="1"/>
      </rPr>
      <t>H</t>
    </r>
    <r>
      <rPr>
        <sz val="11"/>
        <color indexed="8"/>
        <rFont val="Times New Roman"/>
        <family val="1"/>
      </rPr>
      <t>&gt;</t>
    </r>
    <phoneticPr fontId="3"/>
  </si>
  <si>
    <t>Ratio =</t>
  </si>
  <si>
    <t>Ratio =</t>
    <phoneticPr fontId="2"/>
  </si>
  <si>
    <t>&lt;u&gt;/&lt;uH&gt;</t>
    <phoneticPr fontId="2"/>
  </si>
  <si>
    <t>&lt;u&gt;</t>
  </si>
  <si>
    <t>&lt;v&gt;/&lt;uH&gt;</t>
    <phoneticPr fontId="2"/>
  </si>
  <si>
    <t>&lt;θ&gt;</t>
  </si>
  <si>
    <t>&lt;c&gt;/&lt;c0&gt;</t>
    <phoneticPr fontId="2"/>
  </si>
  <si>
    <t>&lt;c&gt;</t>
  </si>
  <si>
    <t>Vertical profile</t>
    <phoneticPr fontId="2"/>
  </si>
  <si>
    <r>
      <t>(&lt;θ&gt;-&lt;θ</t>
    </r>
    <r>
      <rPr>
        <b/>
        <sz val="9"/>
        <color indexed="8"/>
        <rFont val="Times New Roman"/>
        <family val="1"/>
      </rPr>
      <t>f</t>
    </r>
    <r>
      <rPr>
        <b/>
        <sz val="11"/>
        <color indexed="8"/>
        <rFont val="Times New Roman"/>
        <family val="1"/>
      </rPr>
      <t xml:space="preserve"> &gt;)/&lt;Δθ&gt;</t>
    </r>
    <phoneticPr fontId="3"/>
  </si>
  <si>
    <t>&lt;u&gt;/&lt;uH&gt;,(&lt;θ&gt;-&lt;θ f &gt;)/&lt;Δθ&gt;
&lt;c&gt;/&lt;c0&gt; MIX</t>
    <phoneticPr fontId="2"/>
  </si>
  <si>
    <t>Non dimensional</t>
    <phoneticPr fontId="2"/>
  </si>
  <si>
    <t>X(mm)</t>
  </si>
  <si>
    <t>Y(mm)</t>
  </si>
  <si>
    <t>Z(mm)</t>
  </si>
  <si>
    <t>Usc(m/s)</t>
  </si>
  <si>
    <t>&lt;u&gt;(m/s)</t>
  </si>
  <si>
    <t>&lt;v&gt;(m/s)</t>
  </si>
  <si>
    <t>&lt;w&gt;(m/s)</t>
  </si>
  <si>
    <t>σu(m/s)</t>
  </si>
  <si>
    <t>σv(m/s)</t>
  </si>
  <si>
    <t>σw(m/s)</t>
  </si>
  <si>
    <t>k(m2/s2)</t>
  </si>
  <si>
    <t>&lt;θ&gt;(deg.)</t>
  </si>
  <si>
    <t>σθ(deg.)</t>
  </si>
  <si>
    <t>&lt;u'θ'&gt;</t>
  </si>
  <si>
    <t>&lt;v'θ'&gt;</t>
  </si>
  <si>
    <t>&lt;w'θ'&gt;</t>
  </si>
  <si>
    <t>&lt;u'v'&gt;</t>
  </si>
  <si>
    <t>&lt;u'w'&gt;</t>
  </si>
  <si>
    <t>&lt;Usc&gt;/&lt;uH&gt;</t>
  </si>
  <si>
    <t>k&lt;uH&gt;^2</t>
  </si>
  <si>
    <t>(&lt;θ&gt;-&lt;θf&gt;)/Δθ</t>
  </si>
  <si>
    <t>σθ/Δθ</t>
  </si>
  <si>
    <t>&lt;u'θ'&gt;/&lt;uH&gt;Δθ</t>
  </si>
  <si>
    <t>&lt;v'θ'&gt;/&lt;uH&gt;Δθ</t>
  </si>
  <si>
    <t>&lt;w'θ'&gt;/&lt;uH&gt;Δθ</t>
  </si>
  <si>
    <t>&lt;u'v'&gt;/&lt;uH&gt;^2</t>
  </si>
  <si>
    <t>&lt;u'w'&gt;/&lt;uH&gt;^2</t>
  </si>
  <si>
    <r>
      <t>R</t>
    </r>
    <r>
      <rPr>
        <vertAlign val="subscript"/>
        <sz val="10"/>
        <color indexed="8"/>
        <rFont val="Times New Roman"/>
        <family val="1"/>
      </rPr>
      <t>b</t>
    </r>
  </si>
  <si>
    <t>H (m)</t>
  </si>
  <si>
    <r>
      <t>&lt;u</t>
    </r>
    <r>
      <rPr>
        <vertAlign val="subscript"/>
        <sz val="10"/>
        <color indexed="8"/>
        <rFont val="Times New Roman"/>
        <family val="1"/>
      </rPr>
      <t>H</t>
    </r>
    <r>
      <rPr>
        <sz val="10"/>
        <color indexed="8"/>
        <rFont val="Times New Roman"/>
        <family val="1"/>
      </rPr>
      <t>&gt;</t>
    </r>
    <r>
      <rPr>
        <vertAlign val="subscript"/>
        <sz val="10"/>
        <color indexed="8"/>
        <rFont val="Times New Roman"/>
        <family val="1"/>
      </rPr>
      <t xml:space="preserve"> </t>
    </r>
    <r>
      <rPr>
        <sz val="10"/>
        <color indexed="8"/>
        <rFont val="Times New Roman"/>
        <family val="1"/>
      </rPr>
      <t>(m/s)</t>
    </r>
  </si>
  <si>
    <r>
      <t>&lt;θ</t>
    </r>
    <r>
      <rPr>
        <vertAlign val="subscript"/>
        <sz val="10"/>
        <color indexed="8"/>
        <rFont val="Times New Roman"/>
        <family val="1"/>
      </rPr>
      <t>f</t>
    </r>
    <r>
      <rPr>
        <sz val="10"/>
        <color indexed="8"/>
        <rFont val="Times New Roman"/>
        <family val="1"/>
      </rPr>
      <t xml:space="preserve"> &gt; (</t>
    </r>
    <r>
      <rPr>
        <vertAlign val="superscript"/>
        <sz val="10"/>
        <color indexed="8"/>
        <rFont val="Times New Roman"/>
        <family val="1"/>
      </rPr>
      <t>o</t>
    </r>
    <r>
      <rPr>
        <sz val="10"/>
        <color indexed="8"/>
        <rFont val="Times New Roman"/>
        <family val="1"/>
      </rPr>
      <t>C)</t>
    </r>
  </si>
  <si>
    <r>
      <t>&lt;θ</t>
    </r>
    <r>
      <rPr>
        <vertAlign val="subscript"/>
        <sz val="10"/>
        <color indexed="8"/>
        <rFont val="Times New Roman"/>
        <family val="1"/>
      </rPr>
      <t>H</t>
    </r>
    <r>
      <rPr>
        <sz val="10"/>
        <color indexed="8"/>
        <rFont val="Times New Roman"/>
        <family val="1"/>
      </rPr>
      <t>&gt; (</t>
    </r>
    <r>
      <rPr>
        <vertAlign val="superscript"/>
        <sz val="10"/>
        <color indexed="8"/>
        <rFont val="Times New Roman"/>
        <family val="1"/>
      </rPr>
      <t>o</t>
    </r>
    <r>
      <rPr>
        <sz val="10"/>
        <color indexed="8"/>
        <rFont val="Times New Roman"/>
        <family val="1"/>
      </rPr>
      <t>C)</t>
    </r>
  </si>
  <si>
    <r>
      <t>&lt;Δθ&gt; (</t>
    </r>
    <r>
      <rPr>
        <vertAlign val="superscript"/>
        <sz val="10"/>
        <color indexed="8"/>
        <rFont val="Times New Roman"/>
        <family val="1"/>
      </rPr>
      <t>o</t>
    </r>
    <r>
      <rPr>
        <sz val="10"/>
        <color indexed="8"/>
        <rFont val="Times New Roman"/>
        <family val="1"/>
      </rPr>
      <t>C)</t>
    </r>
  </si>
  <si>
    <r>
      <t>&lt;θ</t>
    </r>
    <r>
      <rPr>
        <vertAlign val="subscript"/>
        <sz val="10"/>
        <color indexed="8"/>
        <rFont val="Times New Roman"/>
        <family val="1"/>
      </rPr>
      <t>0</t>
    </r>
    <r>
      <rPr>
        <sz val="10"/>
        <color indexed="8"/>
        <rFont val="Times New Roman"/>
        <family val="1"/>
      </rPr>
      <t>&gt; (</t>
    </r>
    <r>
      <rPr>
        <vertAlign val="superscript"/>
        <sz val="10"/>
        <color indexed="8"/>
        <rFont val="Times New Roman"/>
        <family val="1"/>
      </rPr>
      <t>o</t>
    </r>
    <r>
      <rPr>
        <sz val="10"/>
        <color indexed="8"/>
        <rFont val="Times New Roman"/>
        <family val="1"/>
      </rPr>
      <t xml:space="preserve">C) </t>
    </r>
  </si>
  <si>
    <r>
      <t>&lt;θ</t>
    </r>
    <r>
      <rPr>
        <vertAlign val="subscript"/>
        <sz val="10"/>
        <color indexed="8"/>
        <rFont val="Times New Roman"/>
        <family val="1"/>
      </rPr>
      <t>build</t>
    </r>
    <r>
      <rPr>
        <sz val="10"/>
        <color indexed="8"/>
        <rFont val="Times New Roman"/>
        <family val="1"/>
      </rPr>
      <t>&gt; (</t>
    </r>
    <r>
      <rPr>
        <vertAlign val="superscript"/>
        <sz val="10"/>
        <color indexed="8"/>
        <rFont val="Times New Roman"/>
        <family val="1"/>
      </rPr>
      <t>o</t>
    </r>
    <r>
      <rPr>
        <sz val="10"/>
        <color indexed="8"/>
        <rFont val="Times New Roman"/>
        <family val="1"/>
      </rPr>
      <t>C)</t>
    </r>
  </si>
  <si>
    <r>
      <t>&lt;θ</t>
    </r>
    <r>
      <rPr>
        <vertAlign val="subscript"/>
        <sz val="10"/>
        <color indexed="8"/>
        <rFont val="Times New Roman"/>
        <family val="1"/>
      </rPr>
      <t>gas</t>
    </r>
    <r>
      <rPr>
        <sz val="10"/>
        <color indexed="8"/>
        <rFont val="Times New Roman"/>
        <family val="1"/>
      </rPr>
      <t>&gt; (</t>
    </r>
    <r>
      <rPr>
        <vertAlign val="superscript"/>
        <sz val="10"/>
        <color indexed="8"/>
        <rFont val="Times New Roman"/>
        <family val="1"/>
      </rPr>
      <t>o</t>
    </r>
    <r>
      <rPr>
        <sz val="10"/>
        <color indexed="8"/>
        <rFont val="Times New Roman"/>
        <family val="1"/>
      </rPr>
      <t>C)</t>
    </r>
  </si>
  <si>
    <r>
      <t>&lt;C</t>
    </r>
    <r>
      <rPr>
        <vertAlign val="subscript"/>
        <sz val="10"/>
        <color indexed="8"/>
        <rFont val="Times New Roman"/>
        <family val="1"/>
      </rPr>
      <t>0</t>
    </r>
    <r>
      <rPr>
        <sz val="10"/>
        <color indexed="8"/>
        <rFont val="Times New Roman"/>
        <family val="1"/>
      </rPr>
      <t>&gt; (ppm)</t>
    </r>
  </si>
  <si>
    <r>
      <t>C</t>
    </r>
    <r>
      <rPr>
        <vertAlign val="subscript"/>
        <sz val="10"/>
        <color indexed="8"/>
        <rFont val="Times New Roman"/>
        <family val="1"/>
      </rPr>
      <t xml:space="preserve">gas </t>
    </r>
    <r>
      <rPr>
        <sz val="10"/>
        <color indexed="8"/>
        <rFont val="Times New Roman"/>
        <family val="1"/>
      </rPr>
      <t xml:space="preserve"> (ppm)</t>
    </r>
    <phoneticPr fontId="2"/>
  </si>
  <si>
    <t>q (m3/s)</t>
    <phoneticPr fontId="2"/>
  </si>
  <si>
    <t>Usc(m/s)</t>
    <phoneticPr fontId="2"/>
  </si>
  <si>
    <t>&lt;u&gt;(m/s)</t>
    <phoneticPr fontId="2"/>
  </si>
  <si>
    <t>&lt;v&gt;(m/s)</t>
    <phoneticPr fontId="2"/>
  </si>
  <si>
    <t>&lt;w&gt;(m/s)</t>
    <phoneticPr fontId="2"/>
  </si>
  <si>
    <t>σu(m/s)</t>
    <phoneticPr fontId="2"/>
  </si>
  <si>
    <t>σv(m/s)</t>
    <phoneticPr fontId="2"/>
  </si>
  <si>
    <t>σw(m/s)</t>
    <phoneticPr fontId="2"/>
  </si>
  <si>
    <t>k(m2/s2)</t>
    <phoneticPr fontId="2"/>
  </si>
  <si>
    <t>&lt;θ&gt;(deg.)</t>
    <phoneticPr fontId="2"/>
  </si>
  <si>
    <t>σθ(deg.)</t>
    <phoneticPr fontId="2"/>
  </si>
  <si>
    <t>&lt;u'θ'&gt;</t>
    <phoneticPr fontId="2"/>
  </si>
  <si>
    <t>&lt;v'θ'&gt;</t>
    <phoneticPr fontId="2"/>
  </si>
  <si>
    <t>&lt;w'θ'&gt;</t>
    <phoneticPr fontId="2"/>
  </si>
  <si>
    <t>C(ppm)</t>
    <phoneticPr fontId="2"/>
  </si>
  <si>
    <t>σC(ppm)</t>
    <phoneticPr fontId="2"/>
  </si>
  <si>
    <t>&lt;u'c'&gt;</t>
    <phoneticPr fontId="2"/>
  </si>
  <si>
    <t>&lt;v'c'&gt;</t>
    <phoneticPr fontId="2"/>
  </si>
  <si>
    <t>&lt;w'c'&gt;</t>
    <phoneticPr fontId="2"/>
  </si>
  <si>
    <t>&lt;u'v'&gt;</t>
    <phoneticPr fontId="2"/>
  </si>
  <si>
    <t>&lt;u'w'&gt;</t>
    <phoneticPr fontId="2"/>
  </si>
  <si>
    <t>&lt;θ'c'&gt;</t>
    <phoneticPr fontId="2"/>
  </si>
  <si>
    <t>Z/H=</t>
    <phoneticPr fontId="2"/>
  </si>
  <si>
    <t>label name</t>
    <phoneticPr fontId="2"/>
  </si>
  <si>
    <t>Horizontal (lateral)</t>
    <phoneticPr fontId="11"/>
  </si>
  <si>
    <t>&lt;u&gt;/&lt;uH&gt;,(&lt;θ&gt;-&lt;θ f &gt;)/&lt;Δθ&gt;,&lt;c&gt;/&lt;c0&gt; By Z/H</t>
    <phoneticPr fontId="11"/>
  </si>
  <si>
    <t>&lt;u&gt;/&lt;uH&gt;,(&lt;θ&gt;-&lt;θ f &gt;)/&lt;Δθ&gt;,&lt;c&gt;/&lt;c0&gt; By Y/H</t>
    <phoneticPr fontId="2"/>
  </si>
  <si>
    <t>&lt;u&gt;/&lt;uH&gt;,(&lt;θ&gt;-&lt;θ f &gt;)/&lt;Δθ&gt;,&lt;c&gt;/&lt;c0&gt; By Z/H  (All line ver.)</t>
    <phoneticPr fontId="11"/>
  </si>
  <si>
    <t>label name</t>
  </si>
  <si>
    <t>Z/H</t>
    <phoneticPr fontId="2"/>
  </si>
  <si>
    <t>X/H=</t>
    <phoneticPr fontId="2"/>
  </si>
  <si>
    <t>Horizontal part2 (lateral)</t>
    <phoneticPr fontId="11"/>
  </si>
  <si>
    <t>&lt;u&gt;/&lt;uH&gt;,(&lt;θ&gt;-&lt;θ f &gt;)/&lt;Δθ&gt;,&lt;c&gt;/&lt;c0&gt;MIX  By Z/H  (All line ver.)</t>
    <phoneticPr fontId="11"/>
  </si>
  <si>
    <t>Y/H=</t>
    <phoneticPr fontId="2"/>
  </si>
  <si>
    <t>Stream-wise(Uniform height)</t>
    <phoneticPr fontId="11"/>
  </si>
  <si>
    <t xml:space="preserve">&lt;u&gt;/&lt;uH&gt; By Y/H </t>
    <phoneticPr fontId="11"/>
  </si>
  <si>
    <t xml:space="preserve">(&lt;θ&gt;-&lt;θ f &gt;)/&lt;Δθ&gt;  By Y/H </t>
    <phoneticPr fontId="11"/>
  </si>
  <si>
    <t xml:space="preserve">&lt;c&gt;/&lt;c0&gt;((Logarithm))   By Y/H </t>
    <phoneticPr fontId="11"/>
  </si>
  <si>
    <r>
      <t>&lt;C</t>
    </r>
    <r>
      <rPr>
        <vertAlign val="subscript"/>
        <sz val="10"/>
        <color indexed="8"/>
        <rFont val="Times New Roman"/>
        <family val="1"/>
      </rPr>
      <t>0</t>
    </r>
    <r>
      <rPr>
        <sz val="10"/>
        <color indexed="8"/>
        <rFont val="Times New Roman"/>
        <family val="1"/>
      </rPr>
      <t>&gt; (ppm)</t>
    </r>
    <phoneticPr fontId="11"/>
  </si>
  <si>
    <r>
      <t>C</t>
    </r>
    <r>
      <rPr>
        <b/>
        <i/>
        <sz val="8"/>
        <color rgb="FF333333"/>
        <rFont val="Times New Roman"/>
        <family val="1"/>
      </rPr>
      <t>0</t>
    </r>
    <r>
      <rPr>
        <sz val="10.5"/>
        <color rgb="FF333333"/>
        <rFont val="Times New Roman"/>
        <family val="1"/>
      </rPr>
      <t xml:space="preserve"> = </t>
    </r>
    <r>
      <rPr>
        <b/>
        <i/>
        <sz val="11"/>
        <color rgb="FF333333"/>
        <rFont val="Times New Roman"/>
        <family val="1"/>
      </rPr>
      <t>C</t>
    </r>
    <r>
      <rPr>
        <b/>
        <i/>
        <sz val="8"/>
        <color rgb="FF333333"/>
        <rFont val="Times New Roman"/>
        <family val="1"/>
      </rPr>
      <t>gas</t>
    </r>
    <r>
      <rPr>
        <sz val="10.5"/>
        <color rgb="FF333333"/>
        <rFont val="Times New Roman"/>
        <family val="1"/>
      </rPr>
      <t xml:space="preserve"> </t>
    </r>
    <r>
      <rPr>
        <b/>
        <i/>
        <sz val="11"/>
        <color rgb="FF333333"/>
        <rFont val="Times New Roman"/>
        <family val="1"/>
      </rPr>
      <t>q</t>
    </r>
    <r>
      <rPr>
        <sz val="10.5"/>
        <color rgb="FF333333"/>
        <rFont val="Times New Roman"/>
        <family val="1"/>
      </rPr>
      <t>/</t>
    </r>
    <r>
      <rPr>
        <b/>
        <i/>
        <sz val="11"/>
        <color rgb="FF333333"/>
        <rFont val="Times New Roman"/>
        <family val="1"/>
      </rPr>
      <t>&lt;u</t>
    </r>
    <r>
      <rPr>
        <b/>
        <i/>
        <sz val="8"/>
        <color rgb="FF333333"/>
        <rFont val="Times New Roman"/>
        <family val="1"/>
      </rPr>
      <t>H</t>
    </r>
    <r>
      <rPr>
        <b/>
        <i/>
        <sz val="11"/>
        <color rgb="FF333333"/>
        <rFont val="Times New Roman"/>
        <family val="1"/>
      </rPr>
      <t>&gt;H</t>
    </r>
    <r>
      <rPr>
        <sz val="10.5"/>
        <color rgb="FF333333"/>
        <rFont val="Times New Roman"/>
        <family val="1"/>
      </rPr>
      <t>^2 (ppm)</t>
    </r>
    <phoneticPr fontId="11"/>
  </si>
  <si>
    <t>Vertical profile (Stream-wise)</t>
    <phoneticPr fontId="2"/>
  </si>
  <si>
    <t>&lt;c&gt;/&lt;c0&gt; (Logarithmic axes)</t>
    <phoneticPr fontId="2"/>
  </si>
  <si>
    <t>σu/&lt;uH&gt;</t>
    <phoneticPr fontId="2"/>
  </si>
  <si>
    <t>σθ/ΔΘ</t>
    <phoneticPr fontId="2"/>
  </si>
  <si>
    <t>σc/&lt;c0&gt;</t>
    <phoneticPr fontId="2"/>
  </si>
  <si>
    <t>&lt;u'v'&gt;/&lt;uH^2&gt;</t>
    <phoneticPr fontId="2"/>
  </si>
  <si>
    <t>&lt;u'w'&gt;/&lt;uH^2&gt;</t>
    <phoneticPr fontId="2"/>
  </si>
  <si>
    <t>&lt;u'θ'&gt;/(&lt;uH&gt;ΔΘ)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</si>
</sst>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.000_ "/>
  </numFmts>
  <fonts count="49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Times New Roman"/>
      <family val="1"/>
    </font>
    <font>
      <sz val="6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9"/>
      <color indexed="8"/>
      <name val="Times New Roman"/>
      <family val="1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vertAlign val="subscript"/>
      <sz val="10"/>
      <color indexed="8"/>
      <name val="Times New Roman"/>
      <family val="1"/>
    </font>
    <font>
      <vertAlign val="superscript"/>
      <sz val="10"/>
      <color indexed="8"/>
      <name val="Times New Roman"/>
      <family val="1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i/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333333"/>
      <name val="Times New Roman"/>
      <family val="1"/>
    </font>
    <font>
      <sz val="10.5"/>
      <color rgb="FF333333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11"/>
      <color rgb="FF333333"/>
      <name val="Times New Roman"/>
      <family val="1"/>
    </font>
    <font>
      <b/>
      <i/>
      <sz val="8"/>
      <color rgb="FF333333"/>
      <name val="Times New Roman"/>
      <family val="1"/>
    </font>
    <font>
      <sz val="11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8D8D8"/>
        <bgColor rgb="FF000000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dotted">
        <color theme="4"/>
      </bottom>
      <diagonal/>
    </border>
    <border>
      <left style="medium">
        <color indexed="64"/>
      </left>
      <right/>
      <top style="dotted">
        <color theme="4"/>
      </top>
      <bottom style="dotted">
        <color theme="4"/>
      </bottom>
      <diagonal/>
    </border>
    <border>
      <left style="medium">
        <color indexed="64"/>
      </left>
      <right/>
      <top style="dotted">
        <color theme="4"/>
      </top>
      <bottom/>
      <diagonal/>
    </border>
  </borders>
  <cellStyleXfs count="953">
    <xf numFmtId="0" fontId="0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19" fillId="29" borderId="38" applyNumberForma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6" fillId="31" borderId="39" applyNumberFormat="0" applyFont="0" applyAlignment="0" applyProtection="0">
      <alignment vertical="center"/>
    </xf>
    <xf numFmtId="0" fontId="1" fillId="31" borderId="39" applyNumberFormat="0" applyFont="0" applyAlignment="0" applyProtection="0">
      <alignment vertical="center"/>
    </xf>
    <xf numFmtId="0" fontId="1" fillId="31" borderId="39" applyNumberFormat="0" applyFont="0" applyAlignment="0" applyProtection="0">
      <alignment vertical="center"/>
    </xf>
    <xf numFmtId="0" fontId="1" fillId="31" borderId="39" applyNumberFormat="0" applyFont="0" applyAlignment="0" applyProtection="0">
      <alignment vertical="center"/>
    </xf>
    <xf numFmtId="0" fontId="1" fillId="31" borderId="39" applyNumberFormat="0" applyFont="0" applyAlignment="0" applyProtection="0">
      <alignment vertical="center"/>
    </xf>
    <xf numFmtId="0" fontId="1" fillId="31" borderId="39" applyNumberFormat="0" applyFont="0" applyAlignment="0" applyProtection="0">
      <alignment vertical="center"/>
    </xf>
    <xf numFmtId="0" fontId="1" fillId="31" borderId="39" applyNumberFormat="0" applyFont="0" applyAlignment="0" applyProtection="0">
      <alignment vertical="center"/>
    </xf>
    <xf numFmtId="0" fontId="16" fillId="31" borderId="39" applyNumberFormat="0" applyFont="0" applyAlignment="0" applyProtection="0">
      <alignment vertical="center"/>
    </xf>
    <xf numFmtId="0" fontId="16" fillId="31" borderId="39" applyNumberFormat="0" applyFont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3" fillId="33" borderId="4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31" fillId="34" borderId="41" applyNumberFormat="0" applyAlignment="0" applyProtection="0">
      <alignment vertical="center"/>
    </xf>
    <xf numFmtId="0" fontId="10" fillId="0" borderId="0"/>
    <xf numFmtId="0" fontId="10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/>
    <xf numFmtId="0" fontId="10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/>
    <xf numFmtId="0" fontId="10" fillId="0" borderId="0"/>
    <xf numFmtId="0" fontId="16" fillId="0" borderId="0">
      <alignment vertical="center"/>
    </xf>
    <xf numFmtId="0" fontId="10" fillId="0" borderId="0"/>
    <xf numFmtId="0" fontId="1" fillId="0" borderId="0">
      <alignment vertical="center"/>
    </xf>
    <xf numFmtId="0" fontId="10" fillId="0" borderId="0"/>
    <xf numFmtId="0" fontId="10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/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33" fillId="0" borderId="0" xfId="0" applyFont="1">
      <alignment vertical="center"/>
    </xf>
    <xf numFmtId="0" fontId="34" fillId="0" borderId="1" xfId="0" applyFont="1" applyBorder="1">
      <alignment vertical="center"/>
    </xf>
    <xf numFmtId="0" fontId="33" fillId="0" borderId="2" xfId="0" applyFont="1" applyBorder="1">
      <alignment vertical="center"/>
    </xf>
    <xf numFmtId="0" fontId="33" fillId="0" borderId="3" xfId="0" applyFont="1" applyBorder="1">
      <alignment vertical="center"/>
    </xf>
    <xf numFmtId="0" fontId="33" fillId="2" borderId="4" xfId="0" applyFont="1" applyFill="1" applyBorder="1">
      <alignment vertical="center"/>
    </xf>
    <xf numFmtId="0" fontId="33" fillId="2" borderId="2" xfId="0" applyFont="1" applyFill="1" applyBorder="1">
      <alignment vertical="center"/>
    </xf>
    <xf numFmtId="0" fontId="33" fillId="2" borderId="5" xfId="0" applyFont="1" applyFill="1" applyBorder="1">
      <alignment vertical="center"/>
    </xf>
    <xf numFmtId="0" fontId="33" fillId="3" borderId="4" xfId="0" applyFont="1" applyFill="1" applyBorder="1">
      <alignment vertical="center"/>
    </xf>
    <xf numFmtId="0" fontId="33" fillId="3" borderId="2" xfId="0" applyFont="1" applyFill="1" applyBorder="1">
      <alignment vertical="center"/>
    </xf>
    <xf numFmtId="0" fontId="33" fillId="3" borderId="5" xfId="0" applyFont="1" applyFill="1" applyBorder="1">
      <alignment vertical="center"/>
    </xf>
    <xf numFmtId="0" fontId="33" fillId="4" borderId="4" xfId="0" applyFont="1" applyFill="1" applyBorder="1">
      <alignment vertical="center"/>
    </xf>
    <xf numFmtId="0" fontId="33" fillId="4" borderId="2" xfId="0" applyFont="1" applyFill="1" applyBorder="1">
      <alignment vertical="center"/>
    </xf>
    <xf numFmtId="0" fontId="33" fillId="4" borderId="5" xfId="0" applyFont="1" applyFill="1" applyBorder="1">
      <alignment vertical="center"/>
    </xf>
    <xf numFmtId="0" fontId="33" fillId="0" borderId="6" xfId="0" applyFont="1" applyBorder="1">
      <alignment vertical="center"/>
    </xf>
    <xf numFmtId="0" fontId="33" fillId="0" borderId="7" xfId="0" applyFont="1" applyBorder="1">
      <alignment vertical="center"/>
    </xf>
    <xf numFmtId="0" fontId="33" fillId="0" borderId="8" xfId="0" applyFont="1" applyBorder="1">
      <alignment vertical="center"/>
    </xf>
    <xf numFmtId="0" fontId="35" fillId="0" borderId="0" xfId="0" applyFont="1" applyAlignment="1">
      <alignment horizontal="center" vertical="center"/>
    </xf>
    <xf numFmtId="0" fontId="36" fillId="0" borderId="2" xfId="0" applyFont="1" applyBorder="1">
      <alignment vertical="center"/>
    </xf>
    <xf numFmtId="0" fontId="36" fillId="0" borderId="0" xfId="0" applyFont="1">
      <alignment vertical="center"/>
    </xf>
    <xf numFmtId="0" fontId="33" fillId="0" borderId="0" xfId="0" applyFont="1" applyBorder="1">
      <alignment vertical="center"/>
    </xf>
    <xf numFmtId="0" fontId="33" fillId="36" borderId="0" xfId="0" applyFont="1" applyFill="1" applyBorder="1">
      <alignment vertical="center"/>
    </xf>
    <xf numFmtId="0" fontId="33" fillId="36" borderId="0" xfId="0" applyFont="1" applyFill="1">
      <alignment vertical="center"/>
    </xf>
    <xf numFmtId="0" fontId="6" fillId="0" borderId="0" xfId="0" applyFont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8" fillId="0" borderId="0" xfId="0" applyFont="1">
      <alignment vertical="center"/>
    </xf>
    <xf numFmtId="0" fontId="33" fillId="0" borderId="0" xfId="693" applyFont="1">
      <alignment vertical="center"/>
    </xf>
    <xf numFmtId="0" fontId="33" fillId="0" borderId="0" xfId="860" applyFont="1">
      <alignment vertical="center"/>
    </xf>
    <xf numFmtId="0" fontId="39" fillId="0" borderId="47" xfId="594" applyFont="1" applyFill="1" applyBorder="1" applyAlignment="1">
      <alignment horizontal="center" vertical="center"/>
    </xf>
    <xf numFmtId="176" fontId="33" fillId="0" borderId="9" xfId="594" applyNumberFormat="1" applyFont="1" applyBorder="1" applyAlignment="1">
      <alignment vertical="center"/>
    </xf>
    <xf numFmtId="0" fontId="39" fillId="0" borderId="48" xfId="594" applyFont="1" applyFill="1" applyBorder="1" applyAlignment="1">
      <alignment horizontal="center" vertical="center"/>
    </xf>
    <xf numFmtId="176" fontId="33" fillId="0" borderId="10" xfId="594" applyNumberFormat="1" applyFont="1" applyBorder="1" applyAlignment="1">
      <alignment vertical="center"/>
    </xf>
    <xf numFmtId="0" fontId="33" fillId="0" borderId="10" xfId="594" applyFont="1" applyBorder="1" applyAlignment="1">
      <alignment vertical="center"/>
    </xf>
    <xf numFmtId="177" fontId="33" fillId="0" borderId="10" xfId="594" applyNumberFormat="1" applyFont="1" applyBorder="1" applyAlignment="1">
      <alignment vertical="center"/>
    </xf>
    <xf numFmtId="0" fontId="33" fillId="0" borderId="10" xfId="594" applyFont="1" applyFill="1" applyBorder="1" applyAlignment="1">
      <alignment vertical="center"/>
    </xf>
    <xf numFmtId="0" fontId="39" fillId="0" borderId="49" xfId="594" applyFont="1" applyFill="1" applyBorder="1" applyAlignment="1">
      <alignment horizontal="center" vertical="center"/>
    </xf>
    <xf numFmtId="0" fontId="39" fillId="0" borderId="11" xfId="594" applyFont="1" applyFill="1" applyBorder="1" applyAlignment="1">
      <alignment horizontal="center" vertical="center"/>
    </xf>
    <xf numFmtId="176" fontId="33" fillId="0" borderId="12" xfId="594" applyNumberFormat="1" applyFont="1" applyBorder="1" applyAlignment="1">
      <alignment vertical="center"/>
    </xf>
    <xf numFmtId="0" fontId="39" fillId="0" borderId="0" xfId="852" applyFont="1" applyFill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1" fillId="0" borderId="0" xfId="0" applyFont="1" applyBorder="1">
      <alignment vertical="center"/>
    </xf>
    <xf numFmtId="0" fontId="33" fillId="37" borderId="0" xfId="693" applyFont="1" applyFill="1">
      <alignment vertical="center"/>
    </xf>
    <xf numFmtId="0" fontId="42" fillId="0" borderId="0" xfId="0" applyFont="1" applyBorder="1">
      <alignment vertical="center"/>
    </xf>
    <xf numFmtId="0" fontId="33" fillId="0" borderId="0" xfId="0" applyFont="1" applyFill="1">
      <alignment vertical="center"/>
    </xf>
    <xf numFmtId="0" fontId="34" fillId="0" borderId="0" xfId="0" applyFont="1">
      <alignment vertical="center"/>
    </xf>
    <xf numFmtId="0" fontId="33" fillId="0" borderId="13" xfId="0" applyFont="1" applyBorder="1">
      <alignment vertical="center"/>
    </xf>
    <xf numFmtId="0" fontId="33" fillId="0" borderId="9" xfId="0" applyFont="1" applyBorder="1">
      <alignment vertical="center"/>
    </xf>
    <xf numFmtId="0" fontId="33" fillId="0" borderId="10" xfId="0" applyFont="1" applyBorder="1">
      <alignment vertical="center"/>
    </xf>
    <xf numFmtId="0" fontId="33" fillId="38" borderId="0" xfId="0" applyFont="1" applyFill="1" applyBorder="1">
      <alignment vertical="center"/>
    </xf>
    <xf numFmtId="0" fontId="33" fillId="38" borderId="10" xfId="0" applyFont="1" applyFill="1" applyBorder="1">
      <alignment vertical="center"/>
    </xf>
    <xf numFmtId="0" fontId="33" fillId="0" borderId="14" xfId="0" applyFont="1" applyBorder="1">
      <alignment vertical="center"/>
    </xf>
    <xf numFmtId="0" fontId="33" fillId="0" borderId="12" xfId="0" applyFont="1" applyBorder="1">
      <alignment vertical="center"/>
    </xf>
    <xf numFmtId="0" fontId="33" fillId="0" borderId="0" xfId="0" applyFont="1" applyFill="1" applyBorder="1">
      <alignment vertical="center"/>
    </xf>
    <xf numFmtId="178" fontId="33" fillId="36" borderId="0" xfId="0" applyNumberFormat="1" applyFont="1" applyFill="1">
      <alignment vertical="center"/>
    </xf>
    <xf numFmtId="0" fontId="33" fillId="36" borderId="15" xfId="0" applyFont="1" applyFill="1" applyBorder="1">
      <alignment vertical="center"/>
    </xf>
    <xf numFmtId="178" fontId="33" fillId="36" borderId="13" xfId="0" applyNumberFormat="1" applyFont="1" applyFill="1" applyBorder="1">
      <alignment vertical="center"/>
    </xf>
    <xf numFmtId="0" fontId="33" fillId="36" borderId="13" xfId="0" applyFont="1" applyFill="1" applyBorder="1">
      <alignment vertical="center"/>
    </xf>
    <xf numFmtId="0" fontId="33" fillId="36" borderId="16" xfId="0" applyFont="1" applyFill="1" applyBorder="1">
      <alignment vertical="center"/>
    </xf>
    <xf numFmtId="178" fontId="33" fillId="36" borderId="0" xfId="0" applyNumberFormat="1" applyFont="1" applyFill="1" applyBorder="1">
      <alignment vertical="center"/>
    </xf>
    <xf numFmtId="0" fontId="33" fillId="36" borderId="11" xfId="0" applyFont="1" applyFill="1" applyBorder="1">
      <alignment vertical="center"/>
    </xf>
    <xf numFmtId="178" fontId="33" fillId="36" borderId="14" xfId="0" applyNumberFormat="1" applyFont="1" applyFill="1" applyBorder="1">
      <alignment vertical="center"/>
    </xf>
    <xf numFmtId="0" fontId="33" fillId="36" borderId="14" xfId="0" applyFont="1" applyFill="1" applyBorder="1">
      <alignment vertical="center"/>
    </xf>
    <xf numFmtId="0" fontId="42" fillId="36" borderId="13" xfId="0" applyFont="1" applyFill="1" applyBorder="1">
      <alignment vertical="center"/>
    </xf>
    <xf numFmtId="0" fontId="42" fillId="36" borderId="0" xfId="0" applyFont="1" applyFill="1" applyBorder="1">
      <alignment vertical="center"/>
    </xf>
    <xf numFmtId="178" fontId="33" fillId="0" borderId="0" xfId="0" applyNumberFormat="1" applyFont="1" applyFill="1">
      <alignment vertical="center"/>
    </xf>
    <xf numFmtId="0" fontId="33" fillId="0" borderId="4" xfId="0" applyFont="1" applyBorder="1">
      <alignment vertical="center"/>
    </xf>
    <xf numFmtId="0" fontId="33" fillId="0" borderId="1" xfId="0" applyFont="1" applyBorder="1">
      <alignment vertical="center"/>
    </xf>
    <xf numFmtId="0" fontId="35" fillId="0" borderId="2" xfId="0" applyFont="1" applyBorder="1" applyAlignment="1">
      <alignment horizontal="center" vertical="center"/>
    </xf>
    <xf numFmtId="0" fontId="34" fillId="0" borderId="3" xfId="0" applyFont="1" applyBorder="1">
      <alignment vertical="center"/>
    </xf>
    <xf numFmtId="0" fontId="33" fillId="0" borderId="17" xfId="0" applyFont="1" applyBorder="1">
      <alignment vertical="center"/>
    </xf>
    <xf numFmtId="0" fontId="33" fillId="0" borderId="18" xfId="0" applyFont="1" applyBorder="1">
      <alignment vertical="center"/>
    </xf>
    <xf numFmtId="0" fontId="33" fillId="38" borderId="2" xfId="0" applyFont="1" applyFill="1" applyBorder="1">
      <alignment vertical="center"/>
    </xf>
    <xf numFmtId="0" fontId="33" fillId="38" borderId="3" xfId="0" applyFont="1" applyFill="1" applyBorder="1">
      <alignment vertical="center"/>
    </xf>
    <xf numFmtId="0" fontId="33" fillId="0" borderId="19" xfId="0" applyFont="1" applyBorder="1">
      <alignment vertical="center"/>
    </xf>
    <xf numFmtId="0" fontId="33" fillId="0" borderId="20" xfId="0" applyFont="1" applyBorder="1">
      <alignment vertical="center"/>
    </xf>
    <xf numFmtId="0" fontId="33" fillId="0" borderId="2" xfId="0" applyFont="1" applyFill="1" applyBorder="1">
      <alignment vertical="center"/>
    </xf>
    <xf numFmtId="0" fontId="33" fillId="0" borderId="3" xfId="0" applyFont="1" applyFill="1" applyBorder="1">
      <alignment vertical="center"/>
    </xf>
    <xf numFmtId="178" fontId="33" fillId="0" borderId="0" xfId="0" applyNumberFormat="1" applyFont="1" applyFill="1" applyBorder="1">
      <alignment vertical="center"/>
    </xf>
    <xf numFmtId="0" fontId="33" fillId="39" borderId="21" xfId="0" applyFont="1" applyFill="1" applyBorder="1">
      <alignment vertical="center"/>
    </xf>
    <xf numFmtId="0" fontId="33" fillId="39" borderId="1" xfId="0" applyFont="1" applyFill="1" applyBorder="1">
      <alignment vertical="center"/>
    </xf>
    <xf numFmtId="0" fontId="33" fillId="39" borderId="0" xfId="0" applyFont="1" applyFill="1" applyBorder="1">
      <alignment vertical="center"/>
    </xf>
    <xf numFmtId="0" fontId="33" fillId="39" borderId="3" xfId="0" applyFont="1" applyFill="1" applyBorder="1">
      <alignment vertical="center"/>
    </xf>
    <xf numFmtId="0" fontId="33" fillId="39" borderId="22" xfId="0" applyFont="1" applyFill="1" applyBorder="1">
      <alignment vertical="center"/>
    </xf>
    <xf numFmtId="0" fontId="33" fillId="39" borderId="23" xfId="0" applyFont="1" applyFill="1" applyBorder="1">
      <alignment vertical="center"/>
    </xf>
    <xf numFmtId="0" fontId="33" fillId="0" borderId="21" xfId="0" applyFont="1" applyBorder="1">
      <alignment vertical="center"/>
    </xf>
    <xf numFmtId="0" fontId="33" fillId="0" borderId="22" xfId="0" applyFont="1" applyBorder="1">
      <alignment vertical="center"/>
    </xf>
    <xf numFmtId="0" fontId="33" fillId="0" borderId="23" xfId="0" applyFont="1" applyBorder="1">
      <alignment vertical="center"/>
    </xf>
    <xf numFmtId="0" fontId="33" fillId="36" borderId="4" xfId="0" applyFont="1" applyFill="1" applyBorder="1">
      <alignment vertical="center"/>
    </xf>
    <xf numFmtId="0" fontId="33" fillId="36" borderId="2" xfId="0" applyFont="1" applyFill="1" applyBorder="1">
      <alignment vertical="center"/>
    </xf>
    <xf numFmtId="0" fontId="33" fillId="36" borderId="5" xfId="0" applyFont="1" applyFill="1" applyBorder="1">
      <alignment vertical="center"/>
    </xf>
    <xf numFmtId="0" fontId="33" fillId="0" borderId="24" xfId="0" applyFont="1" applyBorder="1">
      <alignment vertical="center"/>
    </xf>
    <xf numFmtId="0" fontId="33" fillId="0" borderId="25" xfId="0" applyFont="1" applyBorder="1">
      <alignment vertical="center"/>
    </xf>
    <xf numFmtId="0" fontId="33" fillId="0" borderId="26" xfId="0" applyFont="1" applyBorder="1">
      <alignment vertical="center"/>
    </xf>
    <xf numFmtId="0" fontId="33" fillId="0" borderId="27" xfId="0" applyFont="1" applyBorder="1">
      <alignment vertical="center"/>
    </xf>
    <xf numFmtId="0" fontId="33" fillId="0" borderId="27" xfId="0" applyFont="1" applyFill="1" applyBorder="1">
      <alignment vertical="center"/>
    </xf>
    <xf numFmtId="0" fontId="33" fillId="0" borderId="26" xfId="0" applyFont="1" applyFill="1" applyBorder="1">
      <alignment vertical="center"/>
    </xf>
    <xf numFmtId="0" fontId="33" fillId="0" borderId="28" xfId="0" applyFont="1" applyFill="1" applyBorder="1">
      <alignment vertical="center"/>
    </xf>
    <xf numFmtId="0" fontId="33" fillId="0" borderId="29" xfId="0" applyFont="1" applyFill="1" applyBorder="1">
      <alignment vertical="center"/>
    </xf>
    <xf numFmtId="0" fontId="33" fillId="0" borderId="30" xfId="0" applyFont="1" applyFill="1" applyBorder="1">
      <alignment vertical="center"/>
    </xf>
    <xf numFmtId="0" fontId="33" fillId="0" borderId="29" xfId="0" applyFont="1" applyBorder="1">
      <alignment vertical="center"/>
    </xf>
    <xf numFmtId="0" fontId="33" fillId="0" borderId="31" xfId="0" applyFont="1" applyBorder="1">
      <alignment vertical="center"/>
    </xf>
    <xf numFmtId="0" fontId="33" fillId="0" borderId="32" xfId="0" applyFont="1" applyBorder="1" applyAlignment="1">
      <alignment vertical="center"/>
    </xf>
    <xf numFmtId="0" fontId="33" fillId="0" borderId="24" xfId="0" applyFont="1" applyBorder="1" applyAlignment="1">
      <alignment vertical="center"/>
    </xf>
    <xf numFmtId="0" fontId="33" fillId="0" borderId="28" xfId="0" applyFont="1" applyBorder="1">
      <alignment vertical="center"/>
    </xf>
    <xf numFmtId="0" fontId="33" fillId="0" borderId="30" xfId="0" applyFont="1" applyBorder="1">
      <alignment vertical="center"/>
    </xf>
    <xf numFmtId="0" fontId="33" fillId="36" borderId="32" xfId="0" applyFont="1" applyFill="1" applyBorder="1">
      <alignment vertical="center"/>
    </xf>
    <xf numFmtId="178" fontId="33" fillId="36" borderId="24" xfId="0" applyNumberFormat="1" applyFont="1" applyFill="1" applyBorder="1">
      <alignment vertical="center"/>
    </xf>
    <xf numFmtId="0" fontId="33" fillId="36" borderId="24" xfId="0" applyFont="1" applyFill="1" applyBorder="1">
      <alignment vertical="center"/>
    </xf>
    <xf numFmtId="0" fontId="33" fillId="36" borderId="27" xfId="0" applyFont="1" applyFill="1" applyBorder="1">
      <alignment vertical="center"/>
    </xf>
    <xf numFmtId="0" fontId="33" fillId="39" borderId="26" xfId="0" applyFont="1" applyFill="1" applyBorder="1">
      <alignment vertical="center"/>
    </xf>
    <xf numFmtId="0" fontId="33" fillId="36" borderId="28" xfId="0" applyFont="1" applyFill="1" applyBorder="1">
      <alignment vertical="center"/>
    </xf>
    <xf numFmtId="178" fontId="33" fillId="36" borderId="29" xfId="0" applyNumberFormat="1" applyFont="1" applyFill="1" applyBorder="1">
      <alignment vertical="center"/>
    </xf>
    <xf numFmtId="0" fontId="33" fillId="36" borderId="29" xfId="0" applyFont="1" applyFill="1" applyBorder="1">
      <alignment vertical="center"/>
    </xf>
    <xf numFmtId="0" fontId="46" fillId="0" borderId="0" xfId="0" applyFont="1">
      <alignment vertical="center"/>
    </xf>
    <xf numFmtId="0" fontId="48" fillId="0" borderId="0" xfId="860" applyFont="1">
      <alignment vertical="center"/>
    </xf>
    <xf numFmtId="0" fontId="43" fillId="0" borderId="33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34" xfId="0" applyFont="1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 wrapText="1"/>
    </xf>
    <xf numFmtId="0" fontId="43" fillId="0" borderId="29" xfId="0" applyFont="1" applyBorder="1" applyAlignment="1">
      <alignment horizontal="center" vertical="center" wrapText="1"/>
    </xf>
    <xf numFmtId="0" fontId="43" fillId="0" borderId="30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/>
    </xf>
    <xf numFmtId="0" fontId="44" fillId="0" borderId="36" xfId="0" applyFont="1" applyBorder="1" applyAlignment="1">
      <alignment horizontal="center" vertical="center"/>
    </xf>
    <xf numFmtId="0" fontId="44" fillId="0" borderId="37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38" fillId="36" borderId="0" xfId="0" applyFont="1" applyFill="1" applyAlignment="1">
      <alignment horizontal="center" vertical="center"/>
    </xf>
    <xf numFmtId="0" fontId="43" fillId="0" borderId="0" xfId="0" applyFont="1" applyBorder="1" applyAlignment="1">
      <alignment horizontal="center" vertical="center" wrapText="1"/>
    </xf>
    <xf numFmtId="0" fontId="44" fillId="0" borderId="35" xfId="0" applyFont="1" applyFill="1" applyBorder="1" applyAlignment="1">
      <alignment horizontal="center" vertical="center"/>
    </xf>
    <xf numFmtId="0" fontId="44" fillId="0" borderId="36" xfId="0" applyFont="1" applyFill="1" applyBorder="1" applyAlignment="1">
      <alignment horizontal="center" vertical="center"/>
    </xf>
    <xf numFmtId="0" fontId="44" fillId="0" borderId="37" xfId="0" applyFont="1" applyFill="1" applyBorder="1" applyAlignment="1">
      <alignment horizontal="center" vertical="center"/>
    </xf>
    <xf numFmtId="0" fontId="33" fillId="0" borderId="13" xfId="0" applyFont="1" applyFill="1" applyBorder="1" applyAlignment="1">
      <alignment horizontal="center" vertical="center" wrapText="1"/>
    </xf>
    <xf numFmtId="0" fontId="33" fillId="0" borderId="13" xfId="0" applyFont="1" applyFill="1" applyBorder="1" applyAlignment="1">
      <alignment horizontal="center" vertical="center"/>
    </xf>
    <xf numFmtId="0" fontId="45" fillId="40" borderId="0" xfId="0" applyFont="1" applyFill="1" applyAlignment="1">
      <alignment horizontal="center" vertical="center"/>
    </xf>
    <xf numFmtId="0" fontId="33" fillId="0" borderId="13" xfId="0" applyFont="1" applyBorder="1" applyAlignment="1">
      <alignment horizontal="center" vertical="center"/>
    </xf>
  </cellXfs>
  <cellStyles count="953">
    <cellStyle name="20% - アクセント 1 2" xfId="1" xr:uid="{00000000-0005-0000-0000-000000000000}"/>
    <cellStyle name="20% - アクセント 1 2 2" xfId="2" xr:uid="{00000000-0005-0000-0000-000001000000}"/>
    <cellStyle name="20% - アクセント 1 2 3" xfId="3" xr:uid="{00000000-0005-0000-0000-000002000000}"/>
    <cellStyle name="20% - アクセント 1 2 4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1 6" xfId="8" xr:uid="{00000000-0005-0000-0000-000007000000}"/>
    <cellStyle name="20% - アクセント 1 7" xfId="9" xr:uid="{00000000-0005-0000-0000-000008000000}"/>
    <cellStyle name="20% - アクセント 2 2" xfId="10" xr:uid="{00000000-0005-0000-0000-000009000000}"/>
    <cellStyle name="20% - アクセント 2 2 2" xfId="11" xr:uid="{00000000-0005-0000-0000-00000A000000}"/>
    <cellStyle name="20% - アクセント 2 2 3" xfId="12" xr:uid="{00000000-0005-0000-0000-00000B000000}"/>
    <cellStyle name="20% - アクセント 2 2 4" xfId="13" xr:uid="{00000000-0005-0000-0000-00000C000000}"/>
    <cellStyle name="20% - アクセント 2 3" xfId="14" xr:uid="{00000000-0005-0000-0000-00000D000000}"/>
    <cellStyle name="20% - アクセント 2 4" xfId="15" xr:uid="{00000000-0005-0000-0000-00000E000000}"/>
    <cellStyle name="20% - アクセント 2 5" xfId="16" xr:uid="{00000000-0005-0000-0000-00000F000000}"/>
    <cellStyle name="20% - アクセント 2 6" xfId="17" xr:uid="{00000000-0005-0000-0000-000010000000}"/>
    <cellStyle name="20% - アクセント 2 7" xfId="18" xr:uid="{00000000-0005-0000-0000-000011000000}"/>
    <cellStyle name="20% - アクセント 3 2" xfId="19" xr:uid="{00000000-0005-0000-0000-000012000000}"/>
    <cellStyle name="20% - アクセント 3 2 2" xfId="20" xr:uid="{00000000-0005-0000-0000-000013000000}"/>
    <cellStyle name="20% - アクセント 3 2 3" xfId="21" xr:uid="{00000000-0005-0000-0000-000014000000}"/>
    <cellStyle name="20% - アクセント 3 2 4" xfId="22" xr:uid="{00000000-0005-0000-0000-000015000000}"/>
    <cellStyle name="20% - アクセント 3 3" xfId="23" xr:uid="{00000000-0005-0000-0000-000016000000}"/>
    <cellStyle name="20% - アクセント 3 4" xfId="24" xr:uid="{00000000-0005-0000-0000-000017000000}"/>
    <cellStyle name="20% - アクセント 3 5" xfId="25" xr:uid="{00000000-0005-0000-0000-000018000000}"/>
    <cellStyle name="20% - アクセント 3 6" xfId="26" xr:uid="{00000000-0005-0000-0000-000019000000}"/>
    <cellStyle name="20% - アクセント 3 7" xfId="27" xr:uid="{00000000-0005-0000-0000-00001A000000}"/>
    <cellStyle name="20% - アクセント 4 2" xfId="28" xr:uid="{00000000-0005-0000-0000-00001B000000}"/>
    <cellStyle name="20% - アクセント 4 2 2" xfId="29" xr:uid="{00000000-0005-0000-0000-00001C000000}"/>
    <cellStyle name="20% - アクセント 4 2 3" xfId="30" xr:uid="{00000000-0005-0000-0000-00001D000000}"/>
    <cellStyle name="20% - アクセント 4 2 4" xfId="31" xr:uid="{00000000-0005-0000-0000-00001E000000}"/>
    <cellStyle name="20% - アクセント 4 3" xfId="32" xr:uid="{00000000-0005-0000-0000-00001F000000}"/>
    <cellStyle name="20% - アクセント 4 4" xfId="33" xr:uid="{00000000-0005-0000-0000-000020000000}"/>
    <cellStyle name="20% - アクセント 4 5" xfId="34" xr:uid="{00000000-0005-0000-0000-000021000000}"/>
    <cellStyle name="20% - アクセント 4 6" xfId="35" xr:uid="{00000000-0005-0000-0000-000022000000}"/>
    <cellStyle name="20% - アクセント 4 7" xfId="36" xr:uid="{00000000-0005-0000-0000-000023000000}"/>
    <cellStyle name="20% - アクセント 5 2" xfId="37" xr:uid="{00000000-0005-0000-0000-000024000000}"/>
    <cellStyle name="20% - アクセント 5 2 2" xfId="38" xr:uid="{00000000-0005-0000-0000-000025000000}"/>
    <cellStyle name="20% - アクセント 5 2 3" xfId="39" xr:uid="{00000000-0005-0000-0000-000026000000}"/>
    <cellStyle name="20% - アクセント 5 2 4" xfId="40" xr:uid="{00000000-0005-0000-0000-000027000000}"/>
    <cellStyle name="20% - アクセント 5 3" xfId="41" xr:uid="{00000000-0005-0000-0000-000028000000}"/>
    <cellStyle name="20% - アクセント 5 4" xfId="42" xr:uid="{00000000-0005-0000-0000-000029000000}"/>
    <cellStyle name="20% - アクセント 5 5" xfId="43" xr:uid="{00000000-0005-0000-0000-00002A000000}"/>
    <cellStyle name="20% - アクセント 5 6" xfId="44" xr:uid="{00000000-0005-0000-0000-00002B000000}"/>
    <cellStyle name="20% - アクセント 5 7" xfId="45" xr:uid="{00000000-0005-0000-0000-00002C000000}"/>
    <cellStyle name="20% - アクセント 6 2" xfId="46" xr:uid="{00000000-0005-0000-0000-00002D000000}"/>
    <cellStyle name="20% - アクセント 6 2 2" xfId="47" xr:uid="{00000000-0005-0000-0000-00002E000000}"/>
    <cellStyle name="20% - アクセント 6 2 3" xfId="48" xr:uid="{00000000-0005-0000-0000-00002F000000}"/>
    <cellStyle name="20% - アクセント 6 2 4" xfId="49" xr:uid="{00000000-0005-0000-0000-000030000000}"/>
    <cellStyle name="20% - アクセント 6 3" xfId="50" xr:uid="{00000000-0005-0000-0000-000031000000}"/>
    <cellStyle name="20% - アクセント 6 4" xfId="51" xr:uid="{00000000-0005-0000-0000-000032000000}"/>
    <cellStyle name="20% - アクセント 6 5" xfId="52" xr:uid="{00000000-0005-0000-0000-000033000000}"/>
    <cellStyle name="20% - アクセント 6 6" xfId="53" xr:uid="{00000000-0005-0000-0000-000034000000}"/>
    <cellStyle name="20% - アクセント 6 7" xfId="54" xr:uid="{00000000-0005-0000-0000-000035000000}"/>
    <cellStyle name="40% - アクセント 1 2" xfId="55" xr:uid="{00000000-0005-0000-0000-000036000000}"/>
    <cellStyle name="40% - アクセント 1 2 2" xfId="56" xr:uid="{00000000-0005-0000-0000-000037000000}"/>
    <cellStyle name="40% - アクセント 1 2 3" xfId="57" xr:uid="{00000000-0005-0000-0000-000038000000}"/>
    <cellStyle name="40% - アクセント 1 2 4" xfId="58" xr:uid="{00000000-0005-0000-0000-000039000000}"/>
    <cellStyle name="40% - アクセント 1 3" xfId="59" xr:uid="{00000000-0005-0000-0000-00003A000000}"/>
    <cellStyle name="40% - アクセント 1 4" xfId="60" xr:uid="{00000000-0005-0000-0000-00003B000000}"/>
    <cellStyle name="40% - アクセント 1 5" xfId="61" xr:uid="{00000000-0005-0000-0000-00003C000000}"/>
    <cellStyle name="40% - アクセント 1 6" xfId="62" xr:uid="{00000000-0005-0000-0000-00003D000000}"/>
    <cellStyle name="40% - アクセント 1 7" xfId="63" xr:uid="{00000000-0005-0000-0000-00003E000000}"/>
    <cellStyle name="40% - アクセント 2 2" xfId="64" xr:uid="{00000000-0005-0000-0000-00003F000000}"/>
    <cellStyle name="40% - アクセント 2 2 2" xfId="65" xr:uid="{00000000-0005-0000-0000-000040000000}"/>
    <cellStyle name="40% - アクセント 2 2 3" xfId="66" xr:uid="{00000000-0005-0000-0000-000041000000}"/>
    <cellStyle name="40% - アクセント 2 2 4" xfId="67" xr:uid="{00000000-0005-0000-0000-000042000000}"/>
    <cellStyle name="40% - アクセント 2 3" xfId="68" xr:uid="{00000000-0005-0000-0000-000043000000}"/>
    <cellStyle name="40% - アクセント 2 4" xfId="69" xr:uid="{00000000-0005-0000-0000-000044000000}"/>
    <cellStyle name="40% - アクセント 2 5" xfId="70" xr:uid="{00000000-0005-0000-0000-000045000000}"/>
    <cellStyle name="40% - アクセント 2 6" xfId="71" xr:uid="{00000000-0005-0000-0000-000046000000}"/>
    <cellStyle name="40% - アクセント 2 7" xfId="72" xr:uid="{00000000-0005-0000-0000-000047000000}"/>
    <cellStyle name="40% - アクセント 3 2" xfId="73" xr:uid="{00000000-0005-0000-0000-000048000000}"/>
    <cellStyle name="40% - アクセント 3 2 2" xfId="74" xr:uid="{00000000-0005-0000-0000-000049000000}"/>
    <cellStyle name="40% - アクセント 3 2 3" xfId="75" xr:uid="{00000000-0005-0000-0000-00004A000000}"/>
    <cellStyle name="40% - アクセント 3 2 4" xfId="76" xr:uid="{00000000-0005-0000-0000-00004B000000}"/>
    <cellStyle name="40% - アクセント 3 3" xfId="77" xr:uid="{00000000-0005-0000-0000-00004C000000}"/>
    <cellStyle name="40% - アクセント 3 4" xfId="78" xr:uid="{00000000-0005-0000-0000-00004D000000}"/>
    <cellStyle name="40% - アクセント 3 5" xfId="79" xr:uid="{00000000-0005-0000-0000-00004E000000}"/>
    <cellStyle name="40% - アクセント 3 6" xfId="80" xr:uid="{00000000-0005-0000-0000-00004F000000}"/>
    <cellStyle name="40% - アクセント 3 7" xfId="81" xr:uid="{00000000-0005-0000-0000-000050000000}"/>
    <cellStyle name="40% - アクセント 4 2" xfId="82" xr:uid="{00000000-0005-0000-0000-000051000000}"/>
    <cellStyle name="40% - アクセント 4 2 2" xfId="83" xr:uid="{00000000-0005-0000-0000-000052000000}"/>
    <cellStyle name="40% - アクセント 4 2 3" xfId="84" xr:uid="{00000000-0005-0000-0000-000053000000}"/>
    <cellStyle name="40% - アクセント 4 2 4" xfId="85" xr:uid="{00000000-0005-0000-0000-000054000000}"/>
    <cellStyle name="40% - アクセント 4 3" xfId="86" xr:uid="{00000000-0005-0000-0000-000055000000}"/>
    <cellStyle name="40% - アクセント 4 4" xfId="87" xr:uid="{00000000-0005-0000-0000-000056000000}"/>
    <cellStyle name="40% - アクセント 4 5" xfId="88" xr:uid="{00000000-0005-0000-0000-000057000000}"/>
    <cellStyle name="40% - アクセント 4 6" xfId="89" xr:uid="{00000000-0005-0000-0000-000058000000}"/>
    <cellStyle name="40% - アクセント 4 7" xfId="90" xr:uid="{00000000-0005-0000-0000-000059000000}"/>
    <cellStyle name="40% - アクセント 5 2" xfId="91" xr:uid="{00000000-0005-0000-0000-00005A000000}"/>
    <cellStyle name="40% - アクセント 5 2 2" xfId="92" xr:uid="{00000000-0005-0000-0000-00005B000000}"/>
    <cellStyle name="40% - アクセント 5 2 3" xfId="93" xr:uid="{00000000-0005-0000-0000-00005C000000}"/>
    <cellStyle name="40% - アクセント 5 2 4" xfId="94" xr:uid="{00000000-0005-0000-0000-00005D000000}"/>
    <cellStyle name="40% - アクセント 5 3" xfId="95" xr:uid="{00000000-0005-0000-0000-00005E000000}"/>
    <cellStyle name="40% - アクセント 5 4" xfId="96" xr:uid="{00000000-0005-0000-0000-00005F000000}"/>
    <cellStyle name="40% - アクセント 5 5" xfId="97" xr:uid="{00000000-0005-0000-0000-000060000000}"/>
    <cellStyle name="40% - アクセント 5 6" xfId="98" xr:uid="{00000000-0005-0000-0000-000061000000}"/>
    <cellStyle name="40% - アクセント 5 7" xfId="99" xr:uid="{00000000-0005-0000-0000-000062000000}"/>
    <cellStyle name="40% - アクセント 6 2" xfId="100" xr:uid="{00000000-0005-0000-0000-000063000000}"/>
    <cellStyle name="40% - アクセント 6 2 2" xfId="101" xr:uid="{00000000-0005-0000-0000-000064000000}"/>
    <cellStyle name="40% - アクセント 6 2 3" xfId="102" xr:uid="{00000000-0005-0000-0000-000065000000}"/>
    <cellStyle name="40% - アクセント 6 2 4" xfId="103" xr:uid="{00000000-0005-0000-0000-000066000000}"/>
    <cellStyle name="40% - アクセント 6 3" xfId="104" xr:uid="{00000000-0005-0000-0000-000067000000}"/>
    <cellStyle name="40% - アクセント 6 4" xfId="105" xr:uid="{00000000-0005-0000-0000-000068000000}"/>
    <cellStyle name="40% - アクセント 6 5" xfId="106" xr:uid="{00000000-0005-0000-0000-000069000000}"/>
    <cellStyle name="40% - アクセント 6 6" xfId="107" xr:uid="{00000000-0005-0000-0000-00006A000000}"/>
    <cellStyle name="40% - アクセント 6 7" xfId="108" xr:uid="{00000000-0005-0000-0000-00006B000000}"/>
    <cellStyle name="60% - アクセント 1 2" xfId="109" xr:uid="{00000000-0005-0000-0000-00006C000000}"/>
    <cellStyle name="60% - アクセント 1 2 2" xfId="110" xr:uid="{00000000-0005-0000-0000-00006D000000}"/>
    <cellStyle name="60% - アクセント 1 2 3" xfId="111" xr:uid="{00000000-0005-0000-0000-00006E000000}"/>
    <cellStyle name="60% - アクセント 1 2 4" xfId="112" xr:uid="{00000000-0005-0000-0000-00006F000000}"/>
    <cellStyle name="60% - アクセント 1 2 5" xfId="113" xr:uid="{00000000-0005-0000-0000-000070000000}"/>
    <cellStyle name="60% - アクセント 1 2 6" xfId="114" xr:uid="{00000000-0005-0000-0000-000071000000}"/>
    <cellStyle name="60% - アクセント 1 2 7" xfId="115" xr:uid="{00000000-0005-0000-0000-000072000000}"/>
    <cellStyle name="60% - アクセント 1 2 8" xfId="116" xr:uid="{00000000-0005-0000-0000-000073000000}"/>
    <cellStyle name="60% - アクセント 1 2 9" xfId="117" xr:uid="{00000000-0005-0000-0000-000074000000}"/>
    <cellStyle name="60% - アクセント 1 3" xfId="118" xr:uid="{00000000-0005-0000-0000-000075000000}"/>
    <cellStyle name="60% - アクセント 1 4" xfId="119" xr:uid="{00000000-0005-0000-0000-000076000000}"/>
    <cellStyle name="60% - アクセント 1 5" xfId="120" xr:uid="{00000000-0005-0000-0000-000077000000}"/>
    <cellStyle name="60% - アクセント 1 6" xfId="121" xr:uid="{00000000-0005-0000-0000-000078000000}"/>
    <cellStyle name="60% - アクセント 1 7" xfId="122" xr:uid="{00000000-0005-0000-0000-000079000000}"/>
    <cellStyle name="60% - アクセント 1 8" xfId="123" xr:uid="{00000000-0005-0000-0000-00007A000000}"/>
    <cellStyle name="60% - アクセント 1 9" xfId="124" xr:uid="{00000000-0005-0000-0000-00007B000000}"/>
    <cellStyle name="60% - アクセント 2 2" xfId="125" xr:uid="{00000000-0005-0000-0000-00007C000000}"/>
    <cellStyle name="60% - アクセント 2 2 2" xfId="126" xr:uid="{00000000-0005-0000-0000-00007D000000}"/>
    <cellStyle name="60% - アクセント 2 2 3" xfId="127" xr:uid="{00000000-0005-0000-0000-00007E000000}"/>
    <cellStyle name="60% - アクセント 2 2 4" xfId="128" xr:uid="{00000000-0005-0000-0000-00007F000000}"/>
    <cellStyle name="60% - アクセント 2 2 5" xfId="129" xr:uid="{00000000-0005-0000-0000-000080000000}"/>
    <cellStyle name="60% - アクセント 2 2 6" xfId="130" xr:uid="{00000000-0005-0000-0000-000081000000}"/>
    <cellStyle name="60% - アクセント 2 2 7" xfId="131" xr:uid="{00000000-0005-0000-0000-000082000000}"/>
    <cellStyle name="60% - アクセント 2 2 8" xfId="132" xr:uid="{00000000-0005-0000-0000-000083000000}"/>
    <cellStyle name="60% - アクセント 2 2 9" xfId="133" xr:uid="{00000000-0005-0000-0000-000084000000}"/>
    <cellStyle name="60% - アクセント 2 3" xfId="134" xr:uid="{00000000-0005-0000-0000-000085000000}"/>
    <cellStyle name="60% - アクセント 2 4" xfId="135" xr:uid="{00000000-0005-0000-0000-000086000000}"/>
    <cellStyle name="60% - アクセント 2 5" xfId="136" xr:uid="{00000000-0005-0000-0000-000087000000}"/>
    <cellStyle name="60% - アクセント 2 6" xfId="137" xr:uid="{00000000-0005-0000-0000-000088000000}"/>
    <cellStyle name="60% - アクセント 2 7" xfId="138" xr:uid="{00000000-0005-0000-0000-000089000000}"/>
    <cellStyle name="60% - アクセント 2 8" xfId="139" xr:uid="{00000000-0005-0000-0000-00008A000000}"/>
    <cellStyle name="60% - アクセント 2 9" xfId="140" xr:uid="{00000000-0005-0000-0000-00008B000000}"/>
    <cellStyle name="60% - アクセント 3 2" xfId="141" xr:uid="{00000000-0005-0000-0000-00008C000000}"/>
    <cellStyle name="60% - アクセント 3 2 2" xfId="142" xr:uid="{00000000-0005-0000-0000-00008D000000}"/>
    <cellStyle name="60% - アクセント 3 2 3" xfId="143" xr:uid="{00000000-0005-0000-0000-00008E000000}"/>
    <cellStyle name="60% - アクセント 3 2 4" xfId="144" xr:uid="{00000000-0005-0000-0000-00008F000000}"/>
    <cellStyle name="60% - アクセント 3 2 5" xfId="145" xr:uid="{00000000-0005-0000-0000-000090000000}"/>
    <cellStyle name="60% - アクセント 3 2 6" xfId="146" xr:uid="{00000000-0005-0000-0000-000091000000}"/>
    <cellStyle name="60% - アクセント 3 2 7" xfId="147" xr:uid="{00000000-0005-0000-0000-000092000000}"/>
    <cellStyle name="60% - アクセント 3 2 8" xfId="148" xr:uid="{00000000-0005-0000-0000-000093000000}"/>
    <cellStyle name="60% - アクセント 3 2 9" xfId="149" xr:uid="{00000000-0005-0000-0000-000094000000}"/>
    <cellStyle name="60% - アクセント 3 3" xfId="150" xr:uid="{00000000-0005-0000-0000-000095000000}"/>
    <cellStyle name="60% - アクセント 3 4" xfId="151" xr:uid="{00000000-0005-0000-0000-000096000000}"/>
    <cellStyle name="60% - アクセント 3 5" xfId="152" xr:uid="{00000000-0005-0000-0000-000097000000}"/>
    <cellStyle name="60% - アクセント 3 6" xfId="153" xr:uid="{00000000-0005-0000-0000-000098000000}"/>
    <cellStyle name="60% - アクセント 3 7" xfId="154" xr:uid="{00000000-0005-0000-0000-000099000000}"/>
    <cellStyle name="60% - アクセント 3 8" xfId="155" xr:uid="{00000000-0005-0000-0000-00009A000000}"/>
    <cellStyle name="60% - アクセント 3 9" xfId="156" xr:uid="{00000000-0005-0000-0000-00009B000000}"/>
    <cellStyle name="60% - アクセント 4 2" xfId="157" xr:uid="{00000000-0005-0000-0000-00009C000000}"/>
    <cellStyle name="60% - アクセント 4 2 2" xfId="158" xr:uid="{00000000-0005-0000-0000-00009D000000}"/>
    <cellStyle name="60% - アクセント 4 2 3" xfId="159" xr:uid="{00000000-0005-0000-0000-00009E000000}"/>
    <cellStyle name="60% - アクセント 4 2 4" xfId="160" xr:uid="{00000000-0005-0000-0000-00009F000000}"/>
    <cellStyle name="60% - アクセント 4 2 5" xfId="161" xr:uid="{00000000-0005-0000-0000-0000A0000000}"/>
    <cellStyle name="60% - アクセント 4 2 6" xfId="162" xr:uid="{00000000-0005-0000-0000-0000A1000000}"/>
    <cellStyle name="60% - アクセント 4 2 7" xfId="163" xr:uid="{00000000-0005-0000-0000-0000A2000000}"/>
    <cellStyle name="60% - アクセント 4 2 8" xfId="164" xr:uid="{00000000-0005-0000-0000-0000A3000000}"/>
    <cellStyle name="60% - アクセント 4 2 9" xfId="165" xr:uid="{00000000-0005-0000-0000-0000A4000000}"/>
    <cellStyle name="60% - アクセント 4 3" xfId="166" xr:uid="{00000000-0005-0000-0000-0000A5000000}"/>
    <cellStyle name="60% - アクセント 4 4" xfId="167" xr:uid="{00000000-0005-0000-0000-0000A6000000}"/>
    <cellStyle name="60% - アクセント 4 5" xfId="168" xr:uid="{00000000-0005-0000-0000-0000A7000000}"/>
    <cellStyle name="60% - アクセント 4 6" xfId="169" xr:uid="{00000000-0005-0000-0000-0000A8000000}"/>
    <cellStyle name="60% - アクセント 4 7" xfId="170" xr:uid="{00000000-0005-0000-0000-0000A9000000}"/>
    <cellStyle name="60% - アクセント 4 8" xfId="171" xr:uid="{00000000-0005-0000-0000-0000AA000000}"/>
    <cellStyle name="60% - アクセント 4 9" xfId="172" xr:uid="{00000000-0005-0000-0000-0000AB000000}"/>
    <cellStyle name="60% - アクセント 5 2" xfId="173" xr:uid="{00000000-0005-0000-0000-0000AC000000}"/>
    <cellStyle name="60% - アクセント 5 2 2" xfId="174" xr:uid="{00000000-0005-0000-0000-0000AD000000}"/>
    <cellStyle name="60% - アクセント 5 2 3" xfId="175" xr:uid="{00000000-0005-0000-0000-0000AE000000}"/>
    <cellStyle name="60% - アクセント 5 2 4" xfId="176" xr:uid="{00000000-0005-0000-0000-0000AF000000}"/>
    <cellStyle name="60% - アクセント 5 2 5" xfId="177" xr:uid="{00000000-0005-0000-0000-0000B0000000}"/>
    <cellStyle name="60% - アクセント 5 2 6" xfId="178" xr:uid="{00000000-0005-0000-0000-0000B1000000}"/>
    <cellStyle name="60% - アクセント 5 2 7" xfId="179" xr:uid="{00000000-0005-0000-0000-0000B2000000}"/>
    <cellStyle name="60% - アクセント 5 2 8" xfId="180" xr:uid="{00000000-0005-0000-0000-0000B3000000}"/>
    <cellStyle name="60% - アクセント 5 2 9" xfId="181" xr:uid="{00000000-0005-0000-0000-0000B4000000}"/>
    <cellStyle name="60% - アクセント 5 3" xfId="182" xr:uid="{00000000-0005-0000-0000-0000B5000000}"/>
    <cellStyle name="60% - アクセント 5 4" xfId="183" xr:uid="{00000000-0005-0000-0000-0000B6000000}"/>
    <cellStyle name="60% - アクセント 5 5" xfId="184" xr:uid="{00000000-0005-0000-0000-0000B7000000}"/>
    <cellStyle name="60% - アクセント 5 6" xfId="185" xr:uid="{00000000-0005-0000-0000-0000B8000000}"/>
    <cellStyle name="60% - アクセント 5 7" xfId="186" xr:uid="{00000000-0005-0000-0000-0000B9000000}"/>
    <cellStyle name="60% - アクセント 5 8" xfId="187" xr:uid="{00000000-0005-0000-0000-0000BA000000}"/>
    <cellStyle name="60% - アクセント 5 9" xfId="188" xr:uid="{00000000-0005-0000-0000-0000BB000000}"/>
    <cellStyle name="60% - アクセント 6 2" xfId="189" xr:uid="{00000000-0005-0000-0000-0000BC000000}"/>
    <cellStyle name="60% - アクセント 6 2 2" xfId="190" xr:uid="{00000000-0005-0000-0000-0000BD000000}"/>
    <cellStyle name="60% - アクセント 6 2 3" xfId="191" xr:uid="{00000000-0005-0000-0000-0000BE000000}"/>
    <cellStyle name="60% - アクセント 6 2 4" xfId="192" xr:uid="{00000000-0005-0000-0000-0000BF000000}"/>
    <cellStyle name="60% - アクセント 6 2 5" xfId="193" xr:uid="{00000000-0005-0000-0000-0000C0000000}"/>
    <cellStyle name="60% - アクセント 6 2 6" xfId="194" xr:uid="{00000000-0005-0000-0000-0000C1000000}"/>
    <cellStyle name="60% - アクセント 6 2 7" xfId="195" xr:uid="{00000000-0005-0000-0000-0000C2000000}"/>
    <cellStyle name="60% - アクセント 6 2 8" xfId="196" xr:uid="{00000000-0005-0000-0000-0000C3000000}"/>
    <cellStyle name="60% - アクセント 6 2 9" xfId="197" xr:uid="{00000000-0005-0000-0000-0000C4000000}"/>
    <cellStyle name="60% - アクセント 6 3" xfId="198" xr:uid="{00000000-0005-0000-0000-0000C5000000}"/>
    <cellStyle name="60% - アクセント 6 4" xfId="199" xr:uid="{00000000-0005-0000-0000-0000C6000000}"/>
    <cellStyle name="60% - アクセント 6 5" xfId="200" xr:uid="{00000000-0005-0000-0000-0000C7000000}"/>
    <cellStyle name="60% - アクセント 6 6" xfId="201" xr:uid="{00000000-0005-0000-0000-0000C8000000}"/>
    <cellStyle name="60% - アクセント 6 7" xfId="202" xr:uid="{00000000-0005-0000-0000-0000C9000000}"/>
    <cellStyle name="60% - アクセント 6 8" xfId="203" xr:uid="{00000000-0005-0000-0000-0000CA000000}"/>
    <cellStyle name="60% - アクセント 6 9" xfId="204" xr:uid="{00000000-0005-0000-0000-0000CB000000}"/>
    <cellStyle name="アクセント 1 2" xfId="205" xr:uid="{00000000-0005-0000-0000-0000CC000000}"/>
    <cellStyle name="アクセント 1 2 2" xfId="206" xr:uid="{00000000-0005-0000-0000-0000CD000000}"/>
    <cellStyle name="アクセント 1 2 3" xfId="207" xr:uid="{00000000-0005-0000-0000-0000CE000000}"/>
    <cellStyle name="アクセント 1 2 4" xfId="208" xr:uid="{00000000-0005-0000-0000-0000CF000000}"/>
    <cellStyle name="アクセント 1 2 5" xfId="209" xr:uid="{00000000-0005-0000-0000-0000D0000000}"/>
    <cellStyle name="アクセント 1 2 6" xfId="210" xr:uid="{00000000-0005-0000-0000-0000D1000000}"/>
    <cellStyle name="アクセント 1 2 7" xfId="211" xr:uid="{00000000-0005-0000-0000-0000D2000000}"/>
    <cellStyle name="アクセント 1 2 8" xfId="212" xr:uid="{00000000-0005-0000-0000-0000D3000000}"/>
    <cellStyle name="アクセント 1 2 9" xfId="213" xr:uid="{00000000-0005-0000-0000-0000D4000000}"/>
    <cellStyle name="アクセント 1 3" xfId="214" xr:uid="{00000000-0005-0000-0000-0000D5000000}"/>
    <cellStyle name="アクセント 1 4" xfId="215" xr:uid="{00000000-0005-0000-0000-0000D6000000}"/>
    <cellStyle name="アクセント 1 5" xfId="216" xr:uid="{00000000-0005-0000-0000-0000D7000000}"/>
    <cellStyle name="アクセント 1 6" xfId="217" xr:uid="{00000000-0005-0000-0000-0000D8000000}"/>
    <cellStyle name="アクセント 1 7" xfId="218" xr:uid="{00000000-0005-0000-0000-0000D9000000}"/>
    <cellStyle name="アクセント 1 8" xfId="219" xr:uid="{00000000-0005-0000-0000-0000DA000000}"/>
    <cellStyle name="アクセント 1 9" xfId="220" xr:uid="{00000000-0005-0000-0000-0000DB000000}"/>
    <cellStyle name="アクセント 2 2" xfId="221" xr:uid="{00000000-0005-0000-0000-0000DC000000}"/>
    <cellStyle name="アクセント 2 2 2" xfId="222" xr:uid="{00000000-0005-0000-0000-0000DD000000}"/>
    <cellStyle name="アクセント 2 2 3" xfId="223" xr:uid="{00000000-0005-0000-0000-0000DE000000}"/>
    <cellStyle name="アクセント 2 2 4" xfId="224" xr:uid="{00000000-0005-0000-0000-0000DF000000}"/>
    <cellStyle name="アクセント 2 2 5" xfId="225" xr:uid="{00000000-0005-0000-0000-0000E0000000}"/>
    <cellStyle name="アクセント 2 2 6" xfId="226" xr:uid="{00000000-0005-0000-0000-0000E1000000}"/>
    <cellStyle name="アクセント 2 2 7" xfId="227" xr:uid="{00000000-0005-0000-0000-0000E2000000}"/>
    <cellStyle name="アクセント 2 2 8" xfId="228" xr:uid="{00000000-0005-0000-0000-0000E3000000}"/>
    <cellStyle name="アクセント 2 2 9" xfId="229" xr:uid="{00000000-0005-0000-0000-0000E4000000}"/>
    <cellStyle name="アクセント 2 3" xfId="230" xr:uid="{00000000-0005-0000-0000-0000E5000000}"/>
    <cellStyle name="アクセント 2 4" xfId="231" xr:uid="{00000000-0005-0000-0000-0000E6000000}"/>
    <cellStyle name="アクセント 2 5" xfId="232" xr:uid="{00000000-0005-0000-0000-0000E7000000}"/>
    <cellStyle name="アクセント 2 6" xfId="233" xr:uid="{00000000-0005-0000-0000-0000E8000000}"/>
    <cellStyle name="アクセント 2 7" xfId="234" xr:uid="{00000000-0005-0000-0000-0000E9000000}"/>
    <cellStyle name="アクセント 2 8" xfId="235" xr:uid="{00000000-0005-0000-0000-0000EA000000}"/>
    <cellStyle name="アクセント 2 9" xfId="236" xr:uid="{00000000-0005-0000-0000-0000EB000000}"/>
    <cellStyle name="アクセント 3 2" xfId="237" xr:uid="{00000000-0005-0000-0000-0000EC000000}"/>
    <cellStyle name="アクセント 3 2 2" xfId="238" xr:uid="{00000000-0005-0000-0000-0000ED000000}"/>
    <cellStyle name="アクセント 3 2 3" xfId="239" xr:uid="{00000000-0005-0000-0000-0000EE000000}"/>
    <cellStyle name="アクセント 3 2 4" xfId="240" xr:uid="{00000000-0005-0000-0000-0000EF000000}"/>
    <cellStyle name="アクセント 3 2 5" xfId="241" xr:uid="{00000000-0005-0000-0000-0000F0000000}"/>
    <cellStyle name="アクセント 3 2 6" xfId="242" xr:uid="{00000000-0005-0000-0000-0000F1000000}"/>
    <cellStyle name="アクセント 3 2 7" xfId="243" xr:uid="{00000000-0005-0000-0000-0000F2000000}"/>
    <cellStyle name="アクセント 3 2 8" xfId="244" xr:uid="{00000000-0005-0000-0000-0000F3000000}"/>
    <cellStyle name="アクセント 3 2 9" xfId="245" xr:uid="{00000000-0005-0000-0000-0000F4000000}"/>
    <cellStyle name="アクセント 3 3" xfId="246" xr:uid="{00000000-0005-0000-0000-0000F5000000}"/>
    <cellStyle name="アクセント 3 4" xfId="247" xr:uid="{00000000-0005-0000-0000-0000F6000000}"/>
    <cellStyle name="アクセント 3 5" xfId="248" xr:uid="{00000000-0005-0000-0000-0000F7000000}"/>
    <cellStyle name="アクセント 3 6" xfId="249" xr:uid="{00000000-0005-0000-0000-0000F8000000}"/>
    <cellStyle name="アクセント 3 7" xfId="250" xr:uid="{00000000-0005-0000-0000-0000F9000000}"/>
    <cellStyle name="アクセント 3 8" xfId="251" xr:uid="{00000000-0005-0000-0000-0000FA000000}"/>
    <cellStyle name="アクセント 3 9" xfId="252" xr:uid="{00000000-0005-0000-0000-0000FB000000}"/>
    <cellStyle name="アクセント 4 2" xfId="253" xr:uid="{00000000-0005-0000-0000-0000FC000000}"/>
    <cellStyle name="アクセント 4 2 2" xfId="254" xr:uid="{00000000-0005-0000-0000-0000FD000000}"/>
    <cellStyle name="アクセント 4 2 3" xfId="255" xr:uid="{00000000-0005-0000-0000-0000FE000000}"/>
    <cellStyle name="アクセント 4 2 4" xfId="256" xr:uid="{00000000-0005-0000-0000-0000FF000000}"/>
    <cellStyle name="アクセント 4 2 5" xfId="257" xr:uid="{00000000-0005-0000-0000-000000010000}"/>
    <cellStyle name="アクセント 4 2 6" xfId="258" xr:uid="{00000000-0005-0000-0000-000001010000}"/>
    <cellStyle name="アクセント 4 2 7" xfId="259" xr:uid="{00000000-0005-0000-0000-000002010000}"/>
    <cellStyle name="アクセント 4 2 8" xfId="260" xr:uid="{00000000-0005-0000-0000-000003010000}"/>
    <cellStyle name="アクセント 4 2 9" xfId="261" xr:uid="{00000000-0005-0000-0000-000004010000}"/>
    <cellStyle name="アクセント 4 3" xfId="262" xr:uid="{00000000-0005-0000-0000-000005010000}"/>
    <cellStyle name="アクセント 4 4" xfId="263" xr:uid="{00000000-0005-0000-0000-000006010000}"/>
    <cellStyle name="アクセント 4 5" xfId="264" xr:uid="{00000000-0005-0000-0000-000007010000}"/>
    <cellStyle name="アクセント 4 6" xfId="265" xr:uid="{00000000-0005-0000-0000-000008010000}"/>
    <cellStyle name="アクセント 4 7" xfId="266" xr:uid="{00000000-0005-0000-0000-000009010000}"/>
    <cellStyle name="アクセント 4 8" xfId="267" xr:uid="{00000000-0005-0000-0000-00000A010000}"/>
    <cellStyle name="アクセント 4 9" xfId="268" xr:uid="{00000000-0005-0000-0000-00000B010000}"/>
    <cellStyle name="アクセント 5 2" xfId="269" xr:uid="{00000000-0005-0000-0000-00000C010000}"/>
    <cellStyle name="アクセント 5 2 2" xfId="270" xr:uid="{00000000-0005-0000-0000-00000D010000}"/>
    <cellStyle name="アクセント 5 2 3" xfId="271" xr:uid="{00000000-0005-0000-0000-00000E010000}"/>
    <cellStyle name="アクセント 5 2 4" xfId="272" xr:uid="{00000000-0005-0000-0000-00000F010000}"/>
    <cellStyle name="アクセント 5 2 5" xfId="273" xr:uid="{00000000-0005-0000-0000-000010010000}"/>
    <cellStyle name="アクセント 5 2 6" xfId="274" xr:uid="{00000000-0005-0000-0000-000011010000}"/>
    <cellStyle name="アクセント 5 2 7" xfId="275" xr:uid="{00000000-0005-0000-0000-000012010000}"/>
    <cellStyle name="アクセント 5 2 8" xfId="276" xr:uid="{00000000-0005-0000-0000-000013010000}"/>
    <cellStyle name="アクセント 5 2 9" xfId="277" xr:uid="{00000000-0005-0000-0000-000014010000}"/>
    <cellStyle name="アクセント 5 3" xfId="278" xr:uid="{00000000-0005-0000-0000-000015010000}"/>
    <cellStyle name="アクセント 5 4" xfId="279" xr:uid="{00000000-0005-0000-0000-000016010000}"/>
    <cellStyle name="アクセント 5 5" xfId="280" xr:uid="{00000000-0005-0000-0000-000017010000}"/>
    <cellStyle name="アクセント 5 6" xfId="281" xr:uid="{00000000-0005-0000-0000-000018010000}"/>
    <cellStyle name="アクセント 5 7" xfId="282" xr:uid="{00000000-0005-0000-0000-000019010000}"/>
    <cellStyle name="アクセント 5 8" xfId="283" xr:uid="{00000000-0005-0000-0000-00001A010000}"/>
    <cellStyle name="アクセント 5 9" xfId="284" xr:uid="{00000000-0005-0000-0000-00001B010000}"/>
    <cellStyle name="アクセント 6 2" xfId="285" xr:uid="{00000000-0005-0000-0000-00001C010000}"/>
    <cellStyle name="アクセント 6 2 2" xfId="286" xr:uid="{00000000-0005-0000-0000-00001D010000}"/>
    <cellStyle name="アクセント 6 2 3" xfId="287" xr:uid="{00000000-0005-0000-0000-00001E010000}"/>
    <cellStyle name="アクセント 6 2 4" xfId="288" xr:uid="{00000000-0005-0000-0000-00001F010000}"/>
    <cellStyle name="アクセント 6 2 5" xfId="289" xr:uid="{00000000-0005-0000-0000-000020010000}"/>
    <cellStyle name="アクセント 6 2 6" xfId="290" xr:uid="{00000000-0005-0000-0000-000021010000}"/>
    <cellStyle name="アクセント 6 2 7" xfId="291" xr:uid="{00000000-0005-0000-0000-000022010000}"/>
    <cellStyle name="アクセント 6 2 8" xfId="292" xr:uid="{00000000-0005-0000-0000-000023010000}"/>
    <cellStyle name="アクセント 6 2 9" xfId="293" xr:uid="{00000000-0005-0000-0000-000024010000}"/>
    <cellStyle name="アクセント 6 3" xfId="294" xr:uid="{00000000-0005-0000-0000-000025010000}"/>
    <cellStyle name="アクセント 6 4" xfId="295" xr:uid="{00000000-0005-0000-0000-000026010000}"/>
    <cellStyle name="アクセント 6 5" xfId="296" xr:uid="{00000000-0005-0000-0000-000027010000}"/>
    <cellStyle name="アクセント 6 6" xfId="297" xr:uid="{00000000-0005-0000-0000-000028010000}"/>
    <cellStyle name="アクセント 6 7" xfId="298" xr:uid="{00000000-0005-0000-0000-000029010000}"/>
    <cellStyle name="アクセント 6 8" xfId="299" xr:uid="{00000000-0005-0000-0000-00002A010000}"/>
    <cellStyle name="アクセント 6 9" xfId="300" xr:uid="{00000000-0005-0000-0000-00002B010000}"/>
    <cellStyle name="タイトル 2" xfId="301" xr:uid="{00000000-0005-0000-0000-00002C010000}"/>
    <cellStyle name="タイトル 2 2" xfId="302" xr:uid="{00000000-0005-0000-0000-00002D010000}"/>
    <cellStyle name="タイトル 2 3" xfId="303" xr:uid="{00000000-0005-0000-0000-00002E010000}"/>
    <cellStyle name="タイトル 2 4" xfId="304" xr:uid="{00000000-0005-0000-0000-00002F010000}"/>
    <cellStyle name="タイトル 2 5" xfId="305" xr:uid="{00000000-0005-0000-0000-000030010000}"/>
    <cellStyle name="タイトル 2 6" xfId="306" xr:uid="{00000000-0005-0000-0000-000031010000}"/>
    <cellStyle name="タイトル 2 7" xfId="307" xr:uid="{00000000-0005-0000-0000-000032010000}"/>
    <cellStyle name="タイトル 2 8" xfId="308" xr:uid="{00000000-0005-0000-0000-000033010000}"/>
    <cellStyle name="タイトル 2 9" xfId="309" xr:uid="{00000000-0005-0000-0000-000034010000}"/>
    <cellStyle name="タイトル 3" xfId="310" xr:uid="{00000000-0005-0000-0000-000035010000}"/>
    <cellStyle name="タイトル 4" xfId="311" xr:uid="{00000000-0005-0000-0000-000036010000}"/>
    <cellStyle name="タイトル 5" xfId="312" xr:uid="{00000000-0005-0000-0000-000037010000}"/>
    <cellStyle name="タイトル 6" xfId="313" xr:uid="{00000000-0005-0000-0000-000038010000}"/>
    <cellStyle name="タイトル 7" xfId="314" xr:uid="{00000000-0005-0000-0000-000039010000}"/>
    <cellStyle name="タイトル 8" xfId="315" xr:uid="{00000000-0005-0000-0000-00003A010000}"/>
    <cellStyle name="タイトル 9" xfId="316" xr:uid="{00000000-0005-0000-0000-00003B010000}"/>
    <cellStyle name="チェック セル 2" xfId="317" xr:uid="{00000000-0005-0000-0000-00003C010000}"/>
    <cellStyle name="チェック セル 2 2" xfId="318" xr:uid="{00000000-0005-0000-0000-00003D010000}"/>
    <cellStyle name="チェック セル 2 3" xfId="319" xr:uid="{00000000-0005-0000-0000-00003E010000}"/>
    <cellStyle name="チェック セル 2 4" xfId="320" xr:uid="{00000000-0005-0000-0000-00003F010000}"/>
    <cellStyle name="チェック セル 2 5" xfId="321" xr:uid="{00000000-0005-0000-0000-000040010000}"/>
    <cellStyle name="チェック セル 2 6" xfId="322" xr:uid="{00000000-0005-0000-0000-000041010000}"/>
    <cellStyle name="チェック セル 2 7" xfId="323" xr:uid="{00000000-0005-0000-0000-000042010000}"/>
    <cellStyle name="チェック セル 2 8" xfId="324" xr:uid="{00000000-0005-0000-0000-000043010000}"/>
    <cellStyle name="チェック セル 2 9" xfId="325" xr:uid="{00000000-0005-0000-0000-000044010000}"/>
    <cellStyle name="チェック セル 3" xfId="326" xr:uid="{00000000-0005-0000-0000-000045010000}"/>
    <cellStyle name="チェック セル 4" xfId="327" xr:uid="{00000000-0005-0000-0000-000046010000}"/>
    <cellStyle name="チェック セル 5" xfId="328" xr:uid="{00000000-0005-0000-0000-000047010000}"/>
    <cellStyle name="チェック セル 6" xfId="329" xr:uid="{00000000-0005-0000-0000-000048010000}"/>
    <cellStyle name="チェック セル 7" xfId="330" xr:uid="{00000000-0005-0000-0000-000049010000}"/>
    <cellStyle name="チェック セル 8" xfId="331" xr:uid="{00000000-0005-0000-0000-00004A010000}"/>
    <cellStyle name="チェック セル 9" xfId="332" xr:uid="{00000000-0005-0000-0000-00004B010000}"/>
    <cellStyle name="どちらでもない 2" xfId="333" xr:uid="{00000000-0005-0000-0000-00004C010000}"/>
    <cellStyle name="どちらでもない 2 2" xfId="334" xr:uid="{00000000-0005-0000-0000-00004D010000}"/>
    <cellStyle name="どちらでもない 2 3" xfId="335" xr:uid="{00000000-0005-0000-0000-00004E010000}"/>
    <cellStyle name="どちらでもない 2 4" xfId="336" xr:uid="{00000000-0005-0000-0000-00004F010000}"/>
    <cellStyle name="どちらでもない 2 5" xfId="337" xr:uid="{00000000-0005-0000-0000-000050010000}"/>
    <cellStyle name="どちらでもない 2 6" xfId="338" xr:uid="{00000000-0005-0000-0000-000051010000}"/>
    <cellStyle name="どちらでもない 2 7" xfId="339" xr:uid="{00000000-0005-0000-0000-000052010000}"/>
    <cellStyle name="どちらでもない 2 8" xfId="340" xr:uid="{00000000-0005-0000-0000-000053010000}"/>
    <cellStyle name="どちらでもない 2 9" xfId="341" xr:uid="{00000000-0005-0000-0000-000054010000}"/>
    <cellStyle name="どちらでもない 3" xfId="342" xr:uid="{00000000-0005-0000-0000-000055010000}"/>
    <cellStyle name="どちらでもない 4" xfId="343" xr:uid="{00000000-0005-0000-0000-000056010000}"/>
    <cellStyle name="どちらでもない 5" xfId="344" xr:uid="{00000000-0005-0000-0000-000057010000}"/>
    <cellStyle name="どちらでもない 6" xfId="345" xr:uid="{00000000-0005-0000-0000-000058010000}"/>
    <cellStyle name="どちらでもない 7" xfId="346" xr:uid="{00000000-0005-0000-0000-000059010000}"/>
    <cellStyle name="どちらでもない 8" xfId="347" xr:uid="{00000000-0005-0000-0000-00005A010000}"/>
    <cellStyle name="どちらでもない 9" xfId="348" xr:uid="{00000000-0005-0000-0000-00005B010000}"/>
    <cellStyle name="メモ 2" xfId="349" xr:uid="{00000000-0005-0000-0000-00005C010000}"/>
    <cellStyle name="メモ 2 2" xfId="350" xr:uid="{00000000-0005-0000-0000-00005D010000}"/>
    <cellStyle name="メモ 2 3" xfId="351" xr:uid="{00000000-0005-0000-0000-00005E010000}"/>
    <cellStyle name="メモ 2 4" xfId="352" xr:uid="{00000000-0005-0000-0000-00005F010000}"/>
    <cellStyle name="メモ 3" xfId="353" xr:uid="{00000000-0005-0000-0000-000060010000}"/>
    <cellStyle name="メモ 4" xfId="354" xr:uid="{00000000-0005-0000-0000-000061010000}"/>
    <cellStyle name="メモ 5" xfId="355" xr:uid="{00000000-0005-0000-0000-000062010000}"/>
    <cellStyle name="メモ 6" xfId="356" xr:uid="{00000000-0005-0000-0000-000063010000}"/>
    <cellStyle name="メモ 7" xfId="357" xr:uid="{00000000-0005-0000-0000-000064010000}"/>
    <cellStyle name="リンク セル 2" xfId="358" xr:uid="{00000000-0005-0000-0000-000065010000}"/>
    <cellStyle name="リンク セル 2 2" xfId="359" xr:uid="{00000000-0005-0000-0000-000066010000}"/>
    <cellStyle name="リンク セル 2 3" xfId="360" xr:uid="{00000000-0005-0000-0000-000067010000}"/>
    <cellStyle name="リンク セル 2 4" xfId="361" xr:uid="{00000000-0005-0000-0000-000068010000}"/>
    <cellStyle name="リンク セル 2 5" xfId="362" xr:uid="{00000000-0005-0000-0000-000069010000}"/>
    <cellStyle name="リンク セル 2 6" xfId="363" xr:uid="{00000000-0005-0000-0000-00006A010000}"/>
    <cellStyle name="リンク セル 2 7" xfId="364" xr:uid="{00000000-0005-0000-0000-00006B010000}"/>
    <cellStyle name="リンク セル 2 8" xfId="365" xr:uid="{00000000-0005-0000-0000-00006C010000}"/>
    <cellStyle name="リンク セル 2 9" xfId="366" xr:uid="{00000000-0005-0000-0000-00006D010000}"/>
    <cellStyle name="リンク セル 3" xfId="367" xr:uid="{00000000-0005-0000-0000-00006E010000}"/>
    <cellStyle name="リンク セル 4" xfId="368" xr:uid="{00000000-0005-0000-0000-00006F010000}"/>
    <cellStyle name="リンク セル 5" xfId="369" xr:uid="{00000000-0005-0000-0000-000070010000}"/>
    <cellStyle name="リンク セル 6" xfId="370" xr:uid="{00000000-0005-0000-0000-000071010000}"/>
    <cellStyle name="リンク セル 7" xfId="371" xr:uid="{00000000-0005-0000-0000-000072010000}"/>
    <cellStyle name="リンク セル 8" xfId="372" xr:uid="{00000000-0005-0000-0000-000073010000}"/>
    <cellStyle name="リンク セル 9" xfId="373" xr:uid="{00000000-0005-0000-0000-000074010000}"/>
    <cellStyle name="悪い 2" xfId="374" xr:uid="{00000000-0005-0000-0000-000075010000}"/>
    <cellStyle name="悪い 2 2" xfId="375" xr:uid="{00000000-0005-0000-0000-000076010000}"/>
    <cellStyle name="悪い 2 3" xfId="376" xr:uid="{00000000-0005-0000-0000-000077010000}"/>
    <cellStyle name="悪い 2 4" xfId="377" xr:uid="{00000000-0005-0000-0000-000078010000}"/>
    <cellStyle name="悪い 2 5" xfId="378" xr:uid="{00000000-0005-0000-0000-000079010000}"/>
    <cellStyle name="悪い 2 6" xfId="379" xr:uid="{00000000-0005-0000-0000-00007A010000}"/>
    <cellStyle name="悪い 2 7" xfId="380" xr:uid="{00000000-0005-0000-0000-00007B010000}"/>
    <cellStyle name="悪い 2 8" xfId="381" xr:uid="{00000000-0005-0000-0000-00007C010000}"/>
    <cellStyle name="悪い 2 9" xfId="382" xr:uid="{00000000-0005-0000-0000-00007D010000}"/>
    <cellStyle name="悪い 3" xfId="383" xr:uid="{00000000-0005-0000-0000-00007E010000}"/>
    <cellStyle name="悪い 4" xfId="384" xr:uid="{00000000-0005-0000-0000-00007F010000}"/>
    <cellStyle name="悪い 5" xfId="385" xr:uid="{00000000-0005-0000-0000-000080010000}"/>
    <cellStyle name="悪い 6" xfId="386" xr:uid="{00000000-0005-0000-0000-000081010000}"/>
    <cellStyle name="悪い 7" xfId="387" xr:uid="{00000000-0005-0000-0000-000082010000}"/>
    <cellStyle name="悪い 8" xfId="388" xr:uid="{00000000-0005-0000-0000-000083010000}"/>
    <cellStyle name="悪い 9" xfId="389" xr:uid="{00000000-0005-0000-0000-000084010000}"/>
    <cellStyle name="計算 2" xfId="390" xr:uid="{00000000-0005-0000-0000-000085010000}"/>
    <cellStyle name="計算 2 2" xfId="391" xr:uid="{00000000-0005-0000-0000-000086010000}"/>
    <cellStyle name="計算 2 3" xfId="392" xr:uid="{00000000-0005-0000-0000-000087010000}"/>
    <cellStyle name="計算 2 4" xfId="393" xr:uid="{00000000-0005-0000-0000-000088010000}"/>
    <cellStyle name="計算 2 5" xfId="394" xr:uid="{00000000-0005-0000-0000-000089010000}"/>
    <cellStyle name="計算 2 6" xfId="395" xr:uid="{00000000-0005-0000-0000-00008A010000}"/>
    <cellStyle name="計算 2 7" xfId="396" xr:uid="{00000000-0005-0000-0000-00008B010000}"/>
    <cellStyle name="計算 2 8" xfId="397" xr:uid="{00000000-0005-0000-0000-00008C010000}"/>
    <cellStyle name="計算 2 9" xfId="398" xr:uid="{00000000-0005-0000-0000-00008D010000}"/>
    <cellStyle name="計算 3" xfId="399" xr:uid="{00000000-0005-0000-0000-00008E010000}"/>
    <cellStyle name="計算 4" xfId="400" xr:uid="{00000000-0005-0000-0000-00008F010000}"/>
    <cellStyle name="計算 5" xfId="401" xr:uid="{00000000-0005-0000-0000-000090010000}"/>
    <cellStyle name="計算 6" xfId="402" xr:uid="{00000000-0005-0000-0000-000091010000}"/>
    <cellStyle name="計算 7" xfId="403" xr:uid="{00000000-0005-0000-0000-000092010000}"/>
    <cellStyle name="計算 8" xfId="404" xr:uid="{00000000-0005-0000-0000-000093010000}"/>
    <cellStyle name="計算 9" xfId="405" xr:uid="{00000000-0005-0000-0000-000094010000}"/>
    <cellStyle name="警告文 2" xfId="406" xr:uid="{00000000-0005-0000-0000-000095010000}"/>
    <cellStyle name="警告文 2 2" xfId="407" xr:uid="{00000000-0005-0000-0000-000096010000}"/>
    <cellStyle name="警告文 2 3" xfId="408" xr:uid="{00000000-0005-0000-0000-000097010000}"/>
    <cellStyle name="警告文 2 4" xfId="409" xr:uid="{00000000-0005-0000-0000-000098010000}"/>
    <cellStyle name="警告文 2 5" xfId="410" xr:uid="{00000000-0005-0000-0000-000099010000}"/>
    <cellStyle name="警告文 2 6" xfId="411" xr:uid="{00000000-0005-0000-0000-00009A010000}"/>
    <cellStyle name="警告文 2 7" xfId="412" xr:uid="{00000000-0005-0000-0000-00009B010000}"/>
    <cellStyle name="警告文 2 8" xfId="413" xr:uid="{00000000-0005-0000-0000-00009C010000}"/>
    <cellStyle name="警告文 2 9" xfId="414" xr:uid="{00000000-0005-0000-0000-00009D010000}"/>
    <cellStyle name="警告文 3" xfId="415" xr:uid="{00000000-0005-0000-0000-00009E010000}"/>
    <cellStyle name="警告文 4" xfId="416" xr:uid="{00000000-0005-0000-0000-00009F010000}"/>
    <cellStyle name="警告文 5" xfId="417" xr:uid="{00000000-0005-0000-0000-0000A0010000}"/>
    <cellStyle name="警告文 6" xfId="418" xr:uid="{00000000-0005-0000-0000-0000A1010000}"/>
    <cellStyle name="警告文 7" xfId="419" xr:uid="{00000000-0005-0000-0000-0000A2010000}"/>
    <cellStyle name="警告文 8" xfId="420" xr:uid="{00000000-0005-0000-0000-0000A3010000}"/>
    <cellStyle name="警告文 9" xfId="421" xr:uid="{00000000-0005-0000-0000-0000A4010000}"/>
    <cellStyle name="見出し 1 2" xfId="422" xr:uid="{00000000-0005-0000-0000-0000A5010000}"/>
    <cellStyle name="見出し 1 2 2" xfId="423" xr:uid="{00000000-0005-0000-0000-0000A6010000}"/>
    <cellStyle name="見出し 1 2 3" xfId="424" xr:uid="{00000000-0005-0000-0000-0000A7010000}"/>
    <cellStyle name="見出し 1 2 4" xfId="425" xr:uid="{00000000-0005-0000-0000-0000A8010000}"/>
    <cellStyle name="見出し 1 2 5" xfId="426" xr:uid="{00000000-0005-0000-0000-0000A9010000}"/>
    <cellStyle name="見出し 1 2 6" xfId="427" xr:uid="{00000000-0005-0000-0000-0000AA010000}"/>
    <cellStyle name="見出し 1 2 7" xfId="428" xr:uid="{00000000-0005-0000-0000-0000AB010000}"/>
    <cellStyle name="見出し 1 2 8" xfId="429" xr:uid="{00000000-0005-0000-0000-0000AC010000}"/>
    <cellStyle name="見出し 1 2 9" xfId="430" xr:uid="{00000000-0005-0000-0000-0000AD010000}"/>
    <cellStyle name="見出し 1 3" xfId="431" xr:uid="{00000000-0005-0000-0000-0000AE010000}"/>
    <cellStyle name="見出し 1 4" xfId="432" xr:uid="{00000000-0005-0000-0000-0000AF010000}"/>
    <cellStyle name="見出し 1 5" xfId="433" xr:uid="{00000000-0005-0000-0000-0000B0010000}"/>
    <cellStyle name="見出し 1 6" xfId="434" xr:uid="{00000000-0005-0000-0000-0000B1010000}"/>
    <cellStyle name="見出し 1 7" xfId="435" xr:uid="{00000000-0005-0000-0000-0000B2010000}"/>
    <cellStyle name="見出し 1 8" xfId="436" xr:uid="{00000000-0005-0000-0000-0000B3010000}"/>
    <cellStyle name="見出し 1 9" xfId="437" xr:uid="{00000000-0005-0000-0000-0000B4010000}"/>
    <cellStyle name="見出し 2 2" xfId="438" xr:uid="{00000000-0005-0000-0000-0000B5010000}"/>
    <cellStyle name="見出し 2 2 2" xfId="439" xr:uid="{00000000-0005-0000-0000-0000B6010000}"/>
    <cellStyle name="見出し 2 2 3" xfId="440" xr:uid="{00000000-0005-0000-0000-0000B7010000}"/>
    <cellStyle name="見出し 2 2 4" xfId="441" xr:uid="{00000000-0005-0000-0000-0000B8010000}"/>
    <cellStyle name="見出し 2 2 5" xfId="442" xr:uid="{00000000-0005-0000-0000-0000B9010000}"/>
    <cellStyle name="見出し 2 2 6" xfId="443" xr:uid="{00000000-0005-0000-0000-0000BA010000}"/>
    <cellStyle name="見出し 2 2 7" xfId="444" xr:uid="{00000000-0005-0000-0000-0000BB010000}"/>
    <cellStyle name="見出し 2 2 8" xfId="445" xr:uid="{00000000-0005-0000-0000-0000BC010000}"/>
    <cellStyle name="見出し 2 2 9" xfId="446" xr:uid="{00000000-0005-0000-0000-0000BD010000}"/>
    <cellStyle name="見出し 2 3" xfId="447" xr:uid="{00000000-0005-0000-0000-0000BE010000}"/>
    <cellStyle name="見出し 2 4" xfId="448" xr:uid="{00000000-0005-0000-0000-0000BF010000}"/>
    <cellStyle name="見出し 2 5" xfId="449" xr:uid="{00000000-0005-0000-0000-0000C0010000}"/>
    <cellStyle name="見出し 2 6" xfId="450" xr:uid="{00000000-0005-0000-0000-0000C1010000}"/>
    <cellStyle name="見出し 2 7" xfId="451" xr:uid="{00000000-0005-0000-0000-0000C2010000}"/>
    <cellStyle name="見出し 2 8" xfId="452" xr:uid="{00000000-0005-0000-0000-0000C3010000}"/>
    <cellStyle name="見出し 2 9" xfId="453" xr:uid="{00000000-0005-0000-0000-0000C4010000}"/>
    <cellStyle name="見出し 3 2" xfId="454" xr:uid="{00000000-0005-0000-0000-0000C5010000}"/>
    <cellStyle name="見出し 3 2 2" xfId="455" xr:uid="{00000000-0005-0000-0000-0000C6010000}"/>
    <cellStyle name="見出し 3 2 3" xfId="456" xr:uid="{00000000-0005-0000-0000-0000C7010000}"/>
    <cellStyle name="見出し 3 2 4" xfId="457" xr:uid="{00000000-0005-0000-0000-0000C8010000}"/>
    <cellStyle name="見出し 3 2 5" xfId="458" xr:uid="{00000000-0005-0000-0000-0000C9010000}"/>
    <cellStyle name="見出し 3 2 6" xfId="459" xr:uid="{00000000-0005-0000-0000-0000CA010000}"/>
    <cellStyle name="見出し 3 2 7" xfId="460" xr:uid="{00000000-0005-0000-0000-0000CB010000}"/>
    <cellStyle name="見出し 3 2 8" xfId="461" xr:uid="{00000000-0005-0000-0000-0000CC010000}"/>
    <cellStyle name="見出し 3 2 9" xfId="462" xr:uid="{00000000-0005-0000-0000-0000CD010000}"/>
    <cellStyle name="見出し 3 3" xfId="463" xr:uid="{00000000-0005-0000-0000-0000CE010000}"/>
    <cellStyle name="見出し 3 4" xfId="464" xr:uid="{00000000-0005-0000-0000-0000CF010000}"/>
    <cellStyle name="見出し 3 5" xfId="465" xr:uid="{00000000-0005-0000-0000-0000D0010000}"/>
    <cellStyle name="見出し 3 6" xfId="466" xr:uid="{00000000-0005-0000-0000-0000D1010000}"/>
    <cellStyle name="見出し 3 7" xfId="467" xr:uid="{00000000-0005-0000-0000-0000D2010000}"/>
    <cellStyle name="見出し 3 8" xfId="468" xr:uid="{00000000-0005-0000-0000-0000D3010000}"/>
    <cellStyle name="見出し 3 9" xfId="469" xr:uid="{00000000-0005-0000-0000-0000D4010000}"/>
    <cellStyle name="見出し 4 2" xfId="470" xr:uid="{00000000-0005-0000-0000-0000D5010000}"/>
    <cellStyle name="見出し 4 2 2" xfId="471" xr:uid="{00000000-0005-0000-0000-0000D6010000}"/>
    <cellStyle name="見出し 4 2 3" xfId="472" xr:uid="{00000000-0005-0000-0000-0000D7010000}"/>
    <cellStyle name="見出し 4 2 4" xfId="473" xr:uid="{00000000-0005-0000-0000-0000D8010000}"/>
    <cellStyle name="見出し 4 2 5" xfId="474" xr:uid="{00000000-0005-0000-0000-0000D9010000}"/>
    <cellStyle name="見出し 4 2 6" xfId="475" xr:uid="{00000000-0005-0000-0000-0000DA010000}"/>
    <cellStyle name="見出し 4 2 7" xfId="476" xr:uid="{00000000-0005-0000-0000-0000DB010000}"/>
    <cellStyle name="見出し 4 2 8" xfId="477" xr:uid="{00000000-0005-0000-0000-0000DC010000}"/>
    <cellStyle name="見出し 4 2 9" xfId="478" xr:uid="{00000000-0005-0000-0000-0000DD010000}"/>
    <cellStyle name="見出し 4 3" xfId="479" xr:uid="{00000000-0005-0000-0000-0000DE010000}"/>
    <cellStyle name="見出し 4 4" xfId="480" xr:uid="{00000000-0005-0000-0000-0000DF010000}"/>
    <cellStyle name="見出し 4 5" xfId="481" xr:uid="{00000000-0005-0000-0000-0000E0010000}"/>
    <cellStyle name="見出し 4 6" xfId="482" xr:uid="{00000000-0005-0000-0000-0000E1010000}"/>
    <cellStyle name="見出し 4 7" xfId="483" xr:uid="{00000000-0005-0000-0000-0000E2010000}"/>
    <cellStyle name="見出し 4 8" xfId="484" xr:uid="{00000000-0005-0000-0000-0000E3010000}"/>
    <cellStyle name="見出し 4 9" xfId="485" xr:uid="{00000000-0005-0000-0000-0000E4010000}"/>
    <cellStyle name="集計 2" xfId="486" xr:uid="{00000000-0005-0000-0000-0000E5010000}"/>
    <cellStyle name="集計 2 2" xfId="487" xr:uid="{00000000-0005-0000-0000-0000E6010000}"/>
    <cellStyle name="集計 2 3" xfId="488" xr:uid="{00000000-0005-0000-0000-0000E7010000}"/>
    <cellStyle name="集計 2 4" xfId="489" xr:uid="{00000000-0005-0000-0000-0000E8010000}"/>
    <cellStyle name="集計 2 5" xfId="490" xr:uid="{00000000-0005-0000-0000-0000E9010000}"/>
    <cellStyle name="集計 2 6" xfId="491" xr:uid="{00000000-0005-0000-0000-0000EA010000}"/>
    <cellStyle name="集計 2 7" xfId="492" xr:uid="{00000000-0005-0000-0000-0000EB010000}"/>
    <cellStyle name="集計 2 8" xfId="493" xr:uid="{00000000-0005-0000-0000-0000EC010000}"/>
    <cellStyle name="集計 2 9" xfId="494" xr:uid="{00000000-0005-0000-0000-0000ED010000}"/>
    <cellStyle name="集計 3" xfId="495" xr:uid="{00000000-0005-0000-0000-0000EE010000}"/>
    <cellStyle name="集計 4" xfId="496" xr:uid="{00000000-0005-0000-0000-0000EF010000}"/>
    <cellStyle name="集計 5" xfId="497" xr:uid="{00000000-0005-0000-0000-0000F0010000}"/>
    <cellStyle name="集計 6" xfId="498" xr:uid="{00000000-0005-0000-0000-0000F1010000}"/>
    <cellStyle name="集計 7" xfId="499" xr:uid="{00000000-0005-0000-0000-0000F2010000}"/>
    <cellStyle name="集計 8" xfId="500" xr:uid="{00000000-0005-0000-0000-0000F3010000}"/>
    <cellStyle name="集計 9" xfId="501" xr:uid="{00000000-0005-0000-0000-0000F4010000}"/>
    <cellStyle name="出力 2" xfId="502" xr:uid="{00000000-0005-0000-0000-0000F5010000}"/>
    <cellStyle name="出力 2 2" xfId="503" xr:uid="{00000000-0005-0000-0000-0000F6010000}"/>
    <cellStyle name="出力 2 3" xfId="504" xr:uid="{00000000-0005-0000-0000-0000F7010000}"/>
    <cellStyle name="出力 2 4" xfId="505" xr:uid="{00000000-0005-0000-0000-0000F8010000}"/>
    <cellStyle name="出力 2 5" xfId="506" xr:uid="{00000000-0005-0000-0000-0000F9010000}"/>
    <cellStyle name="出力 2 6" xfId="507" xr:uid="{00000000-0005-0000-0000-0000FA010000}"/>
    <cellStyle name="出力 2 7" xfId="508" xr:uid="{00000000-0005-0000-0000-0000FB010000}"/>
    <cellStyle name="出力 2 8" xfId="509" xr:uid="{00000000-0005-0000-0000-0000FC010000}"/>
    <cellStyle name="出力 2 9" xfId="510" xr:uid="{00000000-0005-0000-0000-0000FD010000}"/>
    <cellStyle name="出力 3" xfId="511" xr:uid="{00000000-0005-0000-0000-0000FE010000}"/>
    <cellStyle name="出力 4" xfId="512" xr:uid="{00000000-0005-0000-0000-0000FF010000}"/>
    <cellStyle name="出力 5" xfId="513" xr:uid="{00000000-0005-0000-0000-000000020000}"/>
    <cellStyle name="出力 6" xfId="514" xr:uid="{00000000-0005-0000-0000-000001020000}"/>
    <cellStyle name="出力 7" xfId="515" xr:uid="{00000000-0005-0000-0000-000002020000}"/>
    <cellStyle name="出力 8" xfId="516" xr:uid="{00000000-0005-0000-0000-000003020000}"/>
    <cellStyle name="出力 9" xfId="517" xr:uid="{00000000-0005-0000-0000-000004020000}"/>
    <cellStyle name="説明文 2" xfId="518" xr:uid="{00000000-0005-0000-0000-000005020000}"/>
    <cellStyle name="説明文 2 2" xfId="519" xr:uid="{00000000-0005-0000-0000-000006020000}"/>
    <cellStyle name="説明文 2 3" xfId="520" xr:uid="{00000000-0005-0000-0000-000007020000}"/>
    <cellStyle name="説明文 2 4" xfId="521" xr:uid="{00000000-0005-0000-0000-000008020000}"/>
    <cellStyle name="説明文 2 5" xfId="522" xr:uid="{00000000-0005-0000-0000-000009020000}"/>
    <cellStyle name="説明文 2 6" xfId="523" xr:uid="{00000000-0005-0000-0000-00000A020000}"/>
    <cellStyle name="説明文 2 7" xfId="524" xr:uid="{00000000-0005-0000-0000-00000B020000}"/>
    <cellStyle name="説明文 2 8" xfId="525" xr:uid="{00000000-0005-0000-0000-00000C020000}"/>
    <cellStyle name="説明文 2 9" xfId="526" xr:uid="{00000000-0005-0000-0000-00000D020000}"/>
    <cellStyle name="説明文 3" xfId="527" xr:uid="{00000000-0005-0000-0000-00000E020000}"/>
    <cellStyle name="説明文 4" xfId="528" xr:uid="{00000000-0005-0000-0000-00000F020000}"/>
    <cellStyle name="説明文 5" xfId="529" xr:uid="{00000000-0005-0000-0000-000010020000}"/>
    <cellStyle name="説明文 6" xfId="530" xr:uid="{00000000-0005-0000-0000-000011020000}"/>
    <cellStyle name="説明文 7" xfId="531" xr:uid="{00000000-0005-0000-0000-000012020000}"/>
    <cellStyle name="説明文 8" xfId="532" xr:uid="{00000000-0005-0000-0000-000013020000}"/>
    <cellStyle name="説明文 9" xfId="533" xr:uid="{00000000-0005-0000-0000-000014020000}"/>
    <cellStyle name="入力 2" xfId="534" xr:uid="{00000000-0005-0000-0000-000015020000}"/>
    <cellStyle name="入力 2 2" xfId="535" xr:uid="{00000000-0005-0000-0000-000016020000}"/>
    <cellStyle name="入力 2 3" xfId="536" xr:uid="{00000000-0005-0000-0000-000017020000}"/>
    <cellStyle name="入力 2 4" xfId="537" xr:uid="{00000000-0005-0000-0000-000018020000}"/>
    <cellStyle name="入力 2 5" xfId="538" xr:uid="{00000000-0005-0000-0000-000019020000}"/>
    <cellStyle name="入力 2 6" xfId="539" xr:uid="{00000000-0005-0000-0000-00001A020000}"/>
    <cellStyle name="入力 2 7" xfId="540" xr:uid="{00000000-0005-0000-0000-00001B020000}"/>
    <cellStyle name="入力 2 8" xfId="541" xr:uid="{00000000-0005-0000-0000-00001C020000}"/>
    <cellStyle name="入力 2 9" xfId="542" xr:uid="{00000000-0005-0000-0000-00001D020000}"/>
    <cellStyle name="入力 3" xfId="543" xr:uid="{00000000-0005-0000-0000-00001E020000}"/>
    <cellStyle name="入力 4" xfId="544" xr:uid="{00000000-0005-0000-0000-00001F020000}"/>
    <cellStyle name="入力 5" xfId="545" xr:uid="{00000000-0005-0000-0000-000020020000}"/>
    <cellStyle name="入力 6" xfId="546" xr:uid="{00000000-0005-0000-0000-000021020000}"/>
    <cellStyle name="入力 7" xfId="547" xr:uid="{00000000-0005-0000-0000-000022020000}"/>
    <cellStyle name="入力 8" xfId="548" xr:uid="{00000000-0005-0000-0000-000023020000}"/>
    <cellStyle name="入力 9" xfId="549" xr:uid="{00000000-0005-0000-0000-000024020000}"/>
    <cellStyle name="標準" xfId="0" builtinId="0"/>
    <cellStyle name="標準 10" xfId="550" xr:uid="{00000000-0005-0000-0000-000026020000}"/>
    <cellStyle name="標準 10 2" xfId="551" xr:uid="{00000000-0005-0000-0000-000027020000}"/>
    <cellStyle name="標準 11" xfId="552" xr:uid="{00000000-0005-0000-0000-000028020000}"/>
    <cellStyle name="標準 11 2" xfId="553" xr:uid="{00000000-0005-0000-0000-000029020000}"/>
    <cellStyle name="標準 12 10" xfId="554" xr:uid="{00000000-0005-0000-0000-00002A020000}"/>
    <cellStyle name="標準 12 11" xfId="555" xr:uid="{00000000-0005-0000-0000-00002B020000}"/>
    <cellStyle name="標準 12 12" xfId="556" xr:uid="{00000000-0005-0000-0000-00002C020000}"/>
    <cellStyle name="標準 12 13" xfId="557" xr:uid="{00000000-0005-0000-0000-00002D020000}"/>
    <cellStyle name="標準 12 14" xfId="558" xr:uid="{00000000-0005-0000-0000-00002E020000}"/>
    <cellStyle name="標準 12 15" xfId="559" xr:uid="{00000000-0005-0000-0000-00002F020000}"/>
    <cellStyle name="標準 12 16" xfId="560" xr:uid="{00000000-0005-0000-0000-000030020000}"/>
    <cellStyle name="標準 12 17" xfId="561" xr:uid="{00000000-0005-0000-0000-000031020000}"/>
    <cellStyle name="標準 12 18" xfId="562" xr:uid="{00000000-0005-0000-0000-000032020000}"/>
    <cellStyle name="標準 12 19" xfId="563" xr:uid="{00000000-0005-0000-0000-000033020000}"/>
    <cellStyle name="標準 12 2" xfId="564" xr:uid="{00000000-0005-0000-0000-000034020000}"/>
    <cellStyle name="標準 12 20" xfId="565" xr:uid="{00000000-0005-0000-0000-000035020000}"/>
    <cellStyle name="標準 12 21" xfId="566" xr:uid="{00000000-0005-0000-0000-000036020000}"/>
    <cellStyle name="標準 12 22" xfId="567" xr:uid="{00000000-0005-0000-0000-000037020000}"/>
    <cellStyle name="標準 12 23" xfId="568" xr:uid="{00000000-0005-0000-0000-000038020000}"/>
    <cellStyle name="標準 12 24" xfId="569" xr:uid="{00000000-0005-0000-0000-000039020000}"/>
    <cellStyle name="標準 12 25" xfId="570" xr:uid="{00000000-0005-0000-0000-00003A020000}"/>
    <cellStyle name="標準 12 26" xfId="571" xr:uid="{00000000-0005-0000-0000-00003B020000}"/>
    <cellStyle name="標準 12 27" xfId="572" xr:uid="{00000000-0005-0000-0000-00003C020000}"/>
    <cellStyle name="標準 12 28" xfId="573" xr:uid="{00000000-0005-0000-0000-00003D020000}"/>
    <cellStyle name="標準 12 29" xfId="574" xr:uid="{00000000-0005-0000-0000-00003E020000}"/>
    <cellStyle name="標準 12 3" xfId="575" xr:uid="{00000000-0005-0000-0000-00003F020000}"/>
    <cellStyle name="標準 12 30" xfId="576" xr:uid="{00000000-0005-0000-0000-000040020000}"/>
    <cellStyle name="標準 12 31" xfId="577" xr:uid="{00000000-0005-0000-0000-000041020000}"/>
    <cellStyle name="標準 12 32" xfId="578" xr:uid="{00000000-0005-0000-0000-000042020000}"/>
    <cellStyle name="標準 12 33" xfId="579" xr:uid="{00000000-0005-0000-0000-000043020000}"/>
    <cellStyle name="標準 12 34" xfId="580" xr:uid="{00000000-0005-0000-0000-000044020000}"/>
    <cellStyle name="標準 12 35" xfId="581" xr:uid="{00000000-0005-0000-0000-000045020000}"/>
    <cellStyle name="標準 12 36" xfId="582" xr:uid="{00000000-0005-0000-0000-000046020000}"/>
    <cellStyle name="標準 12 37" xfId="583" xr:uid="{00000000-0005-0000-0000-000047020000}"/>
    <cellStyle name="標準 12 38" xfId="584" xr:uid="{00000000-0005-0000-0000-000048020000}"/>
    <cellStyle name="標準 12 39" xfId="585" xr:uid="{00000000-0005-0000-0000-000049020000}"/>
    <cellStyle name="標準 12 4" xfId="586" xr:uid="{00000000-0005-0000-0000-00004A020000}"/>
    <cellStyle name="標準 12 40" xfId="587" xr:uid="{00000000-0005-0000-0000-00004B020000}"/>
    <cellStyle name="標準 12 41" xfId="588" xr:uid="{00000000-0005-0000-0000-00004C020000}"/>
    <cellStyle name="標準 12 5" xfId="589" xr:uid="{00000000-0005-0000-0000-00004D020000}"/>
    <cellStyle name="標準 12 6" xfId="590" xr:uid="{00000000-0005-0000-0000-00004E020000}"/>
    <cellStyle name="標準 12 7" xfId="591" xr:uid="{00000000-0005-0000-0000-00004F020000}"/>
    <cellStyle name="標準 12 8" xfId="592" xr:uid="{00000000-0005-0000-0000-000050020000}"/>
    <cellStyle name="標準 12 9" xfId="593" xr:uid="{00000000-0005-0000-0000-000051020000}"/>
    <cellStyle name="標準 13" xfId="594" xr:uid="{00000000-0005-0000-0000-000052020000}"/>
    <cellStyle name="標準 13 10" xfId="595" xr:uid="{00000000-0005-0000-0000-000053020000}"/>
    <cellStyle name="標準 13 11" xfId="596" xr:uid="{00000000-0005-0000-0000-000054020000}"/>
    <cellStyle name="標準 13 12" xfId="597" xr:uid="{00000000-0005-0000-0000-000055020000}"/>
    <cellStyle name="標準 13 13" xfId="598" xr:uid="{00000000-0005-0000-0000-000056020000}"/>
    <cellStyle name="標準 13 14" xfId="599" xr:uid="{00000000-0005-0000-0000-000057020000}"/>
    <cellStyle name="標準 13 15" xfId="600" xr:uid="{00000000-0005-0000-0000-000058020000}"/>
    <cellStyle name="標準 13 16" xfId="601" xr:uid="{00000000-0005-0000-0000-000059020000}"/>
    <cellStyle name="標準 13 17" xfId="602" xr:uid="{00000000-0005-0000-0000-00005A020000}"/>
    <cellStyle name="標準 13 18" xfId="603" xr:uid="{00000000-0005-0000-0000-00005B020000}"/>
    <cellStyle name="標準 13 19" xfId="604" xr:uid="{00000000-0005-0000-0000-00005C020000}"/>
    <cellStyle name="標準 13 2" xfId="605" xr:uid="{00000000-0005-0000-0000-00005D020000}"/>
    <cellStyle name="標準 13 20" xfId="606" xr:uid="{00000000-0005-0000-0000-00005E020000}"/>
    <cellStyle name="標準 13 21" xfId="607" xr:uid="{00000000-0005-0000-0000-00005F020000}"/>
    <cellStyle name="標準 13 22" xfId="608" xr:uid="{00000000-0005-0000-0000-000060020000}"/>
    <cellStyle name="標準 13 23" xfId="609" xr:uid="{00000000-0005-0000-0000-000061020000}"/>
    <cellStyle name="標準 13 24" xfId="610" xr:uid="{00000000-0005-0000-0000-000062020000}"/>
    <cellStyle name="標準 13 25" xfId="611" xr:uid="{00000000-0005-0000-0000-000063020000}"/>
    <cellStyle name="標準 13 26" xfId="612" xr:uid="{00000000-0005-0000-0000-000064020000}"/>
    <cellStyle name="標準 13 27" xfId="613" xr:uid="{00000000-0005-0000-0000-000065020000}"/>
    <cellStyle name="標準 13 28" xfId="614" xr:uid="{00000000-0005-0000-0000-000066020000}"/>
    <cellStyle name="標準 13 29" xfId="615" xr:uid="{00000000-0005-0000-0000-000067020000}"/>
    <cellStyle name="標準 13 3" xfId="616" xr:uid="{00000000-0005-0000-0000-000068020000}"/>
    <cellStyle name="標準 13 30" xfId="617" xr:uid="{00000000-0005-0000-0000-000069020000}"/>
    <cellStyle name="標準 13 31" xfId="618" xr:uid="{00000000-0005-0000-0000-00006A020000}"/>
    <cellStyle name="標準 13 32" xfId="619" xr:uid="{00000000-0005-0000-0000-00006B020000}"/>
    <cellStyle name="標準 13 33" xfId="620" xr:uid="{00000000-0005-0000-0000-00006C020000}"/>
    <cellStyle name="標準 13 34" xfId="621" xr:uid="{00000000-0005-0000-0000-00006D020000}"/>
    <cellStyle name="標準 13 35" xfId="622" xr:uid="{00000000-0005-0000-0000-00006E020000}"/>
    <cellStyle name="標準 13 36" xfId="623" xr:uid="{00000000-0005-0000-0000-00006F020000}"/>
    <cellStyle name="標準 13 37" xfId="624" xr:uid="{00000000-0005-0000-0000-000070020000}"/>
    <cellStyle name="標準 13 38" xfId="625" xr:uid="{00000000-0005-0000-0000-000071020000}"/>
    <cellStyle name="標準 13 39" xfId="626" xr:uid="{00000000-0005-0000-0000-000072020000}"/>
    <cellStyle name="標準 13 4" xfId="627" xr:uid="{00000000-0005-0000-0000-000073020000}"/>
    <cellStyle name="標準 13 40" xfId="628" xr:uid="{00000000-0005-0000-0000-000074020000}"/>
    <cellStyle name="標準 13 41" xfId="629" xr:uid="{00000000-0005-0000-0000-000075020000}"/>
    <cellStyle name="標準 13 42" xfId="630" xr:uid="{00000000-0005-0000-0000-000076020000}"/>
    <cellStyle name="標準 13 43" xfId="631" xr:uid="{00000000-0005-0000-0000-000077020000}"/>
    <cellStyle name="標準 13 44" xfId="632" xr:uid="{00000000-0005-0000-0000-000078020000}"/>
    <cellStyle name="標準 13 45" xfId="633" xr:uid="{00000000-0005-0000-0000-000079020000}"/>
    <cellStyle name="標準 13 46" xfId="634" xr:uid="{00000000-0005-0000-0000-00007A020000}"/>
    <cellStyle name="標準 13 47" xfId="635" xr:uid="{00000000-0005-0000-0000-00007B020000}"/>
    <cellStyle name="標準 13 48" xfId="636" xr:uid="{00000000-0005-0000-0000-00007C020000}"/>
    <cellStyle name="標準 13 49" xfId="637" xr:uid="{00000000-0005-0000-0000-00007D020000}"/>
    <cellStyle name="標準 13 5" xfId="638" xr:uid="{00000000-0005-0000-0000-00007E020000}"/>
    <cellStyle name="標準 13 50" xfId="639" xr:uid="{00000000-0005-0000-0000-00007F020000}"/>
    <cellStyle name="標準 13 51" xfId="640" xr:uid="{00000000-0005-0000-0000-000080020000}"/>
    <cellStyle name="標準 13 52" xfId="641" xr:uid="{00000000-0005-0000-0000-000081020000}"/>
    <cellStyle name="標準 13 53" xfId="642" xr:uid="{00000000-0005-0000-0000-000082020000}"/>
    <cellStyle name="標準 13 54" xfId="643" xr:uid="{00000000-0005-0000-0000-000083020000}"/>
    <cellStyle name="標準 13 55" xfId="644" xr:uid="{00000000-0005-0000-0000-000084020000}"/>
    <cellStyle name="標準 13 56" xfId="645" xr:uid="{00000000-0005-0000-0000-000085020000}"/>
    <cellStyle name="標準 13 57" xfId="646" xr:uid="{00000000-0005-0000-0000-000086020000}"/>
    <cellStyle name="標準 13 58" xfId="647" xr:uid="{00000000-0005-0000-0000-000087020000}"/>
    <cellStyle name="標準 13 59" xfId="648" xr:uid="{00000000-0005-0000-0000-000088020000}"/>
    <cellStyle name="標準 13 6" xfId="649" xr:uid="{00000000-0005-0000-0000-000089020000}"/>
    <cellStyle name="標準 13 60" xfId="650" xr:uid="{00000000-0005-0000-0000-00008A020000}"/>
    <cellStyle name="標準 13 61" xfId="651" xr:uid="{00000000-0005-0000-0000-00008B020000}"/>
    <cellStyle name="標準 13 62" xfId="652" xr:uid="{00000000-0005-0000-0000-00008C020000}"/>
    <cellStyle name="標準 13 63" xfId="653" xr:uid="{00000000-0005-0000-0000-00008D020000}"/>
    <cellStyle name="標準 13 64" xfId="654" xr:uid="{00000000-0005-0000-0000-00008E020000}"/>
    <cellStyle name="標準 13 65" xfId="655" xr:uid="{00000000-0005-0000-0000-00008F020000}"/>
    <cellStyle name="標準 13 66" xfId="656" xr:uid="{00000000-0005-0000-0000-000090020000}"/>
    <cellStyle name="標準 13 67" xfId="657" xr:uid="{00000000-0005-0000-0000-000091020000}"/>
    <cellStyle name="標準 13 68" xfId="658" xr:uid="{00000000-0005-0000-0000-000092020000}"/>
    <cellStyle name="標準 13 69" xfId="659" xr:uid="{00000000-0005-0000-0000-000093020000}"/>
    <cellStyle name="標準 13 7" xfId="660" xr:uid="{00000000-0005-0000-0000-000094020000}"/>
    <cellStyle name="標準 13 70" xfId="661" xr:uid="{00000000-0005-0000-0000-000095020000}"/>
    <cellStyle name="標準 13 71" xfId="662" xr:uid="{00000000-0005-0000-0000-000096020000}"/>
    <cellStyle name="標準 13 72" xfId="663" xr:uid="{00000000-0005-0000-0000-000097020000}"/>
    <cellStyle name="標準 13 73" xfId="664" xr:uid="{00000000-0005-0000-0000-000098020000}"/>
    <cellStyle name="標準 13 74" xfId="665" xr:uid="{00000000-0005-0000-0000-000099020000}"/>
    <cellStyle name="標準 13 75" xfId="666" xr:uid="{00000000-0005-0000-0000-00009A020000}"/>
    <cellStyle name="標準 13 76" xfId="667" xr:uid="{00000000-0005-0000-0000-00009B020000}"/>
    <cellStyle name="標準 13 8" xfId="668" xr:uid="{00000000-0005-0000-0000-00009C020000}"/>
    <cellStyle name="標準 13 9" xfId="669" xr:uid="{00000000-0005-0000-0000-00009D020000}"/>
    <cellStyle name="標準 14 10" xfId="670" xr:uid="{00000000-0005-0000-0000-00009E020000}"/>
    <cellStyle name="標準 14 11" xfId="671" xr:uid="{00000000-0005-0000-0000-00009F020000}"/>
    <cellStyle name="標準 14 12" xfId="672" xr:uid="{00000000-0005-0000-0000-0000A0020000}"/>
    <cellStyle name="標準 14 13" xfId="673" xr:uid="{00000000-0005-0000-0000-0000A1020000}"/>
    <cellStyle name="標準 14 14" xfId="674" xr:uid="{00000000-0005-0000-0000-0000A2020000}"/>
    <cellStyle name="標準 14 15" xfId="675" xr:uid="{00000000-0005-0000-0000-0000A3020000}"/>
    <cellStyle name="標準 14 16" xfId="676" xr:uid="{00000000-0005-0000-0000-0000A4020000}"/>
    <cellStyle name="標準 14 17" xfId="677" xr:uid="{00000000-0005-0000-0000-0000A5020000}"/>
    <cellStyle name="標準 14 18" xfId="678" xr:uid="{00000000-0005-0000-0000-0000A6020000}"/>
    <cellStyle name="標準 14 2" xfId="679" xr:uid="{00000000-0005-0000-0000-0000A7020000}"/>
    <cellStyle name="標準 14 3" xfId="680" xr:uid="{00000000-0005-0000-0000-0000A8020000}"/>
    <cellStyle name="標準 14 4" xfId="681" xr:uid="{00000000-0005-0000-0000-0000A9020000}"/>
    <cellStyle name="標準 14 5" xfId="682" xr:uid="{00000000-0005-0000-0000-0000AA020000}"/>
    <cellStyle name="標準 14 6" xfId="683" xr:uid="{00000000-0005-0000-0000-0000AB020000}"/>
    <cellStyle name="標準 14 7" xfId="684" xr:uid="{00000000-0005-0000-0000-0000AC020000}"/>
    <cellStyle name="標準 14 8" xfId="685" xr:uid="{00000000-0005-0000-0000-0000AD020000}"/>
    <cellStyle name="標準 14 9" xfId="686" xr:uid="{00000000-0005-0000-0000-0000AE020000}"/>
    <cellStyle name="標準 15 2" xfId="687" xr:uid="{00000000-0005-0000-0000-0000AF020000}"/>
    <cellStyle name="標準 15 3" xfId="688" xr:uid="{00000000-0005-0000-0000-0000B0020000}"/>
    <cellStyle name="標準 15 4" xfId="689" xr:uid="{00000000-0005-0000-0000-0000B1020000}"/>
    <cellStyle name="標準 15 5" xfId="690" xr:uid="{00000000-0005-0000-0000-0000B2020000}"/>
    <cellStyle name="標準 15 6" xfId="691" xr:uid="{00000000-0005-0000-0000-0000B3020000}"/>
    <cellStyle name="標準 15 7" xfId="692" xr:uid="{00000000-0005-0000-0000-0000B4020000}"/>
    <cellStyle name="標準 2" xfId="693" xr:uid="{00000000-0005-0000-0000-0000B5020000}"/>
    <cellStyle name="標準 2 10" xfId="694" xr:uid="{00000000-0005-0000-0000-0000B6020000}"/>
    <cellStyle name="標準 2 100" xfId="695" xr:uid="{00000000-0005-0000-0000-0000B7020000}"/>
    <cellStyle name="標準 2 101" xfId="696" xr:uid="{00000000-0005-0000-0000-0000B8020000}"/>
    <cellStyle name="標準 2 102" xfId="697" xr:uid="{00000000-0005-0000-0000-0000B9020000}"/>
    <cellStyle name="標準 2 103" xfId="698" xr:uid="{00000000-0005-0000-0000-0000BA020000}"/>
    <cellStyle name="標準 2 104" xfId="699" xr:uid="{00000000-0005-0000-0000-0000BB020000}"/>
    <cellStyle name="標準 2 105" xfId="700" xr:uid="{00000000-0005-0000-0000-0000BC020000}"/>
    <cellStyle name="標準 2 106" xfId="701" xr:uid="{00000000-0005-0000-0000-0000BD020000}"/>
    <cellStyle name="標準 2 107" xfId="702" xr:uid="{00000000-0005-0000-0000-0000BE020000}"/>
    <cellStyle name="標準 2 108" xfId="703" xr:uid="{00000000-0005-0000-0000-0000BF020000}"/>
    <cellStyle name="標準 2 109" xfId="704" xr:uid="{00000000-0005-0000-0000-0000C0020000}"/>
    <cellStyle name="標準 2 11" xfId="705" xr:uid="{00000000-0005-0000-0000-0000C1020000}"/>
    <cellStyle name="標準 2 110" xfId="706" xr:uid="{00000000-0005-0000-0000-0000C2020000}"/>
    <cellStyle name="標準 2 111" xfId="707" xr:uid="{00000000-0005-0000-0000-0000C3020000}"/>
    <cellStyle name="標準 2 112" xfId="708" xr:uid="{00000000-0005-0000-0000-0000C4020000}"/>
    <cellStyle name="標準 2 113" xfId="709" xr:uid="{00000000-0005-0000-0000-0000C5020000}"/>
    <cellStyle name="標準 2 114" xfId="710" xr:uid="{00000000-0005-0000-0000-0000C6020000}"/>
    <cellStyle name="標準 2 115" xfId="711" xr:uid="{00000000-0005-0000-0000-0000C7020000}"/>
    <cellStyle name="標準 2 116" xfId="712" xr:uid="{00000000-0005-0000-0000-0000C8020000}"/>
    <cellStyle name="標準 2 117" xfId="713" xr:uid="{00000000-0005-0000-0000-0000C9020000}"/>
    <cellStyle name="標準 2 118" xfId="714" xr:uid="{00000000-0005-0000-0000-0000CA020000}"/>
    <cellStyle name="標準 2 119" xfId="715" xr:uid="{00000000-0005-0000-0000-0000CB020000}"/>
    <cellStyle name="標準 2 12" xfId="716" xr:uid="{00000000-0005-0000-0000-0000CC020000}"/>
    <cellStyle name="標準 2 120" xfId="717" xr:uid="{00000000-0005-0000-0000-0000CD020000}"/>
    <cellStyle name="標準 2 121" xfId="718" xr:uid="{00000000-0005-0000-0000-0000CE020000}"/>
    <cellStyle name="標準 2 122" xfId="719" xr:uid="{00000000-0005-0000-0000-0000CF020000}"/>
    <cellStyle name="標準 2 13" xfId="720" xr:uid="{00000000-0005-0000-0000-0000D0020000}"/>
    <cellStyle name="標準 2 14" xfId="721" xr:uid="{00000000-0005-0000-0000-0000D1020000}"/>
    <cellStyle name="標準 2 15" xfId="722" xr:uid="{00000000-0005-0000-0000-0000D2020000}"/>
    <cellStyle name="標準 2 16" xfId="723" xr:uid="{00000000-0005-0000-0000-0000D3020000}"/>
    <cellStyle name="標準 2 17" xfId="724" xr:uid="{00000000-0005-0000-0000-0000D4020000}"/>
    <cellStyle name="標準 2 18" xfId="725" xr:uid="{00000000-0005-0000-0000-0000D5020000}"/>
    <cellStyle name="標準 2 19" xfId="726" xr:uid="{00000000-0005-0000-0000-0000D6020000}"/>
    <cellStyle name="標準 2 2" xfId="727" xr:uid="{00000000-0005-0000-0000-0000D7020000}"/>
    <cellStyle name="標準 2 2 10" xfId="728" xr:uid="{00000000-0005-0000-0000-0000D8020000}"/>
    <cellStyle name="標準 2 2 11" xfId="729" xr:uid="{00000000-0005-0000-0000-0000D9020000}"/>
    <cellStyle name="標準 2 2 12" xfId="730" xr:uid="{00000000-0005-0000-0000-0000DA020000}"/>
    <cellStyle name="標準 2 2 13" xfId="731" xr:uid="{00000000-0005-0000-0000-0000DB020000}"/>
    <cellStyle name="標準 2 2 14" xfId="732" xr:uid="{00000000-0005-0000-0000-0000DC020000}"/>
    <cellStyle name="標準 2 2 15" xfId="733" xr:uid="{00000000-0005-0000-0000-0000DD020000}"/>
    <cellStyle name="標準 2 2 16" xfId="734" xr:uid="{00000000-0005-0000-0000-0000DE020000}"/>
    <cellStyle name="標準 2 2 17" xfId="735" xr:uid="{00000000-0005-0000-0000-0000DF020000}"/>
    <cellStyle name="標準 2 2 18" xfId="736" xr:uid="{00000000-0005-0000-0000-0000E0020000}"/>
    <cellStyle name="標準 2 2 19" xfId="737" xr:uid="{00000000-0005-0000-0000-0000E1020000}"/>
    <cellStyle name="標準 2 2 2" xfId="738" xr:uid="{00000000-0005-0000-0000-0000E2020000}"/>
    <cellStyle name="標準 2 2 2 2" xfId="739" xr:uid="{00000000-0005-0000-0000-0000E3020000}"/>
    <cellStyle name="標準 2 2 2 3" xfId="740" xr:uid="{00000000-0005-0000-0000-0000E4020000}"/>
    <cellStyle name="標準 2 2 2 4" xfId="741" xr:uid="{00000000-0005-0000-0000-0000E5020000}"/>
    <cellStyle name="標準 2 2 20" xfId="742" xr:uid="{00000000-0005-0000-0000-0000E6020000}"/>
    <cellStyle name="標準 2 2 21" xfId="743" xr:uid="{00000000-0005-0000-0000-0000E7020000}"/>
    <cellStyle name="標準 2 2 22" xfId="744" xr:uid="{00000000-0005-0000-0000-0000E8020000}"/>
    <cellStyle name="標準 2 2 23" xfId="745" xr:uid="{00000000-0005-0000-0000-0000E9020000}"/>
    <cellStyle name="標準 2 2 24" xfId="746" xr:uid="{00000000-0005-0000-0000-0000EA020000}"/>
    <cellStyle name="標準 2 2 25" xfId="747" xr:uid="{00000000-0005-0000-0000-0000EB020000}"/>
    <cellStyle name="標準 2 2 26" xfId="748" xr:uid="{00000000-0005-0000-0000-0000EC020000}"/>
    <cellStyle name="標準 2 2 27" xfId="749" xr:uid="{00000000-0005-0000-0000-0000ED020000}"/>
    <cellStyle name="標準 2 2 28" xfId="750" xr:uid="{00000000-0005-0000-0000-0000EE020000}"/>
    <cellStyle name="標準 2 2 29" xfId="751" xr:uid="{00000000-0005-0000-0000-0000EF020000}"/>
    <cellStyle name="標準 2 2 3" xfId="752" xr:uid="{00000000-0005-0000-0000-0000F0020000}"/>
    <cellStyle name="標準 2 2 30" xfId="753" xr:uid="{00000000-0005-0000-0000-0000F1020000}"/>
    <cellStyle name="標準 2 2 31" xfId="754" xr:uid="{00000000-0005-0000-0000-0000F2020000}"/>
    <cellStyle name="標準 2 2 32" xfId="755" xr:uid="{00000000-0005-0000-0000-0000F3020000}"/>
    <cellStyle name="標準 2 2 33" xfId="756" xr:uid="{00000000-0005-0000-0000-0000F4020000}"/>
    <cellStyle name="標準 2 2 4" xfId="757" xr:uid="{00000000-0005-0000-0000-0000F5020000}"/>
    <cellStyle name="標準 2 2 5" xfId="758" xr:uid="{00000000-0005-0000-0000-0000F6020000}"/>
    <cellStyle name="標準 2 2 6" xfId="759" xr:uid="{00000000-0005-0000-0000-0000F7020000}"/>
    <cellStyle name="標準 2 2 7" xfId="760" xr:uid="{00000000-0005-0000-0000-0000F8020000}"/>
    <cellStyle name="標準 2 2 8" xfId="761" xr:uid="{00000000-0005-0000-0000-0000F9020000}"/>
    <cellStyle name="標準 2 2 9" xfId="762" xr:uid="{00000000-0005-0000-0000-0000FA020000}"/>
    <cellStyle name="標準 2 20" xfId="763" xr:uid="{00000000-0005-0000-0000-0000FB020000}"/>
    <cellStyle name="標準 2 21" xfId="764" xr:uid="{00000000-0005-0000-0000-0000FC020000}"/>
    <cellStyle name="標準 2 22" xfId="765" xr:uid="{00000000-0005-0000-0000-0000FD020000}"/>
    <cellStyle name="標準 2 23" xfId="766" xr:uid="{00000000-0005-0000-0000-0000FE020000}"/>
    <cellStyle name="標準 2 24" xfId="767" xr:uid="{00000000-0005-0000-0000-0000FF020000}"/>
    <cellStyle name="標準 2 25" xfId="768" xr:uid="{00000000-0005-0000-0000-000000030000}"/>
    <cellStyle name="標準 2 26" xfId="769" xr:uid="{00000000-0005-0000-0000-000001030000}"/>
    <cellStyle name="標準 2 27" xfId="770" xr:uid="{00000000-0005-0000-0000-000002030000}"/>
    <cellStyle name="標準 2 28" xfId="771" xr:uid="{00000000-0005-0000-0000-000003030000}"/>
    <cellStyle name="標準 2 29" xfId="772" xr:uid="{00000000-0005-0000-0000-000004030000}"/>
    <cellStyle name="標準 2 3" xfId="773" xr:uid="{00000000-0005-0000-0000-000005030000}"/>
    <cellStyle name="標準 2 3 2" xfId="774" xr:uid="{00000000-0005-0000-0000-000006030000}"/>
    <cellStyle name="標準 2 30" xfId="775" xr:uid="{00000000-0005-0000-0000-000007030000}"/>
    <cellStyle name="標準 2 31" xfId="776" xr:uid="{00000000-0005-0000-0000-000008030000}"/>
    <cellStyle name="標準 2 32" xfId="777" xr:uid="{00000000-0005-0000-0000-000009030000}"/>
    <cellStyle name="標準 2 33" xfId="778" xr:uid="{00000000-0005-0000-0000-00000A030000}"/>
    <cellStyle name="標準 2 34" xfId="779" xr:uid="{00000000-0005-0000-0000-00000B030000}"/>
    <cellStyle name="標準 2 35" xfId="780" xr:uid="{00000000-0005-0000-0000-00000C030000}"/>
    <cellStyle name="標準 2 36" xfId="781" xr:uid="{00000000-0005-0000-0000-00000D030000}"/>
    <cellStyle name="標準 2 37" xfId="782" xr:uid="{00000000-0005-0000-0000-00000E030000}"/>
    <cellStyle name="標準 2 38" xfId="783" xr:uid="{00000000-0005-0000-0000-00000F030000}"/>
    <cellStyle name="標準 2 39" xfId="784" xr:uid="{00000000-0005-0000-0000-000010030000}"/>
    <cellStyle name="標準 2 4" xfId="785" xr:uid="{00000000-0005-0000-0000-000011030000}"/>
    <cellStyle name="標準 2 40" xfId="786" xr:uid="{00000000-0005-0000-0000-000012030000}"/>
    <cellStyle name="標準 2 41" xfId="787" xr:uid="{00000000-0005-0000-0000-000013030000}"/>
    <cellStyle name="標準 2 42" xfId="788" xr:uid="{00000000-0005-0000-0000-000014030000}"/>
    <cellStyle name="標準 2 43" xfId="789" xr:uid="{00000000-0005-0000-0000-000015030000}"/>
    <cellStyle name="標準 2 44" xfId="790" xr:uid="{00000000-0005-0000-0000-000016030000}"/>
    <cellStyle name="標準 2 45" xfId="791" xr:uid="{00000000-0005-0000-0000-000017030000}"/>
    <cellStyle name="標準 2 46" xfId="792" xr:uid="{00000000-0005-0000-0000-000018030000}"/>
    <cellStyle name="標準 2 47" xfId="793" xr:uid="{00000000-0005-0000-0000-000019030000}"/>
    <cellStyle name="標準 2 48" xfId="794" xr:uid="{00000000-0005-0000-0000-00001A030000}"/>
    <cellStyle name="標準 2 49" xfId="795" xr:uid="{00000000-0005-0000-0000-00001B030000}"/>
    <cellStyle name="標準 2 5" xfId="796" xr:uid="{00000000-0005-0000-0000-00001C030000}"/>
    <cellStyle name="標準 2 50" xfId="797" xr:uid="{00000000-0005-0000-0000-00001D030000}"/>
    <cellStyle name="標準 2 51" xfId="798" xr:uid="{00000000-0005-0000-0000-00001E030000}"/>
    <cellStyle name="標準 2 52" xfId="799" xr:uid="{00000000-0005-0000-0000-00001F030000}"/>
    <cellStyle name="標準 2 53" xfId="800" xr:uid="{00000000-0005-0000-0000-000020030000}"/>
    <cellStyle name="標準 2 54" xfId="801" xr:uid="{00000000-0005-0000-0000-000021030000}"/>
    <cellStyle name="標準 2 55" xfId="802" xr:uid="{00000000-0005-0000-0000-000022030000}"/>
    <cellStyle name="標準 2 56" xfId="803" xr:uid="{00000000-0005-0000-0000-000023030000}"/>
    <cellStyle name="標準 2 57" xfId="804" xr:uid="{00000000-0005-0000-0000-000024030000}"/>
    <cellStyle name="標準 2 58" xfId="805" xr:uid="{00000000-0005-0000-0000-000025030000}"/>
    <cellStyle name="標準 2 59" xfId="806" xr:uid="{00000000-0005-0000-0000-000026030000}"/>
    <cellStyle name="標準 2 6" xfId="807" xr:uid="{00000000-0005-0000-0000-000027030000}"/>
    <cellStyle name="標準 2 60" xfId="808" xr:uid="{00000000-0005-0000-0000-000028030000}"/>
    <cellStyle name="標準 2 61" xfId="809" xr:uid="{00000000-0005-0000-0000-000029030000}"/>
    <cellStyle name="標準 2 62" xfId="810" xr:uid="{00000000-0005-0000-0000-00002A030000}"/>
    <cellStyle name="標準 2 63" xfId="811" xr:uid="{00000000-0005-0000-0000-00002B030000}"/>
    <cellStyle name="標準 2 64" xfId="812" xr:uid="{00000000-0005-0000-0000-00002C030000}"/>
    <cellStyle name="標準 2 65" xfId="813" xr:uid="{00000000-0005-0000-0000-00002D030000}"/>
    <cellStyle name="標準 2 66" xfId="814" xr:uid="{00000000-0005-0000-0000-00002E030000}"/>
    <cellStyle name="標準 2 67" xfId="815" xr:uid="{00000000-0005-0000-0000-00002F030000}"/>
    <cellStyle name="標準 2 68" xfId="816" xr:uid="{00000000-0005-0000-0000-000030030000}"/>
    <cellStyle name="標準 2 69" xfId="817" xr:uid="{00000000-0005-0000-0000-000031030000}"/>
    <cellStyle name="標準 2 7" xfId="818" xr:uid="{00000000-0005-0000-0000-000032030000}"/>
    <cellStyle name="標準 2 70" xfId="819" xr:uid="{00000000-0005-0000-0000-000033030000}"/>
    <cellStyle name="標準 2 71" xfId="820" xr:uid="{00000000-0005-0000-0000-000034030000}"/>
    <cellStyle name="標準 2 72" xfId="821" xr:uid="{00000000-0005-0000-0000-000035030000}"/>
    <cellStyle name="標準 2 73" xfId="822" xr:uid="{00000000-0005-0000-0000-000036030000}"/>
    <cellStyle name="標準 2 74" xfId="823" xr:uid="{00000000-0005-0000-0000-000037030000}"/>
    <cellStyle name="標準 2 75" xfId="824" xr:uid="{00000000-0005-0000-0000-000038030000}"/>
    <cellStyle name="標準 2 76" xfId="825" xr:uid="{00000000-0005-0000-0000-000039030000}"/>
    <cellStyle name="標準 2 77" xfId="826" xr:uid="{00000000-0005-0000-0000-00003A030000}"/>
    <cellStyle name="標準 2 78" xfId="827" xr:uid="{00000000-0005-0000-0000-00003B030000}"/>
    <cellStyle name="標準 2 79" xfId="828" xr:uid="{00000000-0005-0000-0000-00003C030000}"/>
    <cellStyle name="標準 2 8" xfId="829" xr:uid="{00000000-0005-0000-0000-00003D030000}"/>
    <cellStyle name="標準 2 80" xfId="830" xr:uid="{00000000-0005-0000-0000-00003E030000}"/>
    <cellStyle name="標準 2 81" xfId="831" xr:uid="{00000000-0005-0000-0000-00003F030000}"/>
    <cellStyle name="標準 2 82" xfId="832" xr:uid="{00000000-0005-0000-0000-000040030000}"/>
    <cellStyle name="標準 2 83" xfId="833" xr:uid="{00000000-0005-0000-0000-000041030000}"/>
    <cellStyle name="標準 2 84" xfId="834" xr:uid="{00000000-0005-0000-0000-000042030000}"/>
    <cellStyle name="標準 2 85" xfId="835" xr:uid="{00000000-0005-0000-0000-000043030000}"/>
    <cellStyle name="標準 2 86" xfId="836" xr:uid="{00000000-0005-0000-0000-000044030000}"/>
    <cellStyle name="標準 2 87" xfId="837" xr:uid="{00000000-0005-0000-0000-000045030000}"/>
    <cellStyle name="標準 2 88" xfId="838" xr:uid="{00000000-0005-0000-0000-000046030000}"/>
    <cellStyle name="標準 2 89" xfId="839" xr:uid="{00000000-0005-0000-0000-000047030000}"/>
    <cellStyle name="標準 2 9" xfId="840" xr:uid="{00000000-0005-0000-0000-000048030000}"/>
    <cellStyle name="標準 2 90" xfId="841" xr:uid="{00000000-0005-0000-0000-000049030000}"/>
    <cellStyle name="標準 2 91" xfId="842" xr:uid="{00000000-0005-0000-0000-00004A030000}"/>
    <cellStyle name="標準 2 92" xfId="843" xr:uid="{00000000-0005-0000-0000-00004B030000}"/>
    <cellStyle name="標準 2 93" xfId="844" xr:uid="{00000000-0005-0000-0000-00004C030000}"/>
    <cellStyle name="標準 2 94" xfId="845" xr:uid="{00000000-0005-0000-0000-00004D030000}"/>
    <cellStyle name="標準 2 95" xfId="846" xr:uid="{00000000-0005-0000-0000-00004E030000}"/>
    <cellStyle name="標準 2 96" xfId="847" xr:uid="{00000000-0005-0000-0000-00004F030000}"/>
    <cellStyle name="標準 2 97" xfId="848" xr:uid="{00000000-0005-0000-0000-000050030000}"/>
    <cellStyle name="標準 2 98" xfId="849" xr:uid="{00000000-0005-0000-0000-000051030000}"/>
    <cellStyle name="標準 2 99" xfId="850" xr:uid="{00000000-0005-0000-0000-000052030000}"/>
    <cellStyle name="標準 3" xfId="851" xr:uid="{00000000-0005-0000-0000-000053030000}"/>
    <cellStyle name="標準 4" xfId="852" xr:uid="{00000000-0005-0000-0000-000054030000}"/>
    <cellStyle name="標準 5" xfId="853" xr:uid="{00000000-0005-0000-0000-000055030000}"/>
    <cellStyle name="標準 5 2" xfId="854" xr:uid="{00000000-0005-0000-0000-000056030000}"/>
    <cellStyle name="標準 6" xfId="855" xr:uid="{00000000-0005-0000-0000-000057030000}"/>
    <cellStyle name="標準 6 2" xfId="856" xr:uid="{00000000-0005-0000-0000-000058030000}"/>
    <cellStyle name="標準 6_Book3" xfId="857" xr:uid="{00000000-0005-0000-0000-000059030000}"/>
    <cellStyle name="標準 7" xfId="858" xr:uid="{00000000-0005-0000-0000-00005A030000}"/>
    <cellStyle name="標準 7 2" xfId="859" xr:uid="{00000000-0005-0000-0000-00005B030000}"/>
    <cellStyle name="標準 8" xfId="860" xr:uid="{00000000-0005-0000-0000-00005C030000}"/>
    <cellStyle name="標準 8 10" xfId="861" xr:uid="{00000000-0005-0000-0000-00005D030000}"/>
    <cellStyle name="標準 8 11" xfId="862" xr:uid="{00000000-0005-0000-0000-00005E030000}"/>
    <cellStyle name="標準 8 12" xfId="863" xr:uid="{00000000-0005-0000-0000-00005F030000}"/>
    <cellStyle name="標準 8 13" xfId="864" xr:uid="{00000000-0005-0000-0000-000060030000}"/>
    <cellStyle name="標準 8 14" xfId="865" xr:uid="{00000000-0005-0000-0000-000061030000}"/>
    <cellStyle name="標準 8 15" xfId="866" xr:uid="{00000000-0005-0000-0000-000062030000}"/>
    <cellStyle name="標準 8 16" xfId="867" xr:uid="{00000000-0005-0000-0000-000063030000}"/>
    <cellStyle name="標準 8 17" xfId="868" xr:uid="{00000000-0005-0000-0000-000064030000}"/>
    <cellStyle name="標準 8 18" xfId="869" xr:uid="{00000000-0005-0000-0000-000065030000}"/>
    <cellStyle name="標準 8 19" xfId="870" xr:uid="{00000000-0005-0000-0000-000066030000}"/>
    <cellStyle name="標準 8 2" xfId="871" xr:uid="{00000000-0005-0000-0000-000067030000}"/>
    <cellStyle name="標準 8 20" xfId="872" xr:uid="{00000000-0005-0000-0000-000068030000}"/>
    <cellStyle name="標準 8 21" xfId="873" xr:uid="{00000000-0005-0000-0000-000069030000}"/>
    <cellStyle name="標準 8 22" xfId="874" xr:uid="{00000000-0005-0000-0000-00006A030000}"/>
    <cellStyle name="標準 8 23" xfId="875" xr:uid="{00000000-0005-0000-0000-00006B030000}"/>
    <cellStyle name="標準 8 24" xfId="876" xr:uid="{00000000-0005-0000-0000-00006C030000}"/>
    <cellStyle name="標準 8 25" xfId="877" xr:uid="{00000000-0005-0000-0000-00006D030000}"/>
    <cellStyle name="標準 8 26" xfId="878" xr:uid="{00000000-0005-0000-0000-00006E030000}"/>
    <cellStyle name="標準 8 27" xfId="879" xr:uid="{00000000-0005-0000-0000-00006F030000}"/>
    <cellStyle name="標準 8 28" xfId="880" xr:uid="{00000000-0005-0000-0000-000070030000}"/>
    <cellStyle name="標準 8 29" xfId="881" xr:uid="{00000000-0005-0000-0000-000071030000}"/>
    <cellStyle name="標準 8 3" xfId="882" xr:uid="{00000000-0005-0000-0000-000072030000}"/>
    <cellStyle name="標準 8 30" xfId="883" xr:uid="{00000000-0005-0000-0000-000073030000}"/>
    <cellStyle name="標準 8 31" xfId="884" xr:uid="{00000000-0005-0000-0000-000074030000}"/>
    <cellStyle name="標準 8 32" xfId="885" xr:uid="{00000000-0005-0000-0000-000075030000}"/>
    <cellStyle name="標準 8 33" xfId="886" xr:uid="{00000000-0005-0000-0000-000076030000}"/>
    <cellStyle name="標準 8 34" xfId="887" xr:uid="{00000000-0005-0000-0000-000077030000}"/>
    <cellStyle name="標準 8 35" xfId="888" xr:uid="{00000000-0005-0000-0000-000078030000}"/>
    <cellStyle name="標準 8 36" xfId="889" xr:uid="{00000000-0005-0000-0000-000079030000}"/>
    <cellStyle name="標準 8 37" xfId="890" xr:uid="{00000000-0005-0000-0000-00007A030000}"/>
    <cellStyle name="標準 8 38" xfId="891" xr:uid="{00000000-0005-0000-0000-00007B030000}"/>
    <cellStyle name="標準 8 39" xfId="892" xr:uid="{00000000-0005-0000-0000-00007C030000}"/>
    <cellStyle name="標準 8 4" xfId="893" xr:uid="{00000000-0005-0000-0000-00007D030000}"/>
    <cellStyle name="標準 8 40" xfId="894" xr:uid="{00000000-0005-0000-0000-00007E030000}"/>
    <cellStyle name="標準 8 41" xfId="895" xr:uid="{00000000-0005-0000-0000-00007F030000}"/>
    <cellStyle name="標準 8 42" xfId="896" xr:uid="{00000000-0005-0000-0000-000080030000}"/>
    <cellStyle name="標準 8 43" xfId="897" xr:uid="{00000000-0005-0000-0000-000081030000}"/>
    <cellStyle name="標準 8 44" xfId="898" xr:uid="{00000000-0005-0000-0000-000082030000}"/>
    <cellStyle name="標準 8 45" xfId="899" xr:uid="{00000000-0005-0000-0000-000083030000}"/>
    <cellStyle name="標準 8 46" xfId="900" xr:uid="{00000000-0005-0000-0000-000084030000}"/>
    <cellStyle name="標準 8 47" xfId="901" xr:uid="{00000000-0005-0000-0000-000085030000}"/>
    <cellStyle name="標準 8 48" xfId="902" xr:uid="{00000000-0005-0000-0000-000086030000}"/>
    <cellStyle name="標準 8 49" xfId="903" xr:uid="{00000000-0005-0000-0000-000087030000}"/>
    <cellStyle name="標準 8 5" xfId="904" xr:uid="{00000000-0005-0000-0000-000088030000}"/>
    <cellStyle name="標準 8 50" xfId="905" xr:uid="{00000000-0005-0000-0000-000089030000}"/>
    <cellStyle name="標準 8 51" xfId="906" xr:uid="{00000000-0005-0000-0000-00008A030000}"/>
    <cellStyle name="標準 8 52" xfId="907" xr:uid="{00000000-0005-0000-0000-00008B030000}"/>
    <cellStyle name="標準 8 53" xfId="908" xr:uid="{00000000-0005-0000-0000-00008C030000}"/>
    <cellStyle name="標準 8 54" xfId="909" xr:uid="{00000000-0005-0000-0000-00008D030000}"/>
    <cellStyle name="標準 8 55" xfId="910" xr:uid="{00000000-0005-0000-0000-00008E030000}"/>
    <cellStyle name="標準 8 56" xfId="911" xr:uid="{00000000-0005-0000-0000-00008F030000}"/>
    <cellStyle name="標準 8 57" xfId="912" xr:uid="{00000000-0005-0000-0000-000090030000}"/>
    <cellStyle name="標準 8 58" xfId="913" xr:uid="{00000000-0005-0000-0000-000091030000}"/>
    <cellStyle name="標準 8 59" xfId="914" xr:uid="{00000000-0005-0000-0000-000092030000}"/>
    <cellStyle name="標準 8 6" xfId="915" xr:uid="{00000000-0005-0000-0000-000093030000}"/>
    <cellStyle name="標準 8 60" xfId="916" xr:uid="{00000000-0005-0000-0000-000094030000}"/>
    <cellStyle name="標準 8 61" xfId="917" xr:uid="{00000000-0005-0000-0000-000095030000}"/>
    <cellStyle name="標準 8 62" xfId="918" xr:uid="{00000000-0005-0000-0000-000096030000}"/>
    <cellStyle name="標準 8 63" xfId="919" xr:uid="{00000000-0005-0000-0000-000097030000}"/>
    <cellStyle name="標準 8 64" xfId="920" xr:uid="{00000000-0005-0000-0000-000098030000}"/>
    <cellStyle name="標準 8 65" xfId="921" xr:uid="{00000000-0005-0000-0000-000099030000}"/>
    <cellStyle name="標準 8 66" xfId="922" xr:uid="{00000000-0005-0000-0000-00009A030000}"/>
    <cellStyle name="標準 8 67" xfId="923" xr:uid="{00000000-0005-0000-0000-00009B030000}"/>
    <cellStyle name="標準 8 68" xfId="924" xr:uid="{00000000-0005-0000-0000-00009C030000}"/>
    <cellStyle name="標準 8 69" xfId="925" xr:uid="{00000000-0005-0000-0000-00009D030000}"/>
    <cellStyle name="標準 8 7" xfId="926" xr:uid="{00000000-0005-0000-0000-00009E030000}"/>
    <cellStyle name="標準 8 70" xfId="927" xr:uid="{00000000-0005-0000-0000-00009F030000}"/>
    <cellStyle name="標準 8 71" xfId="928" xr:uid="{00000000-0005-0000-0000-0000A0030000}"/>
    <cellStyle name="標準 8 72" xfId="929" xr:uid="{00000000-0005-0000-0000-0000A1030000}"/>
    <cellStyle name="標準 8 73" xfId="930" xr:uid="{00000000-0005-0000-0000-0000A2030000}"/>
    <cellStyle name="標準 8 74" xfId="931" xr:uid="{00000000-0005-0000-0000-0000A3030000}"/>
    <cellStyle name="標準 8 75" xfId="932" xr:uid="{00000000-0005-0000-0000-0000A4030000}"/>
    <cellStyle name="標準 8 76" xfId="933" xr:uid="{00000000-0005-0000-0000-0000A5030000}"/>
    <cellStyle name="標準 8 8" xfId="934" xr:uid="{00000000-0005-0000-0000-0000A6030000}"/>
    <cellStyle name="標準 8 9" xfId="935" xr:uid="{00000000-0005-0000-0000-0000A7030000}"/>
    <cellStyle name="標準 9" xfId="936" xr:uid="{00000000-0005-0000-0000-0000A8030000}"/>
    <cellStyle name="良い 2" xfId="937" xr:uid="{00000000-0005-0000-0000-0000A9030000}"/>
    <cellStyle name="良い 2 2" xfId="938" xr:uid="{00000000-0005-0000-0000-0000AA030000}"/>
    <cellStyle name="良い 2 3" xfId="939" xr:uid="{00000000-0005-0000-0000-0000AB030000}"/>
    <cellStyle name="良い 2 4" xfId="940" xr:uid="{00000000-0005-0000-0000-0000AC030000}"/>
    <cellStyle name="良い 2 5" xfId="941" xr:uid="{00000000-0005-0000-0000-0000AD030000}"/>
    <cellStyle name="良い 2 6" xfId="942" xr:uid="{00000000-0005-0000-0000-0000AE030000}"/>
    <cellStyle name="良い 2 7" xfId="943" xr:uid="{00000000-0005-0000-0000-0000AF030000}"/>
    <cellStyle name="良い 2 8" xfId="944" xr:uid="{00000000-0005-0000-0000-0000B0030000}"/>
    <cellStyle name="良い 2 9" xfId="945" xr:uid="{00000000-0005-0000-0000-0000B1030000}"/>
    <cellStyle name="良い 3" xfId="946" xr:uid="{00000000-0005-0000-0000-0000B2030000}"/>
    <cellStyle name="良い 4" xfId="947" xr:uid="{00000000-0005-0000-0000-0000B3030000}"/>
    <cellStyle name="良い 5" xfId="948" xr:uid="{00000000-0005-0000-0000-0000B4030000}"/>
    <cellStyle name="良い 6" xfId="949" xr:uid="{00000000-0005-0000-0000-0000B5030000}"/>
    <cellStyle name="良い 7" xfId="950" xr:uid="{00000000-0005-0000-0000-0000B6030000}"/>
    <cellStyle name="良い 8" xfId="951" xr:uid="{00000000-0005-0000-0000-0000B7030000}"/>
    <cellStyle name="良い 9" xfId="952" xr:uid="{00000000-0005-0000-0000-0000B803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Inflow!$F$3</c:f>
              <c:strCache>
                <c:ptCount val="1"/>
                <c:pt idx="0">
                  <c:v>&lt;u&gt;(m/s)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Inflow!$F$4:$F$28</c:f>
              <c:numCache>
                <c:formatCode>General</c:formatCode>
                <c:ptCount val="25"/>
                <c:pt idx="0">
                  <c:v>1.5153550000000002</c:v>
                </c:pt>
                <c:pt idx="1">
                  <c:v>1.5438183333333333</c:v>
                </c:pt>
                <c:pt idx="2">
                  <c:v>1.5484833333333334</c:v>
                </c:pt>
                <c:pt idx="3">
                  <c:v>1.5421316666666669</c:v>
                </c:pt>
                <c:pt idx="4">
                  <c:v>1.5116583333333333</c:v>
                </c:pt>
                <c:pt idx="5">
                  <c:v>1.4907133333333336</c:v>
                </c:pt>
                <c:pt idx="6">
                  <c:v>1.47847</c:v>
                </c:pt>
                <c:pt idx="7">
                  <c:v>1.46391</c:v>
                </c:pt>
                <c:pt idx="8">
                  <c:v>1.4544916666666667</c:v>
                </c:pt>
                <c:pt idx="9">
                  <c:v>1.4390783333333335</c:v>
                </c:pt>
                <c:pt idx="10">
                  <c:v>1.4211</c:v>
                </c:pt>
                <c:pt idx="11">
                  <c:v>1.4039999999999999</c:v>
                </c:pt>
                <c:pt idx="12">
                  <c:v>1.38466</c:v>
                </c:pt>
                <c:pt idx="13">
                  <c:v>1.3642916666666667</c:v>
                </c:pt>
                <c:pt idx="14">
                  <c:v>1.339415</c:v>
                </c:pt>
                <c:pt idx="15">
                  <c:v>1.2934700000000001</c:v>
                </c:pt>
                <c:pt idx="16">
                  <c:v>1.2565866666666667</c:v>
                </c:pt>
                <c:pt idx="17">
                  <c:v>1.1828050000000001</c:v>
                </c:pt>
                <c:pt idx="18">
                  <c:v>1.0584650000000002</c:v>
                </c:pt>
                <c:pt idx="19">
                  <c:v>0.94948999999999995</c:v>
                </c:pt>
                <c:pt idx="20">
                  <c:v>0.83599833333333329</c:v>
                </c:pt>
                <c:pt idx="21">
                  <c:v>0.75904000000000005</c:v>
                </c:pt>
                <c:pt idx="22">
                  <c:v>0.71589500000000006</c:v>
                </c:pt>
                <c:pt idx="23">
                  <c:v>0.68511999999999995</c:v>
                </c:pt>
                <c:pt idx="24">
                  <c:v>0.64465833333333333</c:v>
                </c:pt>
              </c:numCache>
            </c:numRef>
          </c:xVal>
          <c:yVal>
            <c:numRef>
              <c:f>Inflow!$D$4:$D$28</c:f>
              <c:numCache>
                <c:formatCode>General</c:formatCode>
                <c:ptCount val="25"/>
                <c:pt idx="0">
                  <c:v>320</c:v>
                </c:pt>
                <c:pt idx="1">
                  <c:v>280</c:v>
                </c:pt>
                <c:pt idx="2">
                  <c:v>240</c:v>
                </c:pt>
                <c:pt idx="3">
                  <c:v>200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  <c:pt idx="16">
                  <c:v>40</c:v>
                </c:pt>
                <c:pt idx="17">
                  <c:v>30</c:v>
                </c:pt>
                <c:pt idx="18">
                  <c:v>20</c:v>
                </c:pt>
                <c:pt idx="19">
                  <c:v>15</c:v>
                </c:pt>
                <c:pt idx="20">
                  <c:v>10</c:v>
                </c:pt>
                <c:pt idx="21">
                  <c:v>7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A-4FC3-8983-2B6B7D6DF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973872"/>
        <c:axId val="570977480"/>
      </c:scatterChart>
      <c:valAx>
        <c:axId val="57097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77480"/>
        <c:crosses val="autoZero"/>
        <c:crossBetween val="midCat"/>
      </c:valAx>
      <c:valAx>
        <c:axId val="57097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z (mm)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7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Inflow!$I$3</c:f>
              <c:strCache>
                <c:ptCount val="1"/>
                <c:pt idx="0">
                  <c:v>σu(m/s)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Inflow!$I$4:$I$28</c:f>
              <c:numCache>
                <c:formatCode>General</c:formatCode>
                <c:ptCount val="25"/>
                <c:pt idx="0">
                  <c:v>1.985E-2</c:v>
                </c:pt>
                <c:pt idx="1">
                  <c:v>2.4379999999999999E-2</c:v>
                </c:pt>
                <c:pt idx="2">
                  <c:v>3.5075000000000002E-2</c:v>
                </c:pt>
                <c:pt idx="3">
                  <c:v>5.955333333333334E-2</c:v>
                </c:pt>
                <c:pt idx="4">
                  <c:v>9.9763333333333329E-2</c:v>
                </c:pt>
                <c:pt idx="5">
                  <c:v>0.11181666666666668</c:v>
                </c:pt>
                <c:pt idx="6">
                  <c:v>0.12041000000000002</c:v>
                </c:pt>
                <c:pt idx="7">
                  <c:v>0.12688833333333335</c:v>
                </c:pt>
                <c:pt idx="8">
                  <c:v>0.13256333333333334</c:v>
                </c:pt>
                <c:pt idx="9">
                  <c:v>0.13358666666666666</c:v>
                </c:pt>
                <c:pt idx="10">
                  <c:v>0.14066833333333334</c:v>
                </c:pt>
                <c:pt idx="11">
                  <c:v>0.14696166666666666</c:v>
                </c:pt>
                <c:pt idx="12">
                  <c:v>0.15179666666666666</c:v>
                </c:pt>
                <c:pt idx="13">
                  <c:v>0.161575</c:v>
                </c:pt>
                <c:pt idx="14">
                  <c:v>0.17328333333333334</c:v>
                </c:pt>
                <c:pt idx="15">
                  <c:v>0.18420499999999998</c:v>
                </c:pt>
                <c:pt idx="16">
                  <c:v>0.18887333333333334</c:v>
                </c:pt>
                <c:pt idx="17">
                  <c:v>0.20739333333333335</c:v>
                </c:pt>
                <c:pt idx="18">
                  <c:v>0.22891000000000003</c:v>
                </c:pt>
                <c:pt idx="19">
                  <c:v>0.23586833333333335</c:v>
                </c:pt>
                <c:pt idx="20">
                  <c:v>0.2283166666666667</c:v>
                </c:pt>
                <c:pt idx="21">
                  <c:v>0.209565</c:v>
                </c:pt>
                <c:pt idx="22">
                  <c:v>0.20129</c:v>
                </c:pt>
                <c:pt idx="23">
                  <c:v>0.19611666666666669</c:v>
                </c:pt>
                <c:pt idx="24">
                  <c:v>0.19742499999999996</c:v>
                </c:pt>
              </c:numCache>
            </c:numRef>
          </c:xVal>
          <c:yVal>
            <c:numRef>
              <c:f>Inflow!$D$4:$D$28</c:f>
              <c:numCache>
                <c:formatCode>General</c:formatCode>
                <c:ptCount val="25"/>
                <c:pt idx="0">
                  <c:v>320</c:v>
                </c:pt>
                <c:pt idx="1">
                  <c:v>280</c:v>
                </c:pt>
                <c:pt idx="2">
                  <c:v>240</c:v>
                </c:pt>
                <c:pt idx="3">
                  <c:v>200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  <c:pt idx="16">
                  <c:v>40</c:v>
                </c:pt>
                <c:pt idx="17">
                  <c:v>30</c:v>
                </c:pt>
                <c:pt idx="18">
                  <c:v>20</c:v>
                </c:pt>
                <c:pt idx="19">
                  <c:v>15</c:v>
                </c:pt>
                <c:pt idx="20">
                  <c:v>10</c:v>
                </c:pt>
                <c:pt idx="21">
                  <c:v>7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C0-436F-92D0-41CB33059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973872"/>
        <c:axId val="570977480"/>
      </c:scatterChart>
      <c:valAx>
        <c:axId val="57097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77480"/>
        <c:crosses val="autoZero"/>
        <c:crossBetween val="midCat"/>
      </c:valAx>
      <c:valAx>
        <c:axId val="57097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z (mm)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7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Inflow!$J$3</c:f>
              <c:strCache>
                <c:ptCount val="1"/>
                <c:pt idx="0">
                  <c:v>σv(m/s)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Inflow!$J$4:$J$28</c:f>
              <c:numCache>
                <c:formatCode>General</c:formatCode>
                <c:ptCount val="25"/>
                <c:pt idx="0">
                  <c:v>6.5740000000000008E-3</c:v>
                </c:pt>
                <c:pt idx="1">
                  <c:v>9.8379999999999995E-3</c:v>
                </c:pt>
                <c:pt idx="2">
                  <c:v>1.6386000000000001E-2</c:v>
                </c:pt>
                <c:pt idx="3">
                  <c:v>2.8454E-2</c:v>
                </c:pt>
                <c:pt idx="4">
                  <c:v>4.3767999999999994E-2</c:v>
                </c:pt>
                <c:pt idx="5">
                  <c:v>4.6620000000000009E-2</c:v>
                </c:pt>
                <c:pt idx="6">
                  <c:v>5.1394000000000009E-2</c:v>
                </c:pt>
                <c:pt idx="7">
                  <c:v>5.416E-2</c:v>
                </c:pt>
                <c:pt idx="8">
                  <c:v>5.806E-2</c:v>
                </c:pt>
                <c:pt idx="9">
                  <c:v>6.1504000000000003E-2</c:v>
                </c:pt>
                <c:pt idx="10">
                  <c:v>6.3208000000000014E-2</c:v>
                </c:pt>
                <c:pt idx="11">
                  <c:v>6.5895999999999996E-2</c:v>
                </c:pt>
                <c:pt idx="12">
                  <c:v>7.036400000000001E-2</c:v>
                </c:pt>
                <c:pt idx="13">
                  <c:v>7.4270000000000003E-2</c:v>
                </c:pt>
                <c:pt idx="14">
                  <c:v>7.4352000000000001E-2</c:v>
                </c:pt>
                <c:pt idx="15">
                  <c:v>7.9283999999999993E-2</c:v>
                </c:pt>
                <c:pt idx="16">
                  <c:v>8.5463999999999998E-2</c:v>
                </c:pt>
                <c:pt idx="17">
                  <c:v>9.3112E-2</c:v>
                </c:pt>
                <c:pt idx="18">
                  <c:v>0.11177200000000001</c:v>
                </c:pt>
                <c:pt idx="19">
                  <c:v>0.124018</c:v>
                </c:pt>
                <c:pt idx="20">
                  <c:v>0.13925000000000001</c:v>
                </c:pt>
                <c:pt idx="21">
                  <c:v>0.14851</c:v>
                </c:pt>
                <c:pt idx="22">
                  <c:v>0.15240999999999999</c:v>
                </c:pt>
                <c:pt idx="23">
                  <c:v>0.15607199999999999</c:v>
                </c:pt>
                <c:pt idx="24">
                  <c:v>0.16034000000000001</c:v>
                </c:pt>
              </c:numCache>
            </c:numRef>
          </c:xVal>
          <c:yVal>
            <c:numRef>
              <c:f>Inflow!$D$4:$D$28</c:f>
              <c:numCache>
                <c:formatCode>General</c:formatCode>
                <c:ptCount val="25"/>
                <c:pt idx="0">
                  <c:v>320</c:v>
                </c:pt>
                <c:pt idx="1">
                  <c:v>280</c:v>
                </c:pt>
                <c:pt idx="2">
                  <c:v>240</c:v>
                </c:pt>
                <c:pt idx="3">
                  <c:v>200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  <c:pt idx="16">
                  <c:v>40</c:v>
                </c:pt>
                <c:pt idx="17">
                  <c:v>30</c:v>
                </c:pt>
                <c:pt idx="18">
                  <c:v>20</c:v>
                </c:pt>
                <c:pt idx="19">
                  <c:v>15</c:v>
                </c:pt>
                <c:pt idx="20">
                  <c:v>10</c:v>
                </c:pt>
                <c:pt idx="21">
                  <c:v>7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79-4FAB-8970-F391CDDEE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973872"/>
        <c:axId val="570977480"/>
      </c:scatterChart>
      <c:valAx>
        <c:axId val="57097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77480"/>
        <c:crosses val="autoZero"/>
        <c:crossBetween val="midCat"/>
      </c:valAx>
      <c:valAx>
        <c:axId val="57097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z (mm)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7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Inflow!$K$3</c:f>
              <c:strCache>
                <c:ptCount val="1"/>
                <c:pt idx="0">
                  <c:v>σw(m/s)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Inflow!$K$4:$K$28</c:f>
              <c:numCache>
                <c:formatCode>General</c:formatCode>
                <c:ptCount val="25"/>
                <c:pt idx="0">
                  <c:v>1.103E-2</c:v>
                </c:pt>
                <c:pt idx="1">
                  <c:v>1.8280000000000001E-2</c:v>
                </c:pt>
                <c:pt idx="2">
                  <c:v>2.9192000000000003E-2</c:v>
                </c:pt>
                <c:pt idx="3">
                  <c:v>4.5384000000000001E-2</c:v>
                </c:pt>
                <c:pt idx="4">
                  <c:v>5.8145999999999996E-2</c:v>
                </c:pt>
                <c:pt idx="5">
                  <c:v>6.3196000000000002E-2</c:v>
                </c:pt>
                <c:pt idx="6">
                  <c:v>6.5449999999999994E-2</c:v>
                </c:pt>
                <c:pt idx="7">
                  <c:v>6.8966E-2</c:v>
                </c:pt>
                <c:pt idx="8">
                  <c:v>7.3480000000000004E-2</c:v>
                </c:pt>
                <c:pt idx="9">
                  <c:v>7.3492000000000002E-2</c:v>
                </c:pt>
                <c:pt idx="10">
                  <c:v>7.6177999999999996E-2</c:v>
                </c:pt>
                <c:pt idx="11">
                  <c:v>7.9334000000000002E-2</c:v>
                </c:pt>
                <c:pt idx="12">
                  <c:v>8.0357999999999999E-2</c:v>
                </c:pt>
                <c:pt idx="13">
                  <c:v>8.165E-2</c:v>
                </c:pt>
                <c:pt idx="14">
                  <c:v>8.1790000000000002E-2</c:v>
                </c:pt>
                <c:pt idx="15">
                  <c:v>8.3614000000000008E-2</c:v>
                </c:pt>
                <c:pt idx="16">
                  <c:v>8.8387999999999994E-2</c:v>
                </c:pt>
                <c:pt idx="17">
                  <c:v>9.2819999999999986E-2</c:v>
                </c:pt>
                <c:pt idx="18">
                  <c:v>0.10823800000000001</c:v>
                </c:pt>
                <c:pt idx="19">
                  <c:v>0.12670200000000001</c:v>
                </c:pt>
                <c:pt idx="20">
                  <c:v>0.14039800000000002</c:v>
                </c:pt>
                <c:pt idx="21">
                  <c:v>0.13859400000000002</c:v>
                </c:pt>
                <c:pt idx="22">
                  <c:v>0.12496200000000002</c:v>
                </c:pt>
                <c:pt idx="23">
                  <c:v>0.110128</c:v>
                </c:pt>
                <c:pt idx="24">
                  <c:v>8.7850000000000011E-2</c:v>
                </c:pt>
              </c:numCache>
            </c:numRef>
          </c:xVal>
          <c:yVal>
            <c:numRef>
              <c:f>Inflow!$D$4:$D$28</c:f>
              <c:numCache>
                <c:formatCode>General</c:formatCode>
                <c:ptCount val="25"/>
                <c:pt idx="0">
                  <c:v>320</c:v>
                </c:pt>
                <c:pt idx="1">
                  <c:v>280</c:v>
                </c:pt>
                <c:pt idx="2">
                  <c:v>240</c:v>
                </c:pt>
                <c:pt idx="3">
                  <c:v>200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  <c:pt idx="16">
                  <c:v>40</c:v>
                </c:pt>
                <c:pt idx="17">
                  <c:v>30</c:v>
                </c:pt>
                <c:pt idx="18">
                  <c:v>20</c:v>
                </c:pt>
                <c:pt idx="19">
                  <c:v>15</c:v>
                </c:pt>
                <c:pt idx="20">
                  <c:v>10</c:v>
                </c:pt>
                <c:pt idx="21">
                  <c:v>7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8C-49B9-9B58-6CF685BEE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973872"/>
        <c:axId val="570977480"/>
      </c:scatterChart>
      <c:valAx>
        <c:axId val="57097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77480"/>
        <c:crosses val="autoZero"/>
        <c:crossBetween val="midCat"/>
      </c:valAx>
      <c:valAx>
        <c:axId val="57097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z (mm)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7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Inflow!$M$3</c:f>
              <c:strCache>
                <c:ptCount val="1"/>
                <c:pt idx="0">
                  <c:v>&lt;θ&gt;(deg.)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Inflow!$M$4:$M$28</c:f>
              <c:numCache>
                <c:formatCode>General</c:formatCode>
                <c:ptCount val="25"/>
                <c:pt idx="0">
                  <c:v>9.9611624444444455</c:v>
                </c:pt>
                <c:pt idx="1">
                  <c:v>10.04287088888889</c:v>
                </c:pt>
                <c:pt idx="2">
                  <c:v>10.242356555555554</c:v>
                </c:pt>
                <c:pt idx="3">
                  <c:v>10.74466811111111</c:v>
                </c:pt>
                <c:pt idx="4">
                  <c:v>11.654565444444444</c:v>
                </c:pt>
                <c:pt idx="5">
                  <c:v>11.959189555555556</c:v>
                </c:pt>
                <c:pt idx="6">
                  <c:v>12.224414000000001</c:v>
                </c:pt>
                <c:pt idx="7">
                  <c:v>12.533633444444442</c:v>
                </c:pt>
                <c:pt idx="8">
                  <c:v>12.829155111111112</c:v>
                </c:pt>
                <c:pt idx="9">
                  <c:v>13.077781666666667</c:v>
                </c:pt>
                <c:pt idx="10">
                  <c:v>13.381584444444444</c:v>
                </c:pt>
                <c:pt idx="11">
                  <c:v>13.696216555555557</c:v>
                </c:pt>
                <c:pt idx="12">
                  <c:v>14.052156999999999</c:v>
                </c:pt>
                <c:pt idx="13">
                  <c:v>14.372784000000001</c:v>
                </c:pt>
                <c:pt idx="14">
                  <c:v>14.75238722222222</c:v>
                </c:pt>
                <c:pt idx="15">
                  <c:v>15.282695555555556</c:v>
                </c:pt>
                <c:pt idx="16">
                  <c:v>15.981256666666667</c:v>
                </c:pt>
                <c:pt idx="17">
                  <c:v>16.811182111111112</c:v>
                </c:pt>
                <c:pt idx="18">
                  <c:v>17.931499111111112</c:v>
                </c:pt>
                <c:pt idx="19">
                  <c:v>18.797579333333331</c:v>
                </c:pt>
                <c:pt idx="20">
                  <c:v>19.806144111111113</c:v>
                </c:pt>
                <c:pt idx="21">
                  <c:v>20.575723444444446</c:v>
                </c:pt>
                <c:pt idx="22">
                  <c:v>21.139614222222221</c:v>
                </c:pt>
                <c:pt idx="23">
                  <c:v>21.51281922222222</c:v>
                </c:pt>
                <c:pt idx="24">
                  <c:v>22.162440666666669</c:v>
                </c:pt>
              </c:numCache>
            </c:numRef>
          </c:xVal>
          <c:yVal>
            <c:numRef>
              <c:f>Inflow!$D$4:$D$28</c:f>
              <c:numCache>
                <c:formatCode>General</c:formatCode>
                <c:ptCount val="25"/>
                <c:pt idx="0">
                  <c:v>320</c:v>
                </c:pt>
                <c:pt idx="1">
                  <c:v>280</c:v>
                </c:pt>
                <c:pt idx="2">
                  <c:v>240</c:v>
                </c:pt>
                <c:pt idx="3">
                  <c:v>200</c:v>
                </c:pt>
                <c:pt idx="4">
                  <c:v>160</c:v>
                </c:pt>
                <c:pt idx="5">
                  <c:v>150</c:v>
                </c:pt>
                <c:pt idx="6">
                  <c:v>140</c:v>
                </c:pt>
                <c:pt idx="7">
                  <c:v>130</c:v>
                </c:pt>
                <c:pt idx="8">
                  <c:v>120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50</c:v>
                </c:pt>
                <c:pt idx="16">
                  <c:v>40</c:v>
                </c:pt>
                <c:pt idx="17">
                  <c:v>30</c:v>
                </c:pt>
                <c:pt idx="18">
                  <c:v>20</c:v>
                </c:pt>
                <c:pt idx="19">
                  <c:v>15</c:v>
                </c:pt>
                <c:pt idx="20">
                  <c:v>10</c:v>
                </c:pt>
                <c:pt idx="21">
                  <c:v>7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2D-4916-AF0D-6D9B6B50B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973872"/>
        <c:axId val="570977480"/>
      </c:scatterChart>
      <c:valAx>
        <c:axId val="57097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77480"/>
        <c:crosses val="autoZero"/>
        <c:crossBetween val="midCat"/>
      </c:valAx>
      <c:valAx>
        <c:axId val="57097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z (mm)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7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089"/>
          <c:y val="5.1717952433859876E-2"/>
          <c:w val="0.69455818022747151"/>
          <c:h val="0.67014991224256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(stream-wise)'!$J$5:$J$7</c:f>
              <c:numCache>
                <c:formatCode>General</c:formatCode>
                <c:ptCount val="3"/>
                <c:pt idx="0">
                  <c:v>0.50056927837899379</c:v>
                </c:pt>
                <c:pt idx="1">
                  <c:v>0.33223459495376712</c:v>
                </c:pt>
                <c:pt idx="2">
                  <c:v>0.27790863921936065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01-4CE7-8D4B-074BB14D4138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(stream-wise)'!$P$5:$P$7</c:f>
              <c:numCache>
                <c:formatCode>General</c:formatCode>
                <c:ptCount val="3"/>
                <c:pt idx="0">
                  <c:v>-0.73321327243542656</c:v>
                </c:pt>
                <c:pt idx="1">
                  <c:v>-0.65995885795964948</c:v>
                </c:pt>
                <c:pt idx="2">
                  <c:v>-0.62300394127991243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01-4CE7-8D4B-074BB14D4138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(stream-wise)'!$R$5:$R$7</c:f>
              <c:numCache>
                <c:formatCode>General</c:formatCode>
                <c:ptCount val="3"/>
                <c:pt idx="0">
                  <c:v>5.6892635255610001E-3</c:v>
                </c:pt>
                <c:pt idx="1">
                  <c:v>5.7784979781144007E-3</c:v>
                </c:pt>
                <c:pt idx="2">
                  <c:v>4.4485810377624E-3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01-4CE7-8D4B-074BB14D4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66720"/>
        <c:axId val="103169024"/>
      </c:scatterChart>
      <c:valAx>
        <c:axId val="103166720"/>
        <c:scaling>
          <c:orientation val="minMax"/>
          <c:max val="1"/>
          <c:min val="-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050"/>
                </a:pPr>
                <a:r>
                  <a:rPr lang="en-US" altLang="ja-JP" sz="1050" b="0"/>
                  <a:t>&lt;u&gt;/&lt;uH&gt;,</a:t>
                </a:r>
                <a:r>
                  <a:rPr lang="el-GR" altLang="ja-JP" sz="1050" b="0"/>
                  <a:t>(&lt;θ&gt;-&lt;θ </a:t>
                </a:r>
                <a:r>
                  <a:rPr lang="en-US" altLang="ja-JP" sz="1050" b="0"/>
                  <a:t>f &gt;)/&lt;</a:t>
                </a:r>
                <a:r>
                  <a:rPr lang="el-GR" altLang="ja-JP" sz="1050" b="0"/>
                  <a:t>Δθ&gt;</a:t>
                </a:r>
                <a:r>
                  <a:rPr lang="en-US" altLang="ja-JP" sz="1050" b="0"/>
                  <a:t>,&lt;c&gt;/&lt;c0&gt;</a:t>
                </a:r>
                <a:endParaRPr lang="ja-JP" altLang="en-US" sz="1050" b="0"/>
              </a:p>
            </c:rich>
          </c:tx>
          <c:layout>
            <c:manualLayout>
              <c:xMode val="edge"/>
              <c:yMode val="edge"/>
              <c:x val="0.25654807038009142"/>
              <c:y val="0.8000738369242306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3169024"/>
        <c:crosses val="autoZero"/>
        <c:crossBetween val="midCat"/>
        <c:majorUnit val="0.5"/>
      </c:valAx>
      <c:valAx>
        <c:axId val="10316902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45403939893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3166720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3456790123456789"/>
          <c:y val="4.8200513397363788E-2"/>
          <c:w val="0.67283950617283983"/>
          <c:h val="0.16740215165412023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078"/>
          <c:y val="5.1717952433859876E-2"/>
          <c:w val="0.69455818022747151"/>
          <c:h val="0.670149912242568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(stream-wise)'!$J$9:$J$11</c:f>
              <c:numCache>
                <c:formatCode>General</c:formatCode>
                <c:ptCount val="3"/>
                <c:pt idx="0">
                  <c:v>0.49827723297111048</c:v>
                </c:pt>
                <c:pt idx="1">
                  <c:v>0.2925101630189299</c:v>
                </c:pt>
                <c:pt idx="2">
                  <c:v>0.24138523161230838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65-481F-8277-B676A8A8800F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(stream-wise)'!$P$9:$P$11</c:f>
              <c:numCache>
                <c:formatCode>General</c:formatCode>
                <c:ptCount val="3"/>
                <c:pt idx="0">
                  <c:v>-0.73388061703987206</c:v>
                </c:pt>
                <c:pt idx="1">
                  <c:v>-0.65989741157861281</c:v>
                </c:pt>
                <c:pt idx="2">
                  <c:v>-0.62278638638802153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65-481F-8277-B676A8A8800F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(stream-wise)'!$R$9:$R$11</c:f>
              <c:numCache>
                <c:formatCode>General</c:formatCode>
                <c:ptCount val="3"/>
                <c:pt idx="0">
                  <c:v>0.13677318195031257</c:v>
                </c:pt>
                <c:pt idx="1">
                  <c:v>0.35016521513838478</c:v>
                </c:pt>
                <c:pt idx="2">
                  <c:v>0.62150462949752094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65-481F-8277-B676A8A88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89536"/>
        <c:axId val="103491840"/>
      </c:scatterChart>
      <c:valAx>
        <c:axId val="103489536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3491840"/>
        <c:crosses val="autoZero"/>
        <c:crossBetween val="midCat"/>
        <c:majorUnit val="0.5"/>
      </c:valAx>
      <c:valAx>
        <c:axId val="10349184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3489536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3456790123456789"/>
          <c:y val="4.8200577137802528E-2"/>
          <c:w val="0.67283950617283983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084"/>
          <c:y val="5.1717952433859876E-2"/>
          <c:w val="0.69455818022747151"/>
          <c:h val="0.67014991224256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(stream-wise)'!$J$13:$J$15</c:f>
              <c:numCache>
                <c:formatCode>General</c:formatCode>
                <c:ptCount val="3"/>
                <c:pt idx="0">
                  <c:v>0.47959743619415945</c:v>
                </c:pt>
                <c:pt idx="1">
                  <c:v>0.29046262734104067</c:v>
                </c:pt>
                <c:pt idx="2">
                  <c:v>0.28359644571199616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E1-4B2B-A7E6-F6FB839655FA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(stream-wise)'!$P$13:$P$15</c:f>
              <c:numCache>
                <c:formatCode>General</c:formatCode>
                <c:ptCount val="3"/>
                <c:pt idx="0">
                  <c:v>-0.73242116220745079</c:v>
                </c:pt>
                <c:pt idx="1">
                  <c:v>-0.6630332977516612</c:v>
                </c:pt>
                <c:pt idx="2">
                  <c:v>-0.62359408543341843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E1-4B2B-A7E6-F6FB839655FA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(stream-wise)'!$R$13:$R$15</c:f>
              <c:numCache>
                <c:formatCode>General</c:formatCode>
                <c:ptCount val="3"/>
                <c:pt idx="0">
                  <c:v>0.20856097180319941</c:v>
                </c:pt>
                <c:pt idx="1">
                  <c:v>0.37600521322947661</c:v>
                </c:pt>
                <c:pt idx="2">
                  <c:v>0.474688587062844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E1-4B2B-A7E6-F6FB83965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21280"/>
        <c:axId val="103552512"/>
      </c:scatterChart>
      <c:valAx>
        <c:axId val="103521280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3552512"/>
        <c:crosses val="autoZero"/>
        <c:crossBetween val="midCat"/>
        <c:majorUnit val="0.5"/>
      </c:valAx>
      <c:valAx>
        <c:axId val="10355251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3521280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3456790123456789"/>
          <c:y val="4.8200577137802528E-2"/>
          <c:w val="0.67283950617283983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089"/>
          <c:y val="5.1717952433859876E-2"/>
          <c:w val="0.69455818022747151"/>
          <c:h val="0.67014991224256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(stream-wise)'!$J$17:$J$19</c:f>
              <c:numCache>
                <c:formatCode>General</c:formatCode>
                <c:ptCount val="3"/>
                <c:pt idx="0">
                  <c:v>0.47570207889265093</c:v>
                </c:pt>
                <c:pt idx="1">
                  <c:v>0.28625556679595193</c:v>
                </c:pt>
                <c:pt idx="2">
                  <c:v>0.27252195921353722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7A-4E52-A865-215F4D01107E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(stream-wise)'!$P$17:$P$19</c:f>
              <c:numCache>
                <c:formatCode>General</c:formatCode>
                <c:ptCount val="3"/>
                <c:pt idx="0">
                  <c:v>-0.73242008806632108</c:v>
                </c:pt>
                <c:pt idx="1">
                  <c:v>-0.66425489917904768</c:v>
                </c:pt>
                <c:pt idx="2">
                  <c:v>-0.63284125625094922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7A-4E52-A865-215F4D01107E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(stream-wise)'!$R$17:$R$19</c:f>
              <c:numCache>
                <c:formatCode>General</c:formatCode>
                <c:ptCount val="3"/>
                <c:pt idx="0">
                  <c:v>0.1898117930571786</c:v>
                </c:pt>
                <c:pt idx="1">
                  <c:v>0.25852038215752982</c:v>
                </c:pt>
                <c:pt idx="2">
                  <c:v>0.29261679217279746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7A-4E52-A865-215F4D011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69664"/>
        <c:axId val="103584512"/>
      </c:scatterChart>
      <c:valAx>
        <c:axId val="10356966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3584512"/>
        <c:crosses val="autoZero"/>
        <c:crossBetween val="midCat"/>
        <c:majorUnit val="0.5"/>
      </c:valAx>
      <c:valAx>
        <c:axId val="10358451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3569664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3456790123456789"/>
          <c:y val="4.8200577137802528E-2"/>
          <c:w val="0.67283950617283983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095"/>
          <c:y val="5.1717952433859876E-2"/>
          <c:w val="0.69455818022747151"/>
          <c:h val="0.6701499122425697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(stream-wise)'!$J$21:$J$23</c:f>
              <c:numCache>
                <c:formatCode>General</c:formatCode>
                <c:ptCount val="3"/>
                <c:pt idx="0">
                  <c:v>0.48650716917460229</c:v>
                </c:pt>
                <c:pt idx="1">
                  <c:v>0.32153029494219487</c:v>
                </c:pt>
                <c:pt idx="2">
                  <c:v>0.27205160461843414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2A-458E-AFA9-3AC1F85EFA90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(stream-wise)'!$P$21:$P$23</c:f>
              <c:numCache>
                <c:formatCode>General</c:formatCode>
                <c:ptCount val="3"/>
                <c:pt idx="0">
                  <c:v>-0.73693685151683885</c:v>
                </c:pt>
                <c:pt idx="1">
                  <c:v>-0.67967659125731383</c:v>
                </c:pt>
                <c:pt idx="2">
                  <c:v>-0.6371691911992764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2A-458E-AFA9-3AC1F85EFA90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(stream-wise)'!$R$21:$R$23</c:f>
              <c:numCache>
                <c:formatCode>General</c:formatCode>
                <c:ptCount val="3"/>
                <c:pt idx="0">
                  <c:v>0.16892101686342958</c:v>
                </c:pt>
                <c:pt idx="1">
                  <c:v>0.20504884067319959</c:v>
                </c:pt>
                <c:pt idx="2">
                  <c:v>0.21394474857409498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2A-458E-AFA9-3AC1F85EF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95872"/>
        <c:axId val="103706624"/>
      </c:scatterChart>
      <c:valAx>
        <c:axId val="103695872"/>
        <c:scaling>
          <c:orientation val="minMax"/>
          <c:max val="1"/>
          <c:min val="-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3706624"/>
        <c:crosses val="autoZero"/>
        <c:crossBetween val="midCat"/>
        <c:majorUnit val="0.5"/>
      </c:valAx>
      <c:valAx>
        <c:axId val="10370662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3695872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3456790123456789"/>
          <c:y val="4.8200577137802528E-2"/>
          <c:w val="0.67283950617283983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"/>
          <c:y val="5.1717952433859876E-2"/>
          <c:w val="0.69455818022747151"/>
          <c:h val="0.670149912242570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(stream-wise)'!$J$25:$J$27</c:f>
              <c:numCache>
                <c:formatCode>General</c:formatCode>
                <c:ptCount val="3"/>
                <c:pt idx="0">
                  <c:v>0.50388229189608891</c:v>
                </c:pt>
                <c:pt idx="1">
                  <c:v>0.29267068085694126</c:v>
                </c:pt>
                <c:pt idx="2">
                  <c:v>0.26753470731625373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B-4F24-AD3E-A2ADC2B5EE7F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(stream-wise)'!$P$25:$P$27</c:f>
              <c:numCache>
                <c:formatCode>General</c:formatCode>
                <c:ptCount val="3"/>
                <c:pt idx="0">
                  <c:v>-0.73637901422346519</c:v>
                </c:pt>
                <c:pt idx="1">
                  <c:v>-0.67629037511687806</c:v>
                </c:pt>
                <c:pt idx="2">
                  <c:v>-0.64104130471947418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B-4F24-AD3E-A2ADC2B5EE7F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(stream-wise)'!$R$25:$R$27</c:f>
              <c:numCache>
                <c:formatCode>General</c:formatCode>
                <c:ptCount val="3"/>
                <c:pt idx="0">
                  <c:v>0.14741129801613601</c:v>
                </c:pt>
                <c:pt idx="1">
                  <c:v>0.16214831618873579</c:v>
                </c:pt>
                <c:pt idx="2">
                  <c:v>0.16888659336216361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DB-4F24-AD3E-A2ADC2B5E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18048"/>
        <c:axId val="103619968"/>
      </c:scatterChart>
      <c:valAx>
        <c:axId val="103618048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3619968"/>
        <c:crosses val="autoZero"/>
        <c:crossBetween val="midCat"/>
        <c:majorUnit val="0.5"/>
      </c:valAx>
      <c:valAx>
        <c:axId val="10361996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3618048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3456790123456789"/>
          <c:y val="4.8200577137802528E-2"/>
          <c:w val="0.67283950617283983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06"/>
          <c:y val="5.1717952433859876E-2"/>
          <c:w val="0.69455818022747151"/>
          <c:h val="0.670149912242570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(stream-wise)'!$J$29:$J$31</c:f>
              <c:numCache>
                <c:formatCode>General</c:formatCode>
                <c:ptCount val="3"/>
                <c:pt idx="0">
                  <c:v>0.48943568647506563</c:v>
                </c:pt>
                <c:pt idx="1">
                  <c:v>0.32333145440360156</c:v>
                </c:pt>
                <c:pt idx="2">
                  <c:v>0.27860670516606129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3-4DCE-B79A-142DC1FF0831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(stream-wise)'!$P$29:$P$31</c:f>
              <c:numCache>
                <c:formatCode>General</c:formatCode>
                <c:ptCount val="3"/>
                <c:pt idx="0">
                  <c:v>-0.74505562330654718</c:v>
                </c:pt>
                <c:pt idx="1">
                  <c:v>-0.6837445014260054</c:v>
                </c:pt>
                <c:pt idx="2">
                  <c:v>-0.64802867539461317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B3-4DCE-B79A-142DC1FF0831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(stream-wise)'!$R$29:$R$31</c:f>
              <c:numCache>
                <c:formatCode>General</c:formatCode>
                <c:ptCount val="3"/>
                <c:pt idx="0">
                  <c:v>0.12732738381108899</c:v>
                </c:pt>
                <c:pt idx="1">
                  <c:v>0.14374437106962243</c:v>
                </c:pt>
                <c:pt idx="2">
                  <c:v>0.14439155073443097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B3-4DCE-B79A-142DC1FF0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74240"/>
        <c:axId val="103676544"/>
      </c:scatterChart>
      <c:valAx>
        <c:axId val="103674240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3676544"/>
        <c:crosses val="autoZero"/>
        <c:crossBetween val="midCat"/>
        <c:majorUnit val="0.5"/>
      </c:valAx>
      <c:valAx>
        <c:axId val="10367654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3674240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3456790123456789"/>
          <c:y val="4.8200577137802528E-2"/>
          <c:w val="0.67283950617283983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11"/>
          <c:y val="5.1717952433859876E-2"/>
          <c:w val="0.69455818022747151"/>
          <c:h val="0.67014991224257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(stream-wise)'!$J$33:$J$35</c:f>
              <c:numCache>
                <c:formatCode>General</c:formatCode>
                <c:ptCount val="3"/>
                <c:pt idx="0">
                  <c:v>-8.2797340630051175E-2</c:v>
                </c:pt>
                <c:pt idx="1">
                  <c:v>-9.9778634702463398E-2</c:v>
                </c:pt>
                <c:pt idx="2">
                  <c:v>-9.6381629293385535E-2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4B-479F-9553-D479895746C6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(stream-wise)'!$P$33:$P$35</c:f>
              <c:numCache>
                <c:formatCode>General</c:formatCode>
                <c:ptCount val="3"/>
                <c:pt idx="0">
                  <c:v>-0.6592189124316663</c:v>
                </c:pt>
                <c:pt idx="1">
                  <c:v>-0.59394261234176382</c:v>
                </c:pt>
                <c:pt idx="2">
                  <c:v>-0.5496370174063161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4B-479F-9553-D479895746C6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(stream-wise)'!$R$33:$R$35</c:f>
              <c:numCache>
                <c:formatCode>General</c:formatCode>
                <c:ptCount val="3"/>
                <c:pt idx="0">
                  <c:v>0.65872559307153056</c:v>
                </c:pt>
                <c:pt idx="1">
                  <c:v>1.2980901934315854</c:v>
                </c:pt>
                <c:pt idx="2">
                  <c:v>1.929037211989272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4B-479F-9553-D47989574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38368"/>
        <c:axId val="103781888"/>
      </c:scatterChart>
      <c:valAx>
        <c:axId val="103738368"/>
        <c:scaling>
          <c:orientation val="minMax"/>
          <c:max val="2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3781888"/>
        <c:crosses val="autoZero"/>
        <c:crossBetween val="midCat"/>
        <c:majorUnit val="0.5"/>
      </c:valAx>
      <c:valAx>
        <c:axId val="10378188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3738368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3456790123456789"/>
          <c:y val="4.8200577137802528E-2"/>
          <c:w val="0.67283950617283983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25"/>
          <c:y val="5.1717952433859876E-2"/>
          <c:w val="0.69455818022747151"/>
          <c:h val="0.670149912242573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(stream-wise)'!$J$37:$J$39</c:f>
              <c:numCache>
                <c:formatCode>General</c:formatCode>
                <c:ptCount val="3"/>
                <c:pt idx="0">
                  <c:v>-8.1177230358029429E-2</c:v>
                </c:pt>
                <c:pt idx="1">
                  <c:v>-0.10612842173635505</c:v>
                </c:pt>
                <c:pt idx="2">
                  <c:v>-9.8501957944326438E-2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B-4162-96E1-069BC8358F19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(stream-wise)'!$P$37:$P$39</c:f>
              <c:numCache>
                <c:formatCode>General</c:formatCode>
                <c:ptCount val="3"/>
                <c:pt idx="0">
                  <c:v>-0.66509171020326852</c:v>
                </c:pt>
                <c:pt idx="1">
                  <c:v>-0.61745379897843333</c:v>
                </c:pt>
                <c:pt idx="2">
                  <c:v>-0.57883399108969347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4B-4162-96E1-069BC8358F19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(stream-wise)'!$R$37:$R$39</c:f>
              <c:numCache>
                <c:formatCode>General</c:formatCode>
                <c:ptCount val="3"/>
                <c:pt idx="0">
                  <c:v>0.18113130616386958</c:v>
                </c:pt>
                <c:pt idx="1">
                  <c:v>0.20945048973447061</c:v>
                </c:pt>
                <c:pt idx="2">
                  <c:v>0.22026002750731979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4B-4162-96E1-069BC8358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23616"/>
        <c:axId val="103834368"/>
      </c:scatterChart>
      <c:valAx>
        <c:axId val="103823616"/>
        <c:scaling>
          <c:orientation val="minMax"/>
          <c:max val="1"/>
          <c:min val="-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3834368"/>
        <c:crosses val="autoZero"/>
        <c:crossBetween val="midCat"/>
        <c:majorUnit val="0.5"/>
      </c:valAx>
      <c:valAx>
        <c:axId val="10383436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3823616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3456790123456789"/>
          <c:y val="4.8200577137802528E-2"/>
          <c:w val="0.67283950617283983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25"/>
          <c:y val="5.1717952433859876E-2"/>
          <c:w val="0.69455818022747151"/>
          <c:h val="0.670149912242573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(stream-wise)'!$J$41:$J$43</c:f>
              <c:numCache>
                <c:formatCode>General</c:formatCode>
                <c:ptCount val="3"/>
                <c:pt idx="0">
                  <c:v>-7.5540441162746413E-2</c:v>
                </c:pt>
                <c:pt idx="1">
                  <c:v>-0.11584535039550849</c:v>
                </c:pt>
                <c:pt idx="2">
                  <c:v>-0.11036534606525984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13-4D4F-8AE2-D5FAE22BA4AE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(stream-wise)'!$P$41:$P$43</c:f>
              <c:numCache>
                <c:formatCode>General</c:formatCode>
                <c:ptCount val="3"/>
                <c:pt idx="0">
                  <c:v>-0.67368211257516952</c:v>
                </c:pt>
                <c:pt idx="1">
                  <c:v>-0.63345357177905603</c:v>
                </c:pt>
                <c:pt idx="2">
                  <c:v>-0.59304757735989544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13-4D4F-8AE2-D5FAE22BA4AE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(stream-wise)'!$R$41:$R$43</c:f>
              <c:numCache>
                <c:formatCode>General</c:formatCode>
                <c:ptCount val="3"/>
                <c:pt idx="0">
                  <c:v>0.11971224666032942</c:v>
                </c:pt>
                <c:pt idx="1">
                  <c:v>0.12501064745825041</c:v>
                </c:pt>
                <c:pt idx="2">
                  <c:v>0.1276972389931392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13-4D4F-8AE2-D5FAE22BA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64192"/>
        <c:axId val="103895424"/>
      </c:scatterChart>
      <c:valAx>
        <c:axId val="103864192"/>
        <c:scaling>
          <c:orientation val="minMax"/>
          <c:max val="1"/>
          <c:min val="-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3895424"/>
        <c:crosses val="autoZero"/>
        <c:crossBetween val="midCat"/>
        <c:majorUnit val="0.5"/>
      </c:valAx>
      <c:valAx>
        <c:axId val="10389542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3864192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3456790123456789"/>
          <c:y val="4.8200577137802528E-2"/>
          <c:w val="0.67283950617283983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31"/>
          <c:y val="5.1717952433859876E-2"/>
          <c:w val="0.69455818022747151"/>
          <c:h val="0.670149912242573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(stream-wise)'!$J$45:$J$47</c:f>
              <c:numCache>
                <c:formatCode>General</c:formatCode>
                <c:ptCount val="3"/>
                <c:pt idx="0">
                  <c:v>0.72094907104967454</c:v>
                </c:pt>
                <c:pt idx="1">
                  <c:v>0.54022091734077937</c:v>
                </c:pt>
                <c:pt idx="2">
                  <c:v>0.467312222126824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9-4266-A195-FF33ABDDE00B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(stream-wise)'!$P$45:$P$47</c:f>
              <c:numCache>
                <c:formatCode>General</c:formatCode>
                <c:ptCount val="3"/>
                <c:pt idx="0">
                  <c:v>-0.80443152846043775</c:v>
                </c:pt>
                <c:pt idx="1">
                  <c:v>-0.72535218434853233</c:v>
                </c:pt>
                <c:pt idx="2">
                  <c:v>-0.68685873952397747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79-4266-A195-FF33ABDDE00B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(stream-wise)'!$R$45:$R$47</c:f>
              <c:numCache>
                <c:formatCode>General</c:formatCode>
                <c:ptCount val="3"/>
                <c:pt idx="0">
                  <c:v>3.0146481288000002E-6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'Vertical profile (stream-wise)'!$G$5:$G$7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79-4266-A195-FF33ABDDE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45344"/>
        <c:axId val="103947648"/>
      </c:scatterChart>
      <c:valAx>
        <c:axId val="103945344"/>
        <c:scaling>
          <c:orientation val="minMax"/>
          <c:max val="1"/>
          <c:min val="-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3947648"/>
        <c:crosses val="autoZero"/>
        <c:crossBetween val="midCat"/>
        <c:majorUnit val="0.5"/>
      </c:valAx>
      <c:valAx>
        <c:axId val="10394764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3945344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3456790123456789"/>
          <c:y val="4.8200577137802528E-2"/>
          <c:w val="0.67283950617283983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36"/>
          <c:y val="5.1717952433859876E-2"/>
          <c:w val="0.69455818022747151"/>
          <c:h val="0.670149912242574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(stream-wise)'!$J$49:$J$56</c:f>
              <c:numCache>
                <c:formatCode>General</c:formatCode>
                <c:ptCount val="8"/>
                <c:pt idx="0">
                  <c:v>1.1682581574791979</c:v>
                </c:pt>
                <c:pt idx="1">
                  <c:v>1.1032838963278744</c:v>
                </c:pt>
                <c:pt idx="2">
                  <c:v>1.0415927849098299</c:v>
                </c:pt>
                <c:pt idx="3">
                  <c:v>0.9488041421068153</c:v>
                </c:pt>
                <c:pt idx="4">
                  <c:v>0.8398181295565601</c:v>
                </c:pt>
                <c:pt idx="5">
                  <c:v>0.71662442185581021</c:v>
                </c:pt>
                <c:pt idx="6">
                  <c:v>0.5520768395157587</c:v>
                </c:pt>
                <c:pt idx="7">
                  <c:v>0.51215642649962867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73-43AC-A681-3C9B352C597D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(stream-wise)'!$P$49:$P$56</c:f>
              <c:numCache>
                <c:formatCode>General</c:formatCode>
                <c:ptCount val="8"/>
                <c:pt idx="0">
                  <c:v>-1.0594676937266687</c:v>
                </c:pt>
                <c:pt idx="1">
                  <c:v>-1.017664764997253</c:v>
                </c:pt>
                <c:pt idx="2">
                  <c:v>-0.97331667263198041</c:v>
                </c:pt>
                <c:pt idx="3">
                  <c:v>-0.92314995776695652</c:v>
                </c:pt>
                <c:pt idx="4">
                  <c:v>-0.86137577089117978</c:v>
                </c:pt>
                <c:pt idx="5">
                  <c:v>-0.802027655696261</c:v>
                </c:pt>
                <c:pt idx="6">
                  <c:v>-0.72570587974309653</c:v>
                </c:pt>
                <c:pt idx="7">
                  <c:v>-0.68956640143330639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73-43AC-A681-3C9B352C597D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(stream-wise)'!$R$49:$R$56</c:f>
              <c:numCache>
                <c:formatCode>General</c:formatCode>
                <c:ptCount val="8"/>
                <c:pt idx="0">
                  <c:v>3.5071467381720002E-4</c:v>
                </c:pt>
                <c:pt idx="1">
                  <c:v>2.06107037136E-4</c:v>
                </c:pt>
                <c:pt idx="2">
                  <c:v>7.191040000913999E-4</c:v>
                </c:pt>
                <c:pt idx="3">
                  <c:v>2.5858038243114002E-3</c:v>
                </c:pt>
                <c:pt idx="4">
                  <c:v>6.8854568083686011E-3</c:v>
                </c:pt>
                <c:pt idx="5">
                  <c:v>2.5573012713448199E-2</c:v>
                </c:pt>
                <c:pt idx="6">
                  <c:v>0.10118238356567882</c:v>
                </c:pt>
                <c:pt idx="7">
                  <c:v>0.14758843270317301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73-43AC-A681-3C9B352C5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89248"/>
        <c:axId val="103991552"/>
      </c:scatterChart>
      <c:valAx>
        <c:axId val="103989248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3991552"/>
        <c:crosses val="autoZero"/>
        <c:crossBetween val="midCat"/>
        <c:majorUnit val="0.5"/>
      </c:valAx>
      <c:valAx>
        <c:axId val="103991552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3989248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42"/>
          <c:y val="5.1717952433859876E-2"/>
          <c:w val="0.69455818022747151"/>
          <c:h val="0.670149912242575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(stream-wise)'!$J$58:$J$65</c:f>
              <c:numCache>
                <c:formatCode>General</c:formatCode>
                <c:ptCount val="8"/>
                <c:pt idx="0">
                  <c:v>1.1701713061299148</c:v>
                </c:pt>
                <c:pt idx="1">
                  <c:v>1.1035713352471042</c:v>
                </c:pt>
                <c:pt idx="2">
                  <c:v>1.0476252692406762</c:v>
                </c:pt>
                <c:pt idx="3">
                  <c:v>0.9419074745317918</c:v>
                </c:pt>
                <c:pt idx="4">
                  <c:v>0.83953815658328446</c:v>
                </c:pt>
                <c:pt idx="5">
                  <c:v>0.71426518293434083</c:v>
                </c:pt>
                <c:pt idx="6">
                  <c:v>0.52457789408062483</c:v>
                </c:pt>
                <c:pt idx="7">
                  <c:v>0.45766808644072227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8-4597-AB44-6387CBD8E9D7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(stream-wise)'!$P$58:$P$65</c:f>
              <c:numCache>
                <c:formatCode>General</c:formatCode>
                <c:ptCount val="8"/>
                <c:pt idx="0">
                  <c:v>-1.0611912771086827</c:v>
                </c:pt>
                <c:pt idx="1">
                  <c:v>-1.0115209256139155</c:v>
                </c:pt>
                <c:pt idx="2">
                  <c:v>-0.97538106171500183</c:v>
                </c:pt>
                <c:pt idx="3">
                  <c:v>-0.92058490874915955</c:v>
                </c:pt>
                <c:pt idx="4">
                  <c:v>-0.85955201696329819</c:v>
                </c:pt>
                <c:pt idx="5">
                  <c:v>-0.80176058014408136</c:v>
                </c:pt>
                <c:pt idx="6">
                  <c:v>-0.72812848112184303</c:v>
                </c:pt>
                <c:pt idx="7">
                  <c:v>-0.69120129931691709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C8-4597-AB44-6387CBD8E9D7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(stream-wise)'!$R$58:$R$65</c:f>
              <c:numCache>
                <c:formatCode>General</c:formatCode>
                <c:ptCount val="8"/>
                <c:pt idx="0">
                  <c:v>3.2522758870139995E-4</c:v>
                </c:pt>
                <c:pt idx="1">
                  <c:v>6.5299583335140011E-4</c:v>
                </c:pt>
                <c:pt idx="2">
                  <c:v>1.4334121444103999E-3</c:v>
                </c:pt>
                <c:pt idx="3">
                  <c:v>8.1462287531394017E-3</c:v>
                </c:pt>
                <c:pt idx="4">
                  <c:v>2.3502223332541795E-2</c:v>
                </c:pt>
                <c:pt idx="5">
                  <c:v>5.8696202021688001E-2</c:v>
                </c:pt>
                <c:pt idx="6">
                  <c:v>0.21358834310097902</c:v>
                </c:pt>
                <c:pt idx="7">
                  <c:v>0.44336704637124902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C8-4597-AB44-6387CBD8E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29184"/>
        <c:axId val="104044032"/>
      </c:scatterChart>
      <c:valAx>
        <c:axId val="104029184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044032"/>
        <c:crosses val="autoZero"/>
        <c:crossBetween val="midCat"/>
        <c:majorUnit val="0.5"/>
      </c:valAx>
      <c:valAx>
        <c:axId val="104044032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029184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53"/>
          <c:y val="5.1717952433859876E-2"/>
          <c:w val="0.69455818022747151"/>
          <c:h val="0.670149912242576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(stream-wise)'!$J$76:$J$83</c:f>
              <c:numCache>
                <c:formatCode>General</c:formatCode>
                <c:ptCount val="8"/>
                <c:pt idx="0">
                  <c:v>1.1789960542475633</c:v>
                </c:pt>
                <c:pt idx="1">
                  <c:v>1.1127432498516143</c:v>
                </c:pt>
                <c:pt idx="2">
                  <c:v>1.0478716454571586</c:v>
                </c:pt>
                <c:pt idx="3">
                  <c:v>0.93422501614510811</c:v>
                </c:pt>
                <c:pt idx="4">
                  <c:v>0.8510711765957526</c:v>
                </c:pt>
                <c:pt idx="5">
                  <c:v>0.74311173161417476</c:v>
                </c:pt>
                <c:pt idx="6">
                  <c:v>0.59123945901755615</c:v>
                </c:pt>
                <c:pt idx="7">
                  <c:v>0.52172403623970165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75-4075-8AD2-B47A854FE37D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(stream-wise)'!$P$76:$P$83</c:f>
              <c:numCache>
                <c:formatCode>General</c:formatCode>
                <c:ptCount val="8"/>
                <c:pt idx="0">
                  <c:v>-1.0628132302145761</c:v>
                </c:pt>
                <c:pt idx="1">
                  <c:v>-1.0105821538086111</c:v>
                </c:pt>
                <c:pt idx="2">
                  <c:v>-0.97237087759621255</c:v>
                </c:pt>
                <c:pt idx="3">
                  <c:v>-0.91564088500773133</c:v>
                </c:pt>
                <c:pt idx="4">
                  <c:v>-0.85927001360362354</c:v>
                </c:pt>
                <c:pt idx="5">
                  <c:v>-0.80635771138476708</c:v>
                </c:pt>
                <c:pt idx="6">
                  <c:v>-0.74465852159350998</c:v>
                </c:pt>
                <c:pt idx="7">
                  <c:v>-0.70359989004075685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75-4075-8AD2-B47A854FE37D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(stream-wise)'!$R$76:$R$83</c:f>
              <c:numCache>
                <c:formatCode>General</c:formatCode>
                <c:ptCount val="8"/>
                <c:pt idx="0">
                  <c:v>2.7053236287000003E-5</c:v>
                </c:pt>
                <c:pt idx="1">
                  <c:v>1.1867375486736E-3</c:v>
                </c:pt>
                <c:pt idx="2">
                  <c:v>3.6821511124398008E-3</c:v>
                </c:pt>
                <c:pt idx="3">
                  <c:v>1.8032743182069003E-2</c:v>
                </c:pt>
                <c:pt idx="4">
                  <c:v>4.8001628809965599E-2</c:v>
                </c:pt>
                <c:pt idx="5">
                  <c:v>8.6194789402906785E-2</c:v>
                </c:pt>
                <c:pt idx="6">
                  <c:v>0.18870634058661001</c:v>
                </c:pt>
                <c:pt idx="7">
                  <c:v>0.25872138955957136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75-4075-8AD2-B47A854FE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62336"/>
        <c:axId val="104077184"/>
      </c:scatterChart>
      <c:valAx>
        <c:axId val="104062336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077184"/>
        <c:crosses val="autoZero"/>
        <c:crossBetween val="midCat"/>
        <c:majorUnit val="0.5"/>
      </c:valAx>
      <c:valAx>
        <c:axId val="104077184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062336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53"/>
          <c:y val="5.1717952433859876E-2"/>
          <c:w val="0.69455818022747151"/>
          <c:h val="0.670149912242576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(stream-wise)'!$J$67:$J$74</c:f>
              <c:numCache>
                <c:formatCode>General</c:formatCode>
                <c:ptCount val="8"/>
                <c:pt idx="0">
                  <c:v>1.1718492774830804</c:v>
                </c:pt>
                <c:pt idx="1">
                  <c:v>1.1061993482229184</c:v>
                </c:pt>
                <c:pt idx="2">
                  <c:v>1.0288876113825811</c:v>
                </c:pt>
                <c:pt idx="3">
                  <c:v>0.94658302318549514</c:v>
                </c:pt>
                <c:pt idx="4">
                  <c:v>0.86491490688098904</c:v>
                </c:pt>
                <c:pt idx="5">
                  <c:v>0.71393294833938692</c:v>
                </c:pt>
                <c:pt idx="6">
                  <c:v>0.5720631768346629</c:v>
                </c:pt>
                <c:pt idx="7">
                  <c:v>0.48698312322917087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A7-48A9-B2FC-1F3B6198C871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(stream-wise)'!$P$67:$P$74</c:f>
              <c:numCache>
                <c:formatCode>General</c:formatCode>
                <c:ptCount val="8"/>
                <c:pt idx="0">
                  <c:v>-1.0583464556397111</c:v>
                </c:pt>
                <c:pt idx="1">
                  <c:v>-1.0122568499981823</c:v>
                </c:pt>
                <c:pt idx="2">
                  <c:v>-0.97371077225827041</c:v>
                </c:pt>
                <c:pt idx="3">
                  <c:v>-0.91712554084358078</c:v>
                </c:pt>
                <c:pt idx="4">
                  <c:v>-0.85905623197672698</c:v>
                </c:pt>
                <c:pt idx="5">
                  <c:v>-0.79725125305523115</c:v>
                </c:pt>
                <c:pt idx="6">
                  <c:v>-0.73817043374913383</c:v>
                </c:pt>
                <c:pt idx="7">
                  <c:v>-0.7008046994003948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A7-48A9-B2FC-1F3B6198C871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(stream-wise)'!$R$67:$R$74</c:f>
              <c:numCache>
                <c:formatCode>General</c:formatCode>
                <c:ptCount val="8"/>
                <c:pt idx="0">
                  <c:v>3.8243405692799998E-4</c:v>
                </c:pt>
                <c:pt idx="1">
                  <c:v>9.36549238779E-4</c:v>
                </c:pt>
                <c:pt idx="2">
                  <c:v>3.1566910000626006E-3</c:v>
                </c:pt>
                <c:pt idx="3">
                  <c:v>1.5833758445089198E-2</c:v>
                </c:pt>
                <c:pt idx="4">
                  <c:v>3.9020555652863401E-2</c:v>
                </c:pt>
                <c:pt idx="5">
                  <c:v>8.1379585298642379E-2</c:v>
                </c:pt>
                <c:pt idx="6">
                  <c:v>0.20249686918594975</c:v>
                </c:pt>
                <c:pt idx="7">
                  <c:v>0.32917689443996284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A7-48A9-B2FC-1F3B6198C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23008"/>
        <c:axId val="104146048"/>
      </c:scatterChart>
      <c:valAx>
        <c:axId val="104123008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146048"/>
        <c:crosses val="autoZero"/>
        <c:crossBetween val="midCat"/>
        <c:majorUnit val="0.5"/>
      </c:valAx>
      <c:valAx>
        <c:axId val="104146048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123008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59"/>
          <c:y val="5.1717952433859876E-2"/>
          <c:w val="0.69455818022747151"/>
          <c:h val="0.670149912242577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(stream-wise)'!$J$85:$J$92</c:f>
              <c:numCache>
                <c:formatCode>General</c:formatCode>
                <c:ptCount val="8"/>
                <c:pt idx="0">
                  <c:v>1.169956660183737</c:v>
                </c:pt>
                <c:pt idx="1">
                  <c:v>1.1067256974126765</c:v>
                </c:pt>
                <c:pt idx="2">
                  <c:v>1.0477820541057101</c:v>
                </c:pt>
                <c:pt idx="3">
                  <c:v>0.94481359399439302</c:v>
                </c:pt>
                <c:pt idx="4">
                  <c:v>0.83887928685284241</c:v>
                </c:pt>
                <c:pt idx="5">
                  <c:v>0.73584363322793911</c:v>
                </c:pt>
                <c:pt idx="6">
                  <c:v>0.58242590981883879</c:v>
                </c:pt>
                <c:pt idx="7">
                  <c:v>0.51768122650560133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4-4338-98B6-9BC137FF14E0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(stream-wise)'!$P$85:$P$92</c:f>
              <c:numCache>
                <c:formatCode>General</c:formatCode>
                <c:ptCount val="8"/>
                <c:pt idx="0">
                  <c:v>-1.055669778570663</c:v>
                </c:pt>
                <c:pt idx="1">
                  <c:v>-1.0080286449224385</c:v>
                </c:pt>
                <c:pt idx="2">
                  <c:v>-0.9685586130163969</c:v>
                </c:pt>
                <c:pt idx="3">
                  <c:v>-0.91552705359006015</c:v>
                </c:pt>
                <c:pt idx="4">
                  <c:v>-0.8573027103534816</c:v>
                </c:pt>
                <c:pt idx="5">
                  <c:v>-0.79983935479419688</c:v>
                </c:pt>
                <c:pt idx="6">
                  <c:v>-0.73844635030907335</c:v>
                </c:pt>
                <c:pt idx="7">
                  <c:v>-0.70025680479799157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54-4338-98B6-9BC137FF14E0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(stream-wise)'!$R$85:$R$92</c:f>
              <c:numCache>
                <c:formatCode>General</c:formatCode>
                <c:ptCount val="8"/>
                <c:pt idx="0">
                  <c:v>4.0326897871260009E-4</c:v>
                </c:pt>
                <c:pt idx="1">
                  <c:v>2.5249018565232E-3</c:v>
                </c:pt>
                <c:pt idx="2">
                  <c:v>7.1395532633502009E-3</c:v>
                </c:pt>
                <c:pt idx="3">
                  <c:v>2.4268913640140402E-2</c:v>
                </c:pt>
                <c:pt idx="4">
                  <c:v>5.58827903348946E-2</c:v>
                </c:pt>
                <c:pt idx="5">
                  <c:v>0.10185567860839141</c:v>
                </c:pt>
                <c:pt idx="6">
                  <c:v>0.20471637638598297</c:v>
                </c:pt>
                <c:pt idx="7">
                  <c:v>0.26647715387351523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54-4338-98B6-9BC137FF1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75488"/>
        <c:axId val="104194432"/>
      </c:scatterChart>
      <c:valAx>
        <c:axId val="104175488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194432"/>
        <c:crosses val="autoZero"/>
        <c:crossBetween val="midCat"/>
        <c:majorUnit val="0.5"/>
      </c:valAx>
      <c:valAx>
        <c:axId val="104194432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175488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64"/>
          <c:y val="5.1717952433859876E-2"/>
          <c:w val="0.69455818022747151"/>
          <c:h val="0.670149912242578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(stream-wise)'!$J$94:$J$96</c:f>
              <c:numCache>
                <c:formatCode>General</c:formatCode>
                <c:ptCount val="3"/>
                <c:pt idx="0">
                  <c:v>0.75599422135783145</c:v>
                </c:pt>
                <c:pt idx="1">
                  <c:v>0.57851748711191076</c:v>
                </c:pt>
                <c:pt idx="2">
                  <c:v>0.49941392324260964</c:v>
                </c:pt>
              </c:numCache>
            </c:numRef>
          </c:xVal>
          <c:yVal>
            <c:numRef>
              <c:f>'Vertical profile (stream-wise)'!$G$94:$G$96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8-4BBB-AA68-78399DE8FE3C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(stream-wise)'!$P$94:$P$96</c:f>
              <c:numCache>
                <c:formatCode>General</c:formatCode>
                <c:ptCount val="3"/>
                <c:pt idx="0">
                  <c:v>-0.81115416466021872</c:v>
                </c:pt>
                <c:pt idx="1">
                  <c:v>-0.7512924172107267</c:v>
                </c:pt>
                <c:pt idx="2">
                  <c:v>-0.7099892670695187</c:v>
                </c:pt>
              </c:numCache>
            </c:numRef>
          </c:xVal>
          <c:yVal>
            <c:numRef>
              <c:f>'Vertical profile (stream-wise)'!$G$94:$G$96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38-4BBB-AA68-78399DE8FE3C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(stream-wise)'!$R$94:$R$96</c:f>
              <c:numCache>
                <c:formatCode>General</c:formatCode>
                <c:ptCount val="3"/>
                <c:pt idx="0">
                  <c:v>9.7018273539772215E-2</c:v>
                </c:pt>
                <c:pt idx="1">
                  <c:v>0.16299025456315139</c:v>
                </c:pt>
                <c:pt idx="2">
                  <c:v>0.20041946320209661</c:v>
                </c:pt>
              </c:numCache>
            </c:numRef>
          </c:xVal>
          <c:yVal>
            <c:numRef>
              <c:f>'Vertical profile (stream-wise)'!$G$94:$G$96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38-4BBB-AA68-78399DE8F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32448"/>
        <c:axId val="104251392"/>
      </c:scatterChart>
      <c:valAx>
        <c:axId val="104232448"/>
        <c:scaling>
          <c:orientation val="minMax"/>
          <c:max val="1"/>
          <c:min val="-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251392"/>
        <c:crosses val="autoZero"/>
        <c:crossBetween val="midCat"/>
        <c:majorUnit val="0.5"/>
      </c:valAx>
      <c:valAx>
        <c:axId val="10425139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232448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72"/>
          <c:y val="5.1717952433859876E-2"/>
          <c:w val="0.69455818022747151"/>
          <c:h val="0.67014991224257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(stream-wise)'!$J$98:$J$100</c:f>
              <c:numCache>
                <c:formatCode>General</c:formatCode>
                <c:ptCount val="3"/>
                <c:pt idx="0">
                  <c:v>0.72644774024480829</c:v>
                </c:pt>
                <c:pt idx="1">
                  <c:v>0.59483431199441539</c:v>
                </c:pt>
                <c:pt idx="2">
                  <c:v>0.55249866546216075</c:v>
                </c:pt>
              </c:numCache>
            </c:numRef>
          </c:xVal>
          <c:yVal>
            <c:numRef>
              <c:f>'Vertical profile (stream-wise)'!$G$94:$G$96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E-4E18-81CF-531884C7C81B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(stream-wise)'!$P$98:$P$100</c:f>
              <c:numCache>
                <c:formatCode>General</c:formatCode>
                <c:ptCount val="3"/>
                <c:pt idx="0">
                  <c:v>-0.80836255449028926</c:v>
                </c:pt>
                <c:pt idx="1">
                  <c:v>-0.74837325966716195</c:v>
                </c:pt>
                <c:pt idx="2">
                  <c:v>-0.71448559429649117</c:v>
                </c:pt>
              </c:numCache>
            </c:numRef>
          </c:xVal>
          <c:yVal>
            <c:numRef>
              <c:f>'Vertical profile (stream-wise)'!$G$94:$G$96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FE-4E18-81CF-531884C7C81B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(stream-wise)'!$R$98:$R$100</c:f>
              <c:numCache>
                <c:formatCode>General</c:formatCode>
                <c:ptCount val="3"/>
                <c:pt idx="0">
                  <c:v>9.4716175010549394E-2</c:v>
                </c:pt>
                <c:pt idx="1">
                  <c:v>0.14010037271126821</c:v>
                </c:pt>
                <c:pt idx="2">
                  <c:v>0.15617702731595579</c:v>
                </c:pt>
              </c:numCache>
            </c:numRef>
          </c:xVal>
          <c:yVal>
            <c:numRef>
              <c:f>'Vertical profile (stream-wise)'!$G$94:$G$96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FE-4E18-81CF-531884C7C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89408"/>
        <c:axId val="104291712"/>
      </c:scatterChart>
      <c:valAx>
        <c:axId val="104289408"/>
        <c:scaling>
          <c:orientation val="minMax"/>
          <c:max val="1"/>
          <c:min val="-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291712"/>
        <c:crosses val="autoZero"/>
        <c:crossBetween val="midCat"/>
        <c:majorUnit val="0.5"/>
      </c:valAx>
      <c:valAx>
        <c:axId val="10429171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289408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78"/>
          <c:y val="5.1717952433859876E-2"/>
          <c:w val="0.69455818022747151"/>
          <c:h val="0.670149912242579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(stream-wise)'!$J$102:$J$104</c:f>
              <c:numCache>
                <c:formatCode>General</c:formatCode>
                <c:ptCount val="3"/>
                <c:pt idx="0">
                  <c:v>0.74754463702437257</c:v>
                </c:pt>
                <c:pt idx="1">
                  <c:v>0.59054699253032106</c:v>
                </c:pt>
                <c:pt idx="2">
                  <c:v>0.52338894218744758</c:v>
                </c:pt>
              </c:numCache>
            </c:numRef>
          </c:xVal>
          <c:yVal>
            <c:numRef>
              <c:f>'Vertical profile (stream-wise)'!$G$94:$G$96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97-496C-935D-F0D76F979F42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(stream-wise)'!$P$102:$P$104</c:f>
              <c:numCache>
                <c:formatCode>General</c:formatCode>
                <c:ptCount val="3"/>
                <c:pt idx="0">
                  <c:v>-0.816741516312115</c:v>
                </c:pt>
                <c:pt idx="1">
                  <c:v>-0.75265564001475627</c:v>
                </c:pt>
                <c:pt idx="2">
                  <c:v>-0.72265049907061762</c:v>
                </c:pt>
              </c:numCache>
            </c:numRef>
          </c:xVal>
          <c:yVal>
            <c:numRef>
              <c:f>'Vertical profile (stream-wise)'!$G$94:$G$96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97-496C-935D-F0D76F979F42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(stream-wise)'!$R$102:$R$104</c:f>
              <c:numCache>
                <c:formatCode>General</c:formatCode>
                <c:ptCount val="3"/>
                <c:pt idx="0">
                  <c:v>8.35835370686316E-2</c:v>
                </c:pt>
                <c:pt idx="1">
                  <c:v>0.11994918874521657</c:v>
                </c:pt>
                <c:pt idx="2">
                  <c:v>0.1279441093577724</c:v>
                </c:pt>
              </c:numCache>
            </c:numRef>
          </c:xVal>
          <c:yVal>
            <c:numRef>
              <c:f>'Vertical profile (stream-wise)'!$G$94:$G$96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97-496C-935D-F0D76F97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50080"/>
        <c:axId val="104352384"/>
      </c:scatterChart>
      <c:valAx>
        <c:axId val="104350080"/>
        <c:scaling>
          <c:orientation val="minMax"/>
          <c:max val="1"/>
          <c:min val="-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352384"/>
        <c:crosses val="autoZero"/>
        <c:crossBetween val="midCat"/>
        <c:majorUnit val="0.5"/>
      </c:valAx>
      <c:valAx>
        <c:axId val="10435238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350080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64"/>
          <c:y val="5.1717952433859876E-2"/>
          <c:w val="0.69455818022747151"/>
          <c:h val="0.670149912242578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(stream-wise)'!$J$106:$J$113</c:f>
              <c:numCache>
                <c:formatCode>General</c:formatCode>
                <c:ptCount val="8"/>
                <c:pt idx="0">
                  <c:v>1.1632373088251216</c:v>
                </c:pt>
                <c:pt idx="1">
                  <c:v>1.1033137601116905</c:v>
                </c:pt>
                <c:pt idx="2">
                  <c:v>1.0332999854414056</c:v>
                </c:pt>
                <c:pt idx="3">
                  <c:v>0.90587308638472774</c:v>
                </c:pt>
                <c:pt idx="4">
                  <c:v>0.34885752362038652</c:v>
                </c:pt>
                <c:pt idx="5">
                  <c:v>0.3271260214347308</c:v>
                </c:pt>
                <c:pt idx="6">
                  <c:v>0.21192460887775635</c:v>
                </c:pt>
                <c:pt idx="7">
                  <c:v>0.27023364677863099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20-4F79-BEFB-12F820935B52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(stream-wise)'!$P$106:$P$113</c:f>
              <c:numCache>
                <c:formatCode>General</c:formatCode>
                <c:ptCount val="8"/>
                <c:pt idx="0">
                  <c:v>-1.0541498964141744</c:v>
                </c:pt>
                <c:pt idx="1">
                  <c:v>-1.0063123326496104</c:v>
                </c:pt>
                <c:pt idx="2">
                  <c:v>-0.96466052731452379</c:v>
                </c:pt>
                <c:pt idx="3">
                  <c:v>-0.89714935266485518</c:v>
                </c:pt>
                <c:pt idx="4">
                  <c:v>-0.72323560302343814</c:v>
                </c:pt>
                <c:pt idx="5">
                  <c:v>-0.69871811140069229</c:v>
                </c:pt>
                <c:pt idx="6">
                  <c:v>-0.64203662041553056</c:v>
                </c:pt>
                <c:pt idx="7">
                  <c:v>-0.6314793554667717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20-4F79-BEFB-12F820935B52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(stream-wise)'!$R$106:$R$113</c:f>
              <c:numCache>
                <c:formatCode>General</c:formatCode>
                <c:ptCount val="8"/>
                <c:pt idx="0">
                  <c:v>1.2376982176020001E-4</c:v>
                </c:pt>
                <c:pt idx="1">
                  <c:v>1.7093517792120001E-4</c:v>
                </c:pt>
                <c:pt idx="2">
                  <c:v>3.3579766253879996E-4</c:v>
                </c:pt>
                <c:pt idx="3">
                  <c:v>1.5868571073201002E-2</c:v>
                </c:pt>
                <c:pt idx="4">
                  <c:v>0.56352043991641854</c:v>
                </c:pt>
                <c:pt idx="5">
                  <c:v>0.71225223626735634</c:v>
                </c:pt>
                <c:pt idx="6">
                  <c:v>1.2250759707520487</c:v>
                </c:pt>
                <c:pt idx="7">
                  <c:v>1.131548650101639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20-4F79-BEFB-12F820935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79424"/>
        <c:axId val="104404864"/>
      </c:scatterChart>
      <c:valAx>
        <c:axId val="104279424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404864"/>
        <c:crosses val="autoZero"/>
        <c:crossBetween val="midCat"/>
        <c:majorUnit val="0.5"/>
      </c:valAx>
      <c:valAx>
        <c:axId val="104404864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279424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72"/>
          <c:y val="5.1717952433859876E-2"/>
          <c:w val="0.69455818022747151"/>
          <c:h val="0.67014991224257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(stream-wise)'!$J$115:$J$118</c:f>
              <c:numCache>
                <c:formatCode>General</c:formatCode>
                <c:ptCount val="4"/>
                <c:pt idx="0">
                  <c:v>1.1687546428851403</c:v>
                </c:pt>
                <c:pt idx="1">
                  <c:v>1.1045643060589885</c:v>
                </c:pt>
                <c:pt idx="2">
                  <c:v>1.0391962162585906</c:v>
                </c:pt>
                <c:pt idx="3">
                  <c:v>0.89973234583754846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7C-492D-BEA6-CD780F37073C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(stream-wise)'!$P$115:$P$118</c:f>
              <c:numCache>
                <c:formatCode>General</c:formatCode>
                <c:ptCount val="4"/>
                <c:pt idx="0">
                  <c:v>-1.0520721218801514</c:v>
                </c:pt>
                <c:pt idx="1">
                  <c:v>-1.0054028656176917</c:v>
                </c:pt>
                <c:pt idx="2">
                  <c:v>-0.96132815594097576</c:v>
                </c:pt>
                <c:pt idx="3">
                  <c:v>-0.89848258214349297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7C-492D-BEA6-CD780F37073C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(stream-wise)'!$R$115:$R$118</c:f>
              <c:numCache>
                <c:formatCode>General</c:formatCode>
                <c:ptCount val="4"/>
                <c:pt idx="0">
                  <c:v>5.2441376137920008E-4</c:v>
                </c:pt>
                <c:pt idx="1">
                  <c:v>2.8832659829819998E-4</c:v>
                </c:pt>
                <c:pt idx="2">
                  <c:v>2.1338978473890006E-3</c:v>
                </c:pt>
                <c:pt idx="3">
                  <c:v>3.6640542549441595E-2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7C-492D-BEA6-CD780F370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0480"/>
        <c:axId val="104457728"/>
      </c:scatterChart>
      <c:valAx>
        <c:axId val="104340480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457728"/>
        <c:crosses val="autoZero"/>
        <c:crossBetween val="midCat"/>
        <c:majorUnit val="0.5"/>
      </c:valAx>
      <c:valAx>
        <c:axId val="104457728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340480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78"/>
          <c:y val="5.1717952433859876E-2"/>
          <c:w val="0.69455818022747151"/>
          <c:h val="0.670149912242579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(stream-wise)'!$J$120:$J$123</c:f>
              <c:numCache>
                <c:formatCode>General</c:formatCode>
                <c:ptCount val="4"/>
                <c:pt idx="0">
                  <c:v>1.1705707342384548</c:v>
                </c:pt>
                <c:pt idx="1">
                  <c:v>1.1005233628113766</c:v>
                </c:pt>
                <c:pt idx="2">
                  <c:v>1.0411224303147271</c:v>
                </c:pt>
                <c:pt idx="3">
                  <c:v>0.9087269442256507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81-4956-B4BC-33A438DB17DB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(stream-wise)'!$P$120:$P$123</c:f>
              <c:numCache>
                <c:formatCode>General</c:formatCode>
                <c:ptCount val="4"/>
                <c:pt idx="0">
                  <c:v>-1.0551187992552717</c:v>
                </c:pt>
                <c:pt idx="1">
                  <c:v>-1.0064426066891907</c:v>
                </c:pt>
                <c:pt idx="2">
                  <c:v>-0.9653868119707032</c:v>
                </c:pt>
                <c:pt idx="3">
                  <c:v>-0.90076650914818335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81-4956-B4BC-33A438DB17DB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(stream-wise)'!$R$120:$R$123</c:f>
              <c:numCache>
                <c:formatCode>General</c:formatCode>
                <c:ptCount val="4"/>
                <c:pt idx="0">
                  <c:v>2.6831863133459997E-4</c:v>
                </c:pt>
                <c:pt idx="1">
                  <c:v>6.584672364732E-4</c:v>
                </c:pt>
                <c:pt idx="2">
                  <c:v>3.7579536970668002E-3</c:v>
                </c:pt>
                <c:pt idx="3">
                  <c:v>3.6713656928163599E-2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81-4956-B4BC-33A438DB1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94208"/>
        <c:axId val="104496512"/>
      </c:scatterChart>
      <c:valAx>
        <c:axId val="104494208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496512"/>
        <c:crosses val="autoZero"/>
        <c:crossBetween val="midCat"/>
        <c:majorUnit val="0.5"/>
      </c:valAx>
      <c:valAx>
        <c:axId val="104496512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494208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84"/>
          <c:y val="5.1717952433859876E-2"/>
          <c:w val="0.69455818022747151"/>
          <c:h val="0.670149912242580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(stream-wise)'!$J$125:$J$128</c:f>
              <c:numCache>
                <c:formatCode>General</c:formatCode>
                <c:ptCount val="4"/>
                <c:pt idx="0">
                  <c:v>1.1731390196466367</c:v>
                </c:pt>
                <c:pt idx="1">
                  <c:v>1.0993138795668256</c:v>
                </c:pt>
                <c:pt idx="2">
                  <c:v>1.0487488941067555</c:v>
                </c:pt>
                <c:pt idx="3">
                  <c:v>0.90319654476021238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A4-46E2-8A9D-0C03C1F58D03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(stream-wise)'!$P$125:$P$128</c:f>
              <c:numCache>
                <c:formatCode>General</c:formatCode>
                <c:ptCount val="4"/>
                <c:pt idx="0">
                  <c:v>-1.0568235989385555</c:v>
                </c:pt>
                <c:pt idx="1">
                  <c:v>-1.0014087682240689</c:v>
                </c:pt>
                <c:pt idx="2">
                  <c:v>-0.96615967028458449</c:v>
                </c:pt>
                <c:pt idx="3">
                  <c:v>-0.90233428698222584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A4-46E2-8A9D-0C03C1F58D03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(stream-wise)'!$R$125:$R$128</c:f>
              <c:numCache>
                <c:formatCode>General</c:formatCode>
                <c:ptCount val="4"/>
                <c:pt idx="0">
                  <c:v>2.5100899625340003E-4</c:v>
                </c:pt>
                <c:pt idx="1">
                  <c:v>1.4801835518316001E-3</c:v>
                </c:pt>
                <c:pt idx="2">
                  <c:v>7.2744775725006013E-3</c:v>
                </c:pt>
                <c:pt idx="3">
                  <c:v>3.5283271486617002E-2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A4-46E2-8A9D-0C03C1F58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42592"/>
        <c:axId val="104544896"/>
      </c:scatterChart>
      <c:valAx>
        <c:axId val="104542592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544896"/>
        <c:crosses val="autoZero"/>
        <c:crossBetween val="midCat"/>
        <c:majorUnit val="0.5"/>
      </c:valAx>
      <c:valAx>
        <c:axId val="104544896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542592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78"/>
          <c:y val="5.1717952433859876E-2"/>
          <c:w val="0.69455818022747151"/>
          <c:h val="0.670149912242579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(stream-wise)'!$J$130:$J$137</c:f>
              <c:numCache>
                <c:formatCode>General</c:formatCode>
                <c:ptCount val="8"/>
                <c:pt idx="0">
                  <c:v>1.1698652023458003</c:v>
                </c:pt>
                <c:pt idx="1">
                  <c:v>1.0949388352377718</c:v>
                </c:pt>
                <c:pt idx="2">
                  <c:v>1.023431871376683</c:v>
                </c:pt>
                <c:pt idx="3">
                  <c:v>0.9171765285591098</c:v>
                </c:pt>
                <c:pt idx="4">
                  <c:v>0.43682129885061766</c:v>
                </c:pt>
                <c:pt idx="5">
                  <c:v>0.39667317448288997</c:v>
                </c:pt>
                <c:pt idx="6">
                  <c:v>0.28918595058290375</c:v>
                </c:pt>
                <c:pt idx="7">
                  <c:v>0.29417071383153587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5-4E03-B109-907C2F4D7FBA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(stream-wise)'!$P$130:$P$137</c:f>
              <c:numCache>
                <c:formatCode>General</c:formatCode>
                <c:ptCount val="8"/>
                <c:pt idx="0">
                  <c:v>-1.0529755571964958</c:v>
                </c:pt>
                <c:pt idx="1">
                  <c:v>-1.0017217839661043</c:v>
                </c:pt>
                <c:pt idx="2">
                  <c:v>-0.9621811066242224</c:v>
                </c:pt>
                <c:pt idx="3">
                  <c:v>-0.90596416790662926</c:v>
                </c:pt>
                <c:pt idx="4">
                  <c:v>-0.76054385705069627</c:v>
                </c:pt>
                <c:pt idx="5">
                  <c:v>-0.7315350233175032</c:v>
                </c:pt>
                <c:pt idx="6">
                  <c:v>-0.67866948755091039</c:v>
                </c:pt>
                <c:pt idx="7">
                  <c:v>-0.6578277068741033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E5-4E03-B109-907C2F4D7FBA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(stream-wise)'!$R$130:$R$137</c:f>
              <c:numCache>
                <c:formatCode>General</c:formatCode>
                <c:ptCount val="8"/>
                <c:pt idx="0">
                  <c:v>2.9550398751720003E-4</c:v>
                </c:pt>
                <c:pt idx="1">
                  <c:v>2.3264182338012E-3</c:v>
                </c:pt>
                <c:pt idx="2">
                  <c:v>1.0227525041071802E-2</c:v>
                </c:pt>
                <c:pt idx="3">
                  <c:v>3.3055436393456393E-2</c:v>
                </c:pt>
                <c:pt idx="4">
                  <c:v>0.15255523522603981</c:v>
                </c:pt>
                <c:pt idx="5">
                  <c:v>0.18990614161050839</c:v>
                </c:pt>
                <c:pt idx="6">
                  <c:v>0.2535704364938976</c:v>
                </c:pt>
                <c:pt idx="7">
                  <c:v>0.28460234433610981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E5-4E03-B109-907C2F4D7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70240"/>
        <c:axId val="104593280"/>
      </c:scatterChart>
      <c:valAx>
        <c:axId val="104570240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593280"/>
        <c:crosses val="autoZero"/>
        <c:crossBetween val="midCat"/>
        <c:majorUnit val="0.5"/>
      </c:valAx>
      <c:valAx>
        <c:axId val="104593280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570240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89"/>
          <c:y val="5.1717952433859876E-2"/>
          <c:w val="0.69455818022747151"/>
          <c:h val="0.670149912242581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(stream-wise)'!$J$139:$J$142</c:f>
              <c:numCache>
                <c:formatCode>General</c:formatCode>
                <c:ptCount val="4"/>
                <c:pt idx="0">
                  <c:v>1.1403485850165931</c:v>
                </c:pt>
                <c:pt idx="1">
                  <c:v>1.0727948395381564</c:v>
                </c:pt>
                <c:pt idx="2">
                  <c:v>1.0114583605529279</c:v>
                </c:pt>
                <c:pt idx="3">
                  <c:v>0.87715159229962336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4B-47AC-82CD-856A58FC11DA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(stream-wise)'!$P$139:$P$142</c:f>
              <c:numCache>
                <c:formatCode>General</c:formatCode>
                <c:ptCount val="4"/>
                <c:pt idx="0">
                  <c:v>-1.0437757587569942</c:v>
                </c:pt>
                <c:pt idx="1">
                  <c:v>-0.98522776853540395</c:v>
                </c:pt>
                <c:pt idx="2">
                  <c:v>-0.94651059939298221</c:v>
                </c:pt>
                <c:pt idx="3">
                  <c:v>-0.87705867205853238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4B-47AC-82CD-856A58FC11DA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(stream-wise)'!$R$139:$R$142</c:f>
              <c:numCache>
                <c:formatCode>General</c:formatCode>
                <c:ptCount val="4"/>
                <c:pt idx="0">
                  <c:v>2.0945343157199999E-5</c:v>
                </c:pt>
                <c:pt idx="1">
                  <c:v>0</c:v>
                </c:pt>
                <c:pt idx="2">
                  <c:v>0</c:v>
                </c:pt>
                <c:pt idx="3">
                  <c:v>3.7721676761999999E-6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4B-47AC-82CD-856A58FC1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38336"/>
        <c:axId val="104649088"/>
      </c:scatterChart>
      <c:valAx>
        <c:axId val="104638336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649088"/>
        <c:crosses val="autoZero"/>
        <c:crossBetween val="midCat"/>
        <c:majorUnit val="0.5"/>
      </c:valAx>
      <c:valAx>
        <c:axId val="104649088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638336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244486013847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72"/>
          <c:y val="5.1717952433859876E-2"/>
          <c:w val="0.69455818022747151"/>
          <c:h val="0.67014991224257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(stream-wise)'!$J$144:$J$151</c:f>
              <c:numCache>
                <c:formatCode>General</c:formatCode>
                <c:ptCount val="8"/>
                <c:pt idx="0">
                  <c:v>1.1417951120451839</c:v>
                </c:pt>
                <c:pt idx="1">
                  <c:v>1.0654502152058918</c:v>
                </c:pt>
                <c:pt idx="2">
                  <c:v>1.0232377567818787</c:v>
                </c:pt>
                <c:pt idx="3">
                  <c:v>0.88460447284822097</c:v>
                </c:pt>
                <c:pt idx="4">
                  <c:v>0.13539679636259114</c:v>
                </c:pt>
                <c:pt idx="5">
                  <c:v>-7.9564586031961718E-2</c:v>
                </c:pt>
                <c:pt idx="6">
                  <c:v>-0.13629830933653872</c:v>
                </c:pt>
                <c:pt idx="7">
                  <c:v>-0.13333806176577087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2A-41FC-A0F0-B9A4AB312947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(stream-wise)'!$P$144:$P$151</c:f>
              <c:numCache>
                <c:formatCode>General</c:formatCode>
                <c:ptCount val="8"/>
                <c:pt idx="0">
                  <c:v>-1.0391430706907063</c:v>
                </c:pt>
                <c:pt idx="1">
                  <c:v>-0.98758264393881678</c:v>
                </c:pt>
                <c:pt idx="2">
                  <c:v>-0.95021140117402814</c:v>
                </c:pt>
                <c:pt idx="3">
                  <c:v>-0.87995747600479268</c:v>
                </c:pt>
                <c:pt idx="4">
                  <c:v>-0.63452446294331744</c:v>
                </c:pt>
                <c:pt idx="5">
                  <c:v>-0.63895986708877828</c:v>
                </c:pt>
                <c:pt idx="6">
                  <c:v>-0.58801068172386584</c:v>
                </c:pt>
                <c:pt idx="7">
                  <c:v>-0.54515806923198118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2A-41FC-A0F0-B9A4AB312947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(stream-wise)'!$R$144:$R$151</c:f>
              <c:numCache>
                <c:formatCode>General</c:formatCode>
                <c:ptCount val="8"/>
                <c:pt idx="0">
                  <c:v>1.8216633342599999E-4</c:v>
                </c:pt>
                <c:pt idx="1">
                  <c:v>1.3974282782459998E-4</c:v>
                </c:pt>
                <c:pt idx="2">
                  <c:v>3.0819087282059994E-4</c:v>
                </c:pt>
                <c:pt idx="3">
                  <c:v>1.0295782325967602E-2</c:v>
                </c:pt>
                <c:pt idx="4">
                  <c:v>0.54068798585769662</c:v>
                </c:pt>
                <c:pt idx="5">
                  <c:v>0.55343153034435411</c:v>
                </c:pt>
                <c:pt idx="6">
                  <c:v>0.9993222865999295</c:v>
                </c:pt>
                <c:pt idx="7">
                  <c:v>1.3707367004034396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2A-41FC-A0F0-B9A4AB312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94912"/>
        <c:axId val="104697216"/>
      </c:scatterChart>
      <c:valAx>
        <c:axId val="104694912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697216"/>
        <c:crosses val="autoZero"/>
        <c:crossBetween val="midCat"/>
        <c:majorUnit val="0.5"/>
      </c:valAx>
      <c:valAx>
        <c:axId val="104697216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694912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95"/>
          <c:y val="5.1717952433859876E-2"/>
          <c:w val="0.69455818022747151"/>
          <c:h val="0.670149912242582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(stream-wise)'!$J$153:$J$156</c:f>
              <c:numCache>
                <c:formatCode>General</c:formatCode>
                <c:ptCount val="4"/>
                <c:pt idx="0">
                  <c:v>1.1509352963793895</c:v>
                </c:pt>
                <c:pt idx="1">
                  <c:v>1.0813134838716902</c:v>
                </c:pt>
                <c:pt idx="2">
                  <c:v>1.0085839713606313</c:v>
                </c:pt>
                <c:pt idx="3">
                  <c:v>0.85711672633201819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1-4769-850C-E2BDDA205A8F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(stream-wise)'!$P$153:$P$156</c:f>
              <c:numCache>
                <c:formatCode>General</c:formatCode>
                <c:ptCount val="4"/>
                <c:pt idx="0">
                  <c:v>-1.0370832535930063</c:v>
                </c:pt>
                <c:pt idx="1">
                  <c:v>-0.99090510016347522</c:v>
                </c:pt>
                <c:pt idx="2">
                  <c:v>-0.94916521525575048</c:v>
                </c:pt>
                <c:pt idx="3">
                  <c:v>-0.8796368586486083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21-4769-850C-E2BDDA205A8F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(stream-wise)'!$R$153:$R$156</c:f>
              <c:numCache>
                <c:formatCode>General</c:formatCode>
                <c:ptCount val="4"/>
                <c:pt idx="0">
                  <c:v>2.3601387029219996E-4</c:v>
                </c:pt>
                <c:pt idx="1">
                  <c:v>3.0270066431220002E-4</c:v>
                </c:pt>
                <c:pt idx="2">
                  <c:v>2.1595705754237997E-3</c:v>
                </c:pt>
                <c:pt idx="3">
                  <c:v>3.9445387659354597E-2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21-4769-850C-E2BDDA205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47392"/>
        <c:axId val="104749696"/>
      </c:scatterChart>
      <c:valAx>
        <c:axId val="104747392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749696"/>
        <c:crosses val="autoZero"/>
        <c:crossBetween val="midCat"/>
        <c:majorUnit val="0.5"/>
      </c:valAx>
      <c:valAx>
        <c:axId val="104749696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747392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"/>
          <c:y val="5.1717952433859876E-2"/>
          <c:w val="0.69455818022747151"/>
          <c:h val="0.670149912242582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(stream-wise)'!$J$158:$J$161</c:f>
              <c:numCache>
                <c:formatCode>General</c:formatCode>
                <c:ptCount val="4"/>
                <c:pt idx="0">
                  <c:v>1.1447516266429745</c:v>
                </c:pt>
                <c:pt idx="1">
                  <c:v>1.0669079411534139</c:v>
                </c:pt>
                <c:pt idx="2">
                  <c:v>1.022939118943718</c:v>
                </c:pt>
                <c:pt idx="3">
                  <c:v>0.87668123770452022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78-442A-8705-1B59D52A0607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(stream-wise)'!$P$158:$P$161</c:f>
              <c:numCache>
                <c:formatCode>General</c:formatCode>
                <c:ptCount val="4"/>
                <c:pt idx="0">
                  <c:v>-1.0425438841336747</c:v>
                </c:pt>
                <c:pt idx="1">
                  <c:v>-0.98941446769621144</c:v>
                </c:pt>
                <c:pt idx="2">
                  <c:v>-0.94695628533557974</c:v>
                </c:pt>
                <c:pt idx="3">
                  <c:v>-0.87997895882738753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78-442A-8705-1B59D52A0607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(stream-wise)'!$R$158:$R$161</c:f>
              <c:numCache>
                <c:formatCode>General</c:formatCode>
                <c:ptCount val="4"/>
                <c:pt idx="0">
                  <c:v>1.951116722478E-4</c:v>
                </c:pt>
                <c:pt idx="1">
                  <c:v>6.309052903692E-4</c:v>
                </c:pt>
                <c:pt idx="2">
                  <c:v>6.2583275431907998E-3</c:v>
                </c:pt>
                <c:pt idx="3">
                  <c:v>4.4195279691578396E-2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78-442A-8705-1B59D52A0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79136"/>
        <c:axId val="104798080"/>
      </c:scatterChart>
      <c:valAx>
        <c:axId val="104779136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798080"/>
        <c:crosses val="autoZero"/>
        <c:crossBetween val="midCat"/>
        <c:majorUnit val="0.5"/>
      </c:valAx>
      <c:valAx>
        <c:axId val="104798080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779136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06"/>
          <c:y val="5.1717952433859876E-2"/>
          <c:w val="0.69455818022747151"/>
          <c:h val="0.670149912242583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(stream-wise)'!$J$163:$J$166</c:f>
              <c:numCache>
                <c:formatCode>General</c:formatCode>
                <c:ptCount val="4"/>
                <c:pt idx="0">
                  <c:v>1.1399006282593522</c:v>
                </c:pt>
                <c:pt idx="1">
                  <c:v>1.0835868644146884</c:v>
                </c:pt>
                <c:pt idx="2">
                  <c:v>0.99594785783345707</c:v>
                </c:pt>
                <c:pt idx="3">
                  <c:v>0.87022879391376085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1-49FA-920D-6CEB9BB6D94B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(stream-wise)'!$P$163:$P$166</c:f>
              <c:numCache>
                <c:formatCode>General</c:formatCode>
                <c:ptCount val="4"/>
                <c:pt idx="0">
                  <c:v>-1.0396263515728443</c:v>
                </c:pt>
                <c:pt idx="1">
                  <c:v>-0.98924409238778788</c:v>
                </c:pt>
                <c:pt idx="2">
                  <c:v>-0.9471900900548178</c:v>
                </c:pt>
                <c:pt idx="3">
                  <c:v>-0.8838179667671251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D1-49FA-920D-6CEB9BB6D94B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(stream-wise)'!$R$163:$R$166</c:f>
              <c:numCache>
                <c:formatCode>General</c:formatCode>
                <c:ptCount val="4"/>
                <c:pt idx="0">
                  <c:v>2.2971792329640002E-4</c:v>
                </c:pt>
                <c:pt idx="1">
                  <c:v>1.5778900721430001E-3</c:v>
                </c:pt>
                <c:pt idx="2">
                  <c:v>1.0646121856431601E-2</c:v>
                </c:pt>
                <c:pt idx="3">
                  <c:v>4.1357382909242402E-2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D1-49FA-920D-6CEB9BB6D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52096"/>
        <c:axId val="104862848"/>
      </c:scatterChart>
      <c:valAx>
        <c:axId val="104852096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862848"/>
        <c:crosses val="autoZero"/>
        <c:crossBetween val="midCat"/>
        <c:majorUnit val="0.5"/>
      </c:valAx>
      <c:valAx>
        <c:axId val="104862848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852096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78"/>
          <c:y val="5.1717952433859876E-2"/>
          <c:w val="0.69455818022747151"/>
          <c:h val="0.670149912242579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(stream-wise)'!$J$168:$J$175</c:f>
              <c:numCache>
                <c:formatCode>General</c:formatCode>
                <c:ptCount val="8"/>
                <c:pt idx="0">
                  <c:v>1.1467860969154442</c:v>
                </c:pt>
                <c:pt idx="1">
                  <c:v>1.0782225822467271</c:v>
                </c:pt>
                <c:pt idx="2">
                  <c:v>1.017606567046061</c:v>
                </c:pt>
                <c:pt idx="3">
                  <c:v>0.8874713960945636</c:v>
                </c:pt>
                <c:pt idx="4">
                  <c:v>0.13705983582384845</c:v>
                </c:pt>
                <c:pt idx="5">
                  <c:v>-8.0029963329762116E-2</c:v>
                </c:pt>
                <c:pt idx="6">
                  <c:v>-0.11404232444761332</c:v>
                </c:pt>
                <c:pt idx="7">
                  <c:v>-0.12135148553659619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48-4328-A91E-CAAA879056BC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(stream-wise)'!$P$168:$P$175</c:f>
              <c:numCache>
                <c:formatCode>General</c:formatCode>
                <c:ptCount val="8"/>
                <c:pt idx="0">
                  <c:v>-1.0426590926553585</c:v>
                </c:pt>
                <c:pt idx="1">
                  <c:v>-0.98705934441407628</c:v>
                </c:pt>
                <c:pt idx="2">
                  <c:v>-0.94691130911853216</c:v>
                </c:pt>
                <c:pt idx="3">
                  <c:v>-0.88550797635331513</c:v>
                </c:pt>
                <c:pt idx="4">
                  <c:v>-0.65526499893312762</c:v>
                </c:pt>
                <c:pt idx="5">
                  <c:v>-0.6615823258799568</c:v>
                </c:pt>
                <c:pt idx="6">
                  <c:v>-0.61291726031429639</c:v>
                </c:pt>
                <c:pt idx="7">
                  <c:v>-0.56557746456608182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48-4328-A91E-CAAA879056BC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(stream-wise)'!$R$168:$R$175</c:f>
              <c:numCache>
                <c:formatCode>General</c:formatCode>
                <c:ptCount val="8"/>
                <c:pt idx="0">
                  <c:v>2.5030403535060002E-4</c:v>
                </c:pt>
                <c:pt idx="1">
                  <c:v>2.7405056138921995E-3</c:v>
                </c:pt>
                <c:pt idx="2">
                  <c:v>1.1400092489847599E-2</c:v>
                </c:pt>
                <c:pt idx="3">
                  <c:v>3.9944805204427197E-2</c:v>
                </c:pt>
                <c:pt idx="4">
                  <c:v>0.16934884808798883</c:v>
                </c:pt>
                <c:pt idx="5">
                  <c:v>0.1737913747556448</c:v>
                </c:pt>
                <c:pt idx="6">
                  <c:v>0.19794557843066157</c:v>
                </c:pt>
                <c:pt idx="7">
                  <c:v>0.20958618410009278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48-4328-A91E-CAAA87905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904"/>
        <c:axId val="104906752"/>
      </c:scatterChart>
      <c:valAx>
        <c:axId val="104891904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4906752"/>
        <c:crosses val="autoZero"/>
        <c:crossBetween val="midCat"/>
        <c:majorUnit val="0.5"/>
      </c:valAx>
      <c:valAx>
        <c:axId val="104906752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4891904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17"/>
          <c:y val="5.1717952433859876E-2"/>
          <c:w val="0.69455818022747151"/>
          <c:h val="0.670149912242585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(stream-wise)'!$J$177:$J$180</c:f>
              <c:numCache>
                <c:formatCode>General</c:formatCode>
                <c:ptCount val="4"/>
                <c:pt idx="0">
                  <c:v>1.1514411142177743</c:v>
                </c:pt>
                <c:pt idx="1">
                  <c:v>1.0808039330603285</c:v>
                </c:pt>
                <c:pt idx="2">
                  <c:v>1.0151073416379537</c:v>
                </c:pt>
                <c:pt idx="3">
                  <c:v>0.90285497773281609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38-47C3-8322-A965FB556DB0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(stream-wise)'!$P$177:$P$180</c:f>
              <c:numCache>
                <c:formatCode>General</c:formatCode>
                <c:ptCount val="4"/>
                <c:pt idx="0">
                  <c:v>-1.0373291217433938</c:v>
                </c:pt>
                <c:pt idx="1">
                  <c:v>-0.99015149376368805</c:v>
                </c:pt>
                <c:pt idx="2">
                  <c:v>-0.94538985706346934</c:v>
                </c:pt>
                <c:pt idx="3">
                  <c:v>-0.8876243373417676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38-47C3-8322-A965FB556DB0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(stream-wise)'!$R$177:$R$180</c:f>
              <c:numCache>
                <c:formatCode>General</c:formatCode>
                <c:ptCount val="4"/>
                <c:pt idx="0">
                  <c:v>1.64166203124E-4</c:v>
                </c:pt>
                <c:pt idx="1">
                  <c:v>5.0766124793076E-3</c:v>
                </c:pt>
                <c:pt idx="2">
                  <c:v>1.7829628612349404E-2</c:v>
                </c:pt>
                <c:pt idx="3">
                  <c:v>4.2868390900658394E-2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38-47C3-8322-A965FB556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01728"/>
        <c:axId val="105004032"/>
      </c:scatterChart>
      <c:valAx>
        <c:axId val="105001728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004032"/>
        <c:crosses val="autoZero"/>
        <c:crossBetween val="midCat"/>
        <c:majorUnit val="0.5"/>
      </c:valAx>
      <c:valAx>
        <c:axId val="105004032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001728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84"/>
          <c:y val="5.1717952433859876E-2"/>
          <c:w val="0.69455818022747151"/>
          <c:h val="0.670149912242580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(stream-wise)'!$J$182:$J$189</c:f>
              <c:numCache>
                <c:formatCode>General</c:formatCode>
                <c:ptCount val="8"/>
                <c:pt idx="0">
                  <c:v>1.1460376358335542</c:v>
                </c:pt>
                <c:pt idx="1">
                  <c:v>1.0832415644143152</c:v>
                </c:pt>
                <c:pt idx="2">
                  <c:v>1.0022677810835328</c:v>
                </c:pt>
                <c:pt idx="3">
                  <c:v>0.89462563880500079</c:v>
                </c:pt>
                <c:pt idx="4">
                  <c:v>0.15103608664976872</c:v>
                </c:pt>
                <c:pt idx="5">
                  <c:v>-8.3196768738591081E-2</c:v>
                </c:pt>
                <c:pt idx="6">
                  <c:v>-0.12452824554003053</c:v>
                </c:pt>
                <c:pt idx="7">
                  <c:v>-0.12269535580831929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27-49B9-BD2E-948D2C9BA215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(stream-wise)'!$P$182:$P$189</c:f>
              <c:numCache>
                <c:formatCode>General</c:formatCode>
                <c:ptCount val="8"/>
                <c:pt idx="0">
                  <c:v>-1.0410537198817751</c:v>
                </c:pt>
                <c:pt idx="1">
                  <c:v>-0.98653618259973674</c:v>
                </c:pt>
                <c:pt idx="2">
                  <c:v>-0.94904543474874548</c:v>
                </c:pt>
                <c:pt idx="3">
                  <c:v>-0.89141054711366696</c:v>
                </c:pt>
                <c:pt idx="4">
                  <c:v>-0.66918115827871516</c:v>
                </c:pt>
                <c:pt idx="5">
                  <c:v>-0.67731890656171545</c:v>
                </c:pt>
                <c:pt idx="6">
                  <c:v>-0.62645876474224982</c:v>
                </c:pt>
                <c:pt idx="7">
                  <c:v>-0.5810174996697941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27-49B9-BD2E-948D2C9BA215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(stream-wise)'!$R$182:$R$189</c:f>
              <c:numCache>
                <c:formatCode>General</c:formatCode>
                <c:ptCount val="8"/>
                <c:pt idx="0">
                  <c:v>3.5035110300959998E-4</c:v>
                </c:pt>
                <c:pt idx="1">
                  <c:v>8.2495166157557989E-3</c:v>
                </c:pt>
                <c:pt idx="2">
                  <c:v>1.8930494979534598E-2</c:v>
                </c:pt>
                <c:pt idx="3">
                  <c:v>3.9504517581097805E-2</c:v>
                </c:pt>
                <c:pt idx="4">
                  <c:v>0.1045470751606512</c:v>
                </c:pt>
                <c:pt idx="5">
                  <c:v>0.10402531922724478</c:v>
                </c:pt>
                <c:pt idx="6">
                  <c:v>0.1158996464385606</c:v>
                </c:pt>
                <c:pt idx="7">
                  <c:v>0.1181689223353254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27-49B9-BD2E-948D2C9BA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54208"/>
        <c:axId val="105056512"/>
      </c:scatterChart>
      <c:valAx>
        <c:axId val="105054208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056512"/>
        <c:crosses val="autoZero"/>
        <c:crossBetween val="midCat"/>
        <c:majorUnit val="0.5"/>
      </c:valAx>
      <c:valAx>
        <c:axId val="105056512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054208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17"/>
          <c:y val="5.1717952433859876E-2"/>
          <c:w val="0.69455818022747151"/>
          <c:h val="0.670149912242585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(stream-wise)'!$J$191:$J$194</c:f>
              <c:numCache>
                <c:formatCode>General</c:formatCode>
                <c:ptCount val="4"/>
                <c:pt idx="0">
                  <c:v>1.1500711131352119</c:v>
                </c:pt>
                <c:pt idx="1">
                  <c:v>1.081660650358552</c:v>
                </c:pt>
                <c:pt idx="2">
                  <c:v>1.0221458621861037</c:v>
                </c:pt>
                <c:pt idx="3">
                  <c:v>0.89906414367466403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66-4DC2-8993-07FFDE97406A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(stream-wise)'!$P$191:$P$194</c:f>
              <c:numCache>
                <c:formatCode>General</c:formatCode>
                <c:ptCount val="4"/>
                <c:pt idx="0">
                  <c:v>-1.0391421067178976</c:v>
                </c:pt>
                <c:pt idx="1">
                  <c:v>-0.98619848915379771</c:v>
                </c:pt>
                <c:pt idx="2">
                  <c:v>-0.9493464146017121</c:v>
                </c:pt>
                <c:pt idx="3">
                  <c:v>-0.89317194577186354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66-4DC2-8993-07FFDE97406A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(stream-wise)'!$R$191:$R$194</c:f>
              <c:numCache>
                <c:formatCode>General</c:formatCode>
                <c:ptCount val="4"/>
                <c:pt idx="0">
                  <c:v>1.2583412280053998E-3</c:v>
                </c:pt>
                <c:pt idx="1">
                  <c:v>1.00266912272142E-2</c:v>
                </c:pt>
                <c:pt idx="2">
                  <c:v>2.1220103356729199E-2</c:v>
                </c:pt>
                <c:pt idx="3">
                  <c:v>3.9014656065554397E-2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66-4DC2-8993-07FFDE974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90048"/>
        <c:axId val="105113088"/>
      </c:scatterChart>
      <c:valAx>
        <c:axId val="105090048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113088"/>
        <c:crosses val="autoZero"/>
        <c:crossBetween val="midCat"/>
        <c:majorUnit val="0.5"/>
      </c:valAx>
      <c:valAx>
        <c:axId val="105113088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090048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89"/>
          <c:y val="5.1717952433859876E-2"/>
          <c:w val="0.69455818022747151"/>
          <c:h val="0.670149912242581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(stream-wise)'!$J$196:$J$203</c:f>
              <c:numCache>
                <c:formatCode>General</c:formatCode>
                <c:ptCount val="8"/>
                <c:pt idx="0">
                  <c:v>1.1481374331331216</c:v>
                </c:pt>
                <c:pt idx="1">
                  <c:v>1.07361422710661</c:v>
                </c:pt>
                <c:pt idx="2">
                  <c:v>1.0158782005577061</c:v>
                </c:pt>
                <c:pt idx="3">
                  <c:v>0.89641746583396476</c:v>
                </c:pt>
                <c:pt idx="4">
                  <c:v>0.13873220771754832</c:v>
                </c:pt>
                <c:pt idx="5">
                  <c:v>-7.3058014133035684E-2</c:v>
                </c:pt>
                <c:pt idx="6">
                  <c:v>-0.12246764445672177</c:v>
                </c:pt>
                <c:pt idx="7">
                  <c:v>-0.12717492338072964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D9-479E-B14D-080FBF92EB04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(stream-wise)'!$P$196:$P$203</c:f>
              <c:numCache>
                <c:formatCode>General</c:formatCode>
                <c:ptCount val="8"/>
                <c:pt idx="0">
                  <c:v>-1.0413477040463581</c:v>
                </c:pt>
                <c:pt idx="1">
                  <c:v>-0.98826516422947985</c:v>
                </c:pt>
                <c:pt idx="2">
                  <c:v>-0.95021908541441769</c:v>
                </c:pt>
                <c:pt idx="3">
                  <c:v>-0.89533672573739453</c:v>
                </c:pt>
                <c:pt idx="4">
                  <c:v>-0.67464476336405044</c:v>
                </c:pt>
                <c:pt idx="5">
                  <c:v>-0.68049401265703902</c:v>
                </c:pt>
                <c:pt idx="6">
                  <c:v>-0.63355666178543024</c:v>
                </c:pt>
                <c:pt idx="7">
                  <c:v>-0.58597295337452593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D9-479E-B14D-080FBF92EB04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(stream-wise)'!$R$196:$R$203</c:f>
              <c:numCache>
                <c:formatCode>General</c:formatCode>
                <c:ptCount val="8"/>
                <c:pt idx="0">
                  <c:v>1.7117318660904001E-3</c:v>
                </c:pt>
                <c:pt idx="1">
                  <c:v>1.0884448307086198E-2</c:v>
                </c:pt>
                <c:pt idx="2">
                  <c:v>2.1367173534676199E-2</c:v>
                </c:pt>
                <c:pt idx="3">
                  <c:v>3.6302246181431998E-2</c:v>
                </c:pt>
                <c:pt idx="4">
                  <c:v>7.5093900739842609E-2</c:v>
                </c:pt>
                <c:pt idx="5">
                  <c:v>7.591759354955159E-2</c:v>
                </c:pt>
                <c:pt idx="6">
                  <c:v>8.2529955640578592E-2</c:v>
                </c:pt>
                <c:pt idx="7">
                  <c:v>8.2121137626250798E-2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D9-479E-B14D-080FBF92E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46624"/>
        <c:axId val="105165568"/>
      </c:scatterChart>
      <c:valAx>
        <c:axId val="105146624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165568"/>
        <c:crosses val="autoZero"/>
        <c:crossBetween val="midCat"/>
        <c:majorUnit val="0.5"/>
      </c:valAx>
      <c:valAx>
        <c:axId val="105165568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146624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17"/>
          <c:y val="5.1717952433859876E-2"/>
          <c:w val="0.69455818022747151"/>
          <c:h val="0.670149912242585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(stream-wise)'!$J$205:$J$208</c:f>
              <c:numCache>
                <c:formatCode>General</c:formatCode>
                <c:ptCount val="4"/>
                <c:pt idx="0">
                  <c:v>1.1505209363789415</c:v>
                </c:pt>
                <c:pt idx="1">
                  <c:v>1.0910696087471023</c:v>
                </c:pt>
                <c:pt idx="2">
                  <c:v>1.0420967362617264</c:v>
                </c:pt>
                <c:pt idx="3">
                  <c:v>0.90871947827969679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ED-4601-9FF6-BF3F3483AF5B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(stream-wise)'!$P$205:$P$208</c:f>
              <c:numCache>
                <c:formatCode>General</c:formatCode>
                <c:ptCount val="4"/>
                <c:pt idx="0">
                  <c:v>-1.0412334870395636</c:v>
                </c:pt>
                <c:pt idx="1">
                  <c:v>-0.99214636663615996</c:v>
                </c:pt>
                <c:pt idx="2">
                  <c:v>-0.95460948580075067</c:v>
                </c:pt>
                <c:pt idx="3">
                  <c:v>-0.89003600952230577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ED-4601-9FF6-BF3F3483AF5B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(stream-wise)'!$R$205:$R$208</c:f>
              <c:numCache>
                <c:formatCode>General</c:formatCode>
                <c:ptCount val="4"/>
                <c:pt idx="0">
                  <c:v>2.1032175824352E-3</c:v>
                </c:pt>
                <c:pt idx="1">
                  <c:v>1.1752717598067602E-2</c:v>
                </c:pt>
                <c:pt idx="2">
                  <c:v>2.0866403448336603E-2</c:v>
                </c:pt>
                <c:pt idx="3">
                  <c:v>3.6371904314205596E-2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ED-4601-9FF6-BF3F3483A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34272"/>
        <c:axId val="105353216"/>
      </c:scatterChart>
      <c:valAx>
        <c:axId val="105334272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353216"/>
        <c:crosses val="autoZero"/>
        <c:crossBetween val="midCat"/>
        <c:majorUnit val="0.5"/>
      </c:valAx>
      <c:valAx>
        <c:axId val="105353216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334272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195"/>
          <c:y val="5.1717952433859876E-2"/>
          <c:w val="0.69455818022747151"/>
          <c:h val="0.670149912242582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(stream-wise)'!$J$210:$J$217</c:f>
              <c:numCache>
                <c:formatCode>General</c:formatCode>
                <c:ptCount val="8"/>
                <c:pt idx="0">
                  <c:v>1.1527495212462158</c:v>
                </c:pt>
                <c:pt idx="1">
                  <c:v>1.0988547238906539</c:v>
                </c:pt>
                <c:pt idx="2">
                  <c:v>1.031470828682671</c:v>
                </c:pt>
                <c:pt idx="3">
                  <c:v>0.90566030692503818</c:v>
                </c:pt>
                <c:pt idx="4">
                  <c:v>0.14986020016201101</c:v>
                </c:pt>
                <c:pt idx="5">
                  <c:v>-7.8461492517255663E-2</c:v>
                </c:pt>
                <c:pt idx="6">
                  <c:v>-0.13397640014483936</c:v>
                </c:pt>
                <c:pt idx="7">
                  <c:v>-0.14292060339775201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7D-4FD4-8160-30002C6D5992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(stream-wise)'!$P$210:$P$217</c:f>
              <c:numCache>
                <c:formatCode>General</c:formatCode>
                <c:ptCount val="8"/>
                <c:pt idx="0">
                  <c:v>-1.0445965678325899</c:v>
                </c:pt>
                <c:pt idx="1">
                  <c:v>-0.99575476473796865</c:v>
                </c:pt>
                <c:pt idx="2">
                  <c:v>-0.95329933658536192</c:v>
                </c:pt>
                <c:pt idx="3">
                  <c:v>-0.89661203422126756</c:v>
                </c:pt>
                <c:pt idx="4">
                  <c:v>-0.67346632037641474</c:v>
                </c:pt>
                <c:pt idx="5">
                  <c:v>-0.67942394775518522</c:v>
                </c:pt>
                <c:pt idx="6">
                  <c:v>-0.63007537038397299</c:v>
                </c:pt>
                <c:pt idx="7">
                  <c:v>-0.58039166098028472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7D-4FD4-8160-30002C6D5992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(stream-wise)'!$R$210:$R$217</c:f>
              <c:numCache>
                <c:formatCode>General</c:formatCode>
                <c:ptCount val="8"/>
                <c:pt idx="0">
                  <c:v>2.8216942541172E-3</c:v>
                </c:pt>
                <c:pt idx="1">
                  <c:v>1.1342413958198398E-2</c:v>
                </c:pt>
                <c:pt idx="2">
                  <c:v>2.0834682136468198E-2</c:v>
                </c:pt>
                <c:pt idx="3">
                  <c:v>3.4897403276782202E-2</c:v>
                </c:pt>
                <c:pt idx="4">
                  <c:v>6.0025946820424197E-2</c:v>
                </c:pt>
                <c:pt idx="5">
                  <c:v>6.1129928131133396E-2</c:v>
                </c:pt>
                <c:pt idx="6">
                  <c:v>6.4861386485048994E-2</c:v>
                </c:pt>
                <c:pt idx="7">
                  <c:v>6.61227346461528E-2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7D-4FD4-8160-30002C6D5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94944"/>
        <c:axId val="105397248"/>
      </c:scatterChart>
      <c:valAx>
        <c:axId val="105394944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397248"/>
        <c:crosses val="autoZero"/>
        <c:crossBetween val="midCat"/>
        <c:majorUnit val="0.5"/>
      </c:valAx>
      <c:valAx>
        <c:axId val="105397248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394944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25"/>
          <c:y val="5.1717952433859876E-2"/>
          <c:w val="0.69455818022747151"/>
          <c:h val="0.670149912242585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(stream-wise)'!$J$219:$J$222</c:f>
              <c:numCache>
                <c:formatCode>General</c:formatCode>
                <c:ptCount val="4"/>
                <c:pt idx="0">
                  <c:v>1.1564992926016207</c:v>
                </c:pt>
                <c:pt idx="1">
                  <c:v>1.0965832098341439</c:v>
                </c:pt>
                <c:pt idx="2">
                  <c:v>1.0507833643792253</c:v>
                </c:pt>
                <c:pt idx="3">
                  <c:v>0.92062019613040036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1-4CEF-8B0C-37A342116A31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(stream-wise)'!$P$219:$P$222</c:f>
              <c:numCache>
                <c:formatCode>General</c:formatCode>
                <c:ptCount val="4"/>
                <c:pt idx="0">
                  <c:v>-1.0387834812909686</c:v>
                </c:pt>
                <c:pt idx="1">
                  <c:v>-0.99211441782307042</c:v>
                </c:pt>
                <c:pt idx="2">
                  <c:v>-0.95799914470121783</c:v>
                </c:pt>
                <c:pt idx="3">
                  <c:v>-0.89904554226379285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11-4CEF-8B0C-37A342116A31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(stream-wise)'!$R$219:$R$222</c:f>
              <c:numCache>
                <c:formatCode>General</c:formatCode>
                <c:ptCount val="4"/>
                <c:pt idx="0">
                  <c:v>3.6840957822899998E-3</c:v>
                </c:pt>
                <c:pt idx="1">
                  <c:v>1.2931092053787599E-2</c:v>
                </c:pt>
                <c:pt idx="2">
                  <c:v>2.0840316519607202E-2</c:v>
                </c:pt>
                <c:pt idx="3">
                  <c:v>3.32597168971452E-2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11-4CEF-8B0C-37A342116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31424"/>
        <c:axId val="105433728"/>
      </c:scatterChart>
      <c:valAx>
        <c:axId val="105431424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433728"/>
        <c:crosses val="autoZero"/>
        <c:crossBetween val="midCat"/>
        <c:majorUnit val="0.5"/>
      </c:valAx>
      <c:valAx>
        <c:axId val="105433728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431424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244486013847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"/>
          <c:y val="5.1717952433859876E-2"/>
          <c:w val="0.69455818022747151"/>
          <c:h val="0.670149912242582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(stream-wise)'!$J$224:$J$231</c:f>
              <c:numCache>
                <c:formatCode>General</c:formatCode>
                <c:ptCount val="8"/>
                <c:pt idx="0">
                  <c:v>1.1087657671446118</c:v>
                </c:pt>
                <c:pt idx="1">
                  <c:v>1.0258919005685319</c:v>
                </c:pt>
                <c:pt idx="2">
                  <c:v>0.945612450211473</c:v>
                </c:pt>
                <c:pt idx="3">
                  <c:v>0.81659717115307795</c:v>
                </c:pt>
                <c:pt idx="4">
                  <c:v>0.38073524635755163</c:v>
                </c:pt>
                <c:pt idx="5">
                  <c:v>0.27191535110477338</c:v>
                </c:pt>
                <c:pt idx="6">
                  <c:v>6.3759178447307205E-2</c:v>
                </c:pt>
                <c:pt idx="7">
                  <c:v>7.7399461705296713E-2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5C-42E6-B37F-6A88E454BB6D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(stream-wise)'!$P$224:$P$231</c:f>
              <c:numCache>
                <c:formatCode>General</c:formatCode>
                <c:ptCount val="8"/>
                <c:pt idx="0">
                  <c:v>-1.0210456655162008</c:v>
                </c:pt>
                <c:pt idx="1">
                  <c:v>-0.96402265273594523</c:v>
                </c:pt>
                <c:pt idx="2">
                  <c:v>-0.92020284501193839</c:v>
                </c:pt>
                <c:pt idx="3">
                  <c:v>-0.85170508550565238</c:v>
                </c:pt>
                <c:pt idx="4">
                  <c:v>-0.65393989436816335</c:v>
                </c:pt>
                <c:pt idx="5">
                  <c:v>-0.61095530022772271</c:v>
                </c:pt>
                <c:pt idx="6">
                  <c:v>-0.58504809031974769</c:v>
                </c:pt>
                <c:pt idx="7">
                  <c:v>-0.55234418355820059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5C-42E6-B37F-6A88E454BB6D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(stream-wise)'!$R$224:$R$231</c:f>
              <c:numCache>
                <c:formatCode>General</c:formatCode>
                <c:ptCount val="8"/>
                <c:pt idx="0">
                  <c:v>1.4682570792119999E-4</c:v>
                </c:pt>
                <c:pt idx="1">
                  <c:v>2.187013420746E-4</c:v>
                </c:pt>
                <c:pt idx="2">
                  <c:v>2.4311931685272003E-3</c:v>
                </c:pt>
                <c:pt idx="3">
                  <c:v>2.3104887694396198E-2</c:v>
                </c:pt>
                <c:pt idx="4">
                  <c:v>0.2298980779356492</c:v>
                </c:pt>
                <c:pt idx="5">
                  <c:v>0.3435965379604296</c:v>
                </c:pt>
                <c:pt idx="6">
                  <c:v>0.57394900659497949</c:v>
                </c:pt>
                <c:pt idx="7">
                  <c:v>0.83903212969676111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5C-42E6-B37F-6A88E454B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29696"/>
        <c:axId val="105236352"/>
      </c:scatterChart>
      <c:valAx>
        <c:axId val="105229696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12341856144386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236352"/>
        <c:crosses val="autoZero"/>
        <c:crossBetween val="midCat"/>
        <c:majorUnit val="0.5"/>
      </c:valAx>
      <c:valAx>
        <c:axId val="105236352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9855200686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229696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845793152273E-2"/>
          <c:w val="0.74691358024691357"/>
          <c:h val="0.16740157480314966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94943521095"/>
          <c:y val="5.2745843676653741E-2"/>
          <c:w val="0.69455818022747151"/>
          <c:h val="0.670149912242586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(stream-wise)'!$J$233:$J$236</c:f>
              <c:numCache>
                <c:formatCode>General</c:formatCode>
                <c:ptCount val="4"/>
                <c:pt idx="0">
                  <c:v>1.1136279644471654</c:v>
                </c:pt>
                <c:pt idx="1">
                  <c:v>1.0051365708163638</c:v>
                </c:pt>
                <c:pt idx="2">
                  <c:v>0.94618172859046679</c:v>
                </c:pt>
                <c:pt idx="3">
                  <c:v>0.81023618520025542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A-4503-B624-B0F8E90E4905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(stream-wise)'!$P$233:$P$236</c:f>
              <c:numCache>
                <c:formatCode>General</c:formatCode>
                <c:ptCount val="4"/>
                <c:pt idx="0">
                  <c:v>-1.0185739841504495</c:v>
                </c:pt>
                <c:pt idx="1">
                  <c:v>-0.96426733657688168</c:v>
                </c:pt>
                <c:pt idx="2">
                  <c:v>-0.92098583881135154</c:v>
                </c:pt>
                <c:pt idx="3">
                  <c:v>-0.84595595167437054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8A-4503-B624-B0F8E90E4905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(stream-wise)'!$R$233:$R$236</c:f>
              <c:numCache>
                <c:formatCode>General</c:formatCode>
                <c:ptCount val="4"/>
                <c:pt idx="0">
                  <c:v>2.2095220219379999E-4</c:v>
                </c:pt>
                <c:pt idx="1">
                  <c:v>9.2121609804840011E-4</c:v>
                </c:pt>
                <c:pt idx="2">
                  <c:v>6.0661567440936006E-3</c:v>
                </c:pt>
                <c:pt idx="3">
                  <c:v>4.9823312396180409E-2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8A-4503-B624-B0F8E90E4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78784"/>
        <c:axId val="105489536"/>
      </c:scatterChart>
      <c:valAx>
        <c:axId val="105478784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489536"/>
        <c:crosses val="autoZero"/>
        <c:crossBetween val="midCat"/>
        <c:majorUnit val="0.5"/>
      </c:valAx>
      <c:valAx>
        <c:axId val="105489536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478784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94943521101"/>
          <c:y val="5.2745843676653713E-2"/>
          <c:w val="0.69455818022747151"/>
          <c:h val="0.670149912242587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(stream-wise)'!$J$238:$J$241</c:f>
              <c:numCache>
                <c:formatCode>General</c:formatCode>
                <c:ptCount val="4"/>
                <c:pt idx="0">
                  <c:v>1.1013987449744851</c:v>
                </c:pt>
                <c:pt idx="1">
                  <c:v>1.02967526868073</c:v>
                </c:pt>
                <c:pt idx="2">
                  <c:v>0.95003042372976254</c:v>
                </c:pt>
                <c:pt idx="3">
                  <c:v>0.82858001440927576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F-44A7-AF85-9BE92D2C154A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(stream-wise)'!$P$238:$P$241</c:f>
              <c:numCache>
                <c:formatCode>General</c:formatCode>
                <c:ptCount val="4"/>
                <c:pt idx="0">
                  <c:v>-1.0252356146424779</c:v>
                </c:pt>
                <c:pt idx="1">
                  <c:v>-0.96476078048663205</c:v>
                </c:pt>
                <c:pt idx="2">
                  <c:v>-0.91969695208191549</c:v>
                </c:pt>
                <c:pt idx="3">
                  <c:v>-0.85466057105306625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4F-44A7-AF85-9BE92D2C154A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(stream-wise)'!$R$238:$R$241</c:f>
              <c:numCache>
                <c:formatCode>General</c:formatCode>
                <c:ptCount val="4"/>
                <c:pt idx="0">
                  <c:v>2.1532167656999998E-4</c:v>
                </c:pt>
                <c:pt idx="1">
                  <c:v>2.9290055050872005E-3</c:v>
                </c:pt>
                <c:pt idx="2">
                  <c:v>1.2814461528283801E-2</c:v>
                </c:pt>
                <c:pt idx="3">
                  <c:v>5.2507031528813412E-2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4F-44A7-AF85-9BE92D2C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14880"/>
        <c:axId val="105546112"/>
      </c:scatterChart>
      <c:valAx>
        <c:axId val="105514880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546112"/>
        <c:crosses val="autoZero"/>
        <c:crossBetween val="midCat"/>
        <c:majorUnit val="0.5"/>
      </c:valAx>
      <c:valAx>
        <c:axId val="105546112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514880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94943521106"/>
          <c:y val="5.2745843676653692E-2"/>
          <c:w val="0.69455818022747151"/>
          <c:h val="0.670149912242588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(stream-wise)'!$J$243:$J$246</c:f>
              <c:numCache>
                <c:formatCode>General</c:formatCode>
                <c:ptCount val="4"/>
                <c:pt idx="0">
                  <c:v>1.1048256141673791</c:v>
                </c:pt>
                <c:pt idx="1">
                  <c:v>1.0197007648861629</c:v>
                </c:pt>
                <c:pt idx="2">
                  <c:v>0.95335463616578864</c:v>
                </c:pt>
                <c:pt idx="3">
                  <c:v>0.82623384089322582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F-4F4C-947B-A24F96E2E412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(stream-wise)'!$P$243:$P$246</c:f>
              <c:numCache>
                <c:formatCode>General</c:formatCode>
                <c:ptCount val="4"/>
                <c:pt idx="0">
                  <c:v>-1.0230503709113214</c:v>
                </c:pt>
                <c:pt idx="1">
                  <c:v>-0.9633412892126525</c:v>
                </c:pt>
                <c:pt idx="2">
                  <c:v>-0.92517322652416534</c:v>
                </c:pt>
                <c:pt idx="3">
                  <c:v>-0.85651864241293862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2F-4F4C-947B-A24F96E2E412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(stream-wise)'!$R$243:$R$246</c:f>
              <c:numCache>
                <c:formatCode>General</c:formatCode>
                <c:ptCount val="4"/>
                <c:pt idx="0">
                  <c:v>1.3483896162660002E-4</c:v>
                </c:pt>
                <c:pt idx="1">
                  <c:v>4.3044030318365994E-3</c:v>
                </c:pt>
                <c:pt idx="2">
                  <c:v>1.4468523542134203E-2</c:v>
                </c:pt>
                <c:pt idx="3">
                  <c:v>5.4810563124933001E-2</c:v>
                </c:pt>
              </c:numCache>
            </c:numRef>
          </c:xVal>
          <c:yVal>
            <c:numRef>
              <c:f>'Vertical profile (stream-wise)'!$G$115:$G$118</c:f>
              <c:numCache>
                <c:formatCode>General</c:formatCode>
                <c:ptCount val="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2F-4F4C-947B-A24F96E2E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75552"/>
        <c:axId val="105577856"/>
      </c:scatterChart>
      <c:valAx>
        <c:axId val="105575552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577856"/>
        <c:crosses val="autoZero"/>
        <c:crossBetween val="midCat"/>
        <c:majorUnit val="0.5"/>
      </c:valAx>
      <c:valAx>
        <c:axId val="105577856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575552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06"/>
          <c:y val="5.1717952433859876E-2"/>
          <c:w val="0.69455818022747151"/>
          <c:h val="0.670149912242583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(stream-wise)'!$J$248:$J$255</c:f>
              <c:numCache>
                <c:formatCode>General</c:formatCode>
                <c:ptCount val="8"/>
                <c:pt idx="0">
                  <c:v>1.1108487660657822</c:v>
                </c:pt>
                <c:pt idx="1">
                  <c:v>1.018801118398704</c:v>
                </c:pt>
                <c:pt idx="2">
                  <c:v>0.94835805183606281</c:v>
                </c:pt>
                <c:pt idx="3">
                  <c:v>0.83164665170988827</c:v>
                </c:pt>
                <c:pt idx="4">
                  <c:v>0.36205731606708902</c:v>
                </c:pt>
                <c:pt idx="5">
                  <c:v>0.24241553215396275</c:v>
                </c:pt>
                <c:pt idx="6">
                  <c:v>1.9349865426324175E-2</c:v>
                </c:pt>
                <c:pt idx="7">
                  <c:v>3.8707196798602378E-2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B-49CA-9047-1CFF9E91CF2D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(stream-wise)'!$P$248:$P$255</c:f>
              <c:numCache>
                <c:formatCode>General</c:formatCode>
                <c:ptCount val="8"/>
                <c:pt idx="0">
                  <c:v>-1.0228865506179974</c:v>
                </c:pt>
                <c:pt idx="1">
                  <c:v>-0.96416708340477364</c:v>
                </c:pt>
                <c:pt idx="2">
                  <c:v>-0.91897353180208186</c:v>
                </c:pt>
                <c:pt idx="3">
                  <c:v>-0.85952023340269035</c:v>
                </c:pt>
                <c:pt idx="4">
                  <c:v>-0.66588693268631238</c:v>
                </c:pt>
                <c:pt idx="5">
                  <c:v>-0.63095476146425933</c:v>
                </c:pt>
                <c:pt idx="6">
                  <c:v>-0.61348663773929446</c:v>
                </c:pt>
                <c:pt idx="7">
                  <c:v>-0.57363944458631577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4B-49CA-9047-1CFF9E91CF2D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(stream-wise)'!$R$248:$R$255</c:f>
              <c:numCache>
                <c:formatCode>General</c:formatCode>
                <c:ptCount val="8"/>
                <c:pt idx="0">
                  <c:v>1.7446287557160002E-4</c:v>
                </c:pt>
                <c:pt idx="1">
                  <c:v>6.4017649061981997E-3</c:v>
                </c:pt>
                <c:pt idx="2">
                  <c:v>2.0427463544380204E-2</c:v>
                </c:pt>
                <c:pt idx="3">
                  <c:v>5.4385364172308395E-2</c:v>
                </c:pt>
                <c:pt idx="4">
                  <c:v>0.15373427510313181</c:v>
                </c:pt>
                <c:pt idx="5">
                  <c:v>0.18346099026647703</c:v>
                </c:pt>
                <c:pt idx="6">
                  <c:v>0.2114780055098634</c:v>
                </c:pt>
                <c:pt idx="7">
                  <c:v>0.22474668318448499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4B-49CA-9047-1CFF9E91C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01760"/>
        <c:axId val="105704064"/>
      </c:scatterChart>
      <c:valAx>
        <c:axId val="105701760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023551118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704064"/>
        <c:crosses val="autoZero"/>
        <c:crossBetween val="midCat"/>
        <c:majorUnit val="0.5"/>
      </c:valAx>
      <c:valAx>
        <c:axId val="105704064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63800808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701760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740583102792E-2"/>
          <c:w val="0.74691358024691357"/>
          <c:h val="0.16740185855146497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11"/>
          <c:y val="5.1717952433859876E-2"/>
          <c:w val="0.69455818022747151"/>
          <c:h val="0.670149912242584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(stream-wise)'!$J$257:$J$264</c:f>
              <c:numCache>
                <c:formatCode>General</c:formatCode>
                <c:ptCount val="8"/>
                <c:pt idx="0">
                  <c:v>1.0705606552114171</c:v>
                </c:pt>
                <c:pt idx="1">
                  <c:v>0.95077141886569883</c:v>
                </c:pt>
                <c:pt idx="2">
                  <c:v>0.84504615821086071</c:v>
                </c:pt>
                <c:pt idx="3">
                  <c:v>0.74487742783229993</c:v>
                </c:pt>
                <c:pt idx="4">
                  <c:v>0.61368395904182049</c:v>
                </c:pt>
                <c:pt idx="5">
                  <c:v>0.44552845831949023</c:v>
                </c:pt>
                <c:pt idx="6">
                  <c:v>0.29512884356230146</c:v>
                </c:pt>
                <c:pt idx="7">
                  <c:v>0.25460742189687291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46-4785-8F23-163B03AEE20B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(stream-wise)'!$P$257:$P$264</c:f>
              <c:numCache>
                <c:formatCode>General</c:formatCode>
                <c:ptCount val="8"/>
                <c:pt idx="0">
                  <c:v>-1.0101147922488574</c:v>
                </c:pt>
                <c:pt idx="1">
                  <c:v>-0.9224816491897021</c:v>
                </c:pt>
                <c:pt idx="2">
                  <c:v>-0.87411916091766306</c:v>
                </c:pt>
                <c:pt idx="3">
                  <c:v>-0.82881910409064652</c:v>
                </c:pt>
                <c:pt idx="4">
                  <c:v>-0.75383361478702771</c:v>
                </c:pt>
                <c:pt idx="5">
                  <c:v>-0.69181961901851841</c:v>
                </c:pt>
                <c:pt idx="6">
                  <c:v>-0.62452128956501796</c:v>
                </c:pt>
                <c:pt idx="7">
                  <c:v>-0.59053315068559731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46-4785-8F23-163B03AEE20B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(stream-wise)'!$R$257:$R$264</c:f>
              <c:numCache>
                <c:formatCode>General</c:formatCode>
                <c:ptCount val="8"/>
                <c:pt idx="0">
                  <c:v>1.81047654018E-5</c:v>
                </c:pt>
                <c:pt idx="1">
                  <c:v>2.1921294502799997E-5</c:v>
                </c:pt>
                <c:pt idx="2">
                  <c:v>1.8510093811439999E-4</c:v>
                </c:pt>
                <c:pt idx="3">
                  <c:v>1.5661174179420001E-3</c:v>
                </c:pt>
                <c:pt idx="4">
                  <c:v>1.5631996898826002E-3</c:v>
                </c:pt>
                <c:pt idx="5">
                  <c:v>8.3971620456569987E-3</c:v>
                </c:pt>
                <c:pt idx="6">
                  <c:v>6.8516775121409993E-3</c:v>
                </c:pt>
                <c:pt idx="7">
                  <c:v>4.7536825230971996E-3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46-4785-8F23-163B03AEE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25312"/>
        <c:axId val="105760640"/>
      </c:scatterChart>
      <c:valAx>
        <c:axId val="105725312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12341856144386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760640"/>
        <c:crosses val="autoZero"/>
        <c:crossBetween val="midCat"/>
        <c:majorUnit val="0.5"/>
      </c:valAx>
      <c:valAx>
        <c:axId val="105760640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9855200686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725312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845793152273E-2"/>
          <c:w val="0.74691358024691357"/>
          <c:h val="0.16740157480314966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264"/>
          <c:y val="5.1717952433859876E-2"/>
          <c:w val="0.69455818022747151"/>
          <c:h val="0.67014991224259068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(stream-wise)'!$R$257:$R$264</c:f>
              <c:numCache>
                <c:formatCode>General</c:formatCode>
                <c:ptCount val="8"/>
                <c:pt idx="0">
                  <c:v>1.81047654018E-5</c:v>
                </c:pt>
                <c:pt idx="1">
                  <c:v>2.1921294502799997E-5</c:v>
                </c:pt>
                <c:pt idx="2">
                  <c:v>1.8510093811439999E-4</c:v>
                </c:pt>
                <c:pt idx="3">
                  <c:v>1.5661174179420001E-3</c:v>
                </c:pt>
                <c:pt idx="4">
                  <c:v>1.5631996898826002E-3</c:v>
                </c:pt>
                <c:pt idx="5">
                  <c:v>8.3971620456569987E-3</c:v>
                </c:pt>
                <c:pt idx="6">
                  <c:v>6.8516775121409993E-3</c:v>
                </c:pt>
                <c:pt idx="7">
                  <c:v>4.7536825230971996E-3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F-45F9-BE77-41D6C34ED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72160"/>
        <c:axId val="105774464"/>
      </c:scatterChart>
      <c:valAx>
        <c:axId val="105772160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12341856144386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774464"/>
        <c:crosses val="autoZero"/>
        <c:crossBetween val="midCat"/>
        <c:majorUnit val="10"/>
      </c:valAx>
      <c:valAx>
        <c:axId val="105774464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9855200686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772160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6018461175504E-2"/>
          <c:w val="0.67283950617283972"/>
          <c:h val="0.16740157480314963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17"/>
          <c:y val="5.1717952433859876E-2"/>
          <c:w val="0.69455818022747151"/>
          <c:h val="0.670149912242585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(stream-wise)'!$J$266:$J$273</c:f>
              <c:numCache>
                <c:formatCode>General</c:formatCode>
                <c:ptCount val="8"/>
                <c:pt idx="0">
                  <c:v>1.0752921984597754</c:v>
                </c:pt>
                <c:pt idx="1">
                  <c:v>0.94643370426641471</c:v>
                </c:pt>
                <c:pt idx="2">
                  <c:v>0.85070347875751728</c:v>
                </c:pt>
                <c:pt idx="3">
                  <c:v>0.74180145809924469</c:v>
                </c:pt>
                <c:pt idx="4">
                  <c:v>0.60821328714401446</c:v>
                </c:pt>
                <c:pt idx="5">
                  <c:v>0.46131333455277118</c:v>
                </c:pt>
                <c:pt idx="6">
                  <c:v>0.3150778511514355</c:v>
                </c:pt>
                <c:pt idx="7">
                  <c:v>0.24701828783461438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B-438E-B16D-068D4E101E15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(stream-wise)'!$P$266:$P$273</c:f>
              <c:numCache>
                <c:formatCode>General</c:formatCode>
                <c:ptCount val="8"/>
                <c:pt idx="0">
                  <c:v>-1.0028274332356406</c:v>
                </c:pt>
                <c:pt idx="1">
                  <c:v>-0.92587607287005258</c:v>
                </c:pt>
                <c:pt idx="2">
                  <c:v>-0.88750651232245992</c:v>
                </c:pt>
                <c:pt idx="3">
                  <c:v>-0.83029885743621179</c:v>
                </c:pt>
                <c:pt idx="4">
                  <c:v>-0.76983738118928691</c:v>
                </c:pt>
                <c:pt idx="5">
                  <c:v>-0.6979859327393394</c:v>
                </c:pt>
                <c:pt idx="6">
                  <c:v>-0.64152395213376634</c:v>
                </c:pt>
                <c:pt idx="7">
                  <c:v>-0.59912311238421412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B-438E-B16D-068D4E101E15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(stream-wise)'!$R$266:$R$273</c:f>
              <c:numCache>
                <c:formatCode>General</c:formatCode>
                <c:ptCount val="8"/>
                <c:pt idx="0">
                  <c:v>7.9608505561200014E-5</c:v>
                </c:pt>
                <c:pt idx="1">
                  <c:v>1.2201146989416001E-3</c:v>
                </c:pt>
                <c:pt idx="2">
                  <c:v>7.213520635120799E-3</c:v>
                </c:pt>
                <c:pt idx="3">
                  <c:v>2.0509340268879E-2</c:v>
                </c:pt>
                <c:pt idx="4">
                  <c:v>5.9250195691810212E-2</c:v>
                </c:pt>
                <c:pt idx="5">
                  <c:v>0.14491283026471022</c:v>
                </c:pt>
                <c:pt idx="6">
                  <c:v>0.30354111465012723</c:v>
                </c:pt>
                <c:pt idx="7">
                  <c:v>0.59733833878081444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1B-438E-B16D-068D4E101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24640"/>
        <c:axId val="105826944"/>
      </c:scatterChart>
      <c:valAx>
        <c:axId val="105824640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826944"/>
        <c:crosses val="autoZero"/>
        <c:crossBetween val="midCat"/>
        <c:majorUnit val="0.5"/>
      </c:valAx>
      <c:valAx>
        <c:axId val="105826944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824640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272"/>
          <c:y val="5.1717952433859876E-2"/>
          <c:w val="0.69455818022747151"/>
          <c:h val="0.67014991224259135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(stream-wise)'!$R$266:$R$273</c:f>
              <c:numCache>
                <c:formatCode>General</c:formatCode>
                <c:ptCount val="8"/>
                <c:pt idx="0">
                  <c:v>7.9608505561200014E-5</c:v>
                </c:pt>
                <c:pt idx="1">
                  <c:v>1.2201146989416001E-3</c:v>
                </c:pt>
                <c:pt idx="2">
                  <c:v>7.213520635120799E-3</c:v>
                </c:pt>
                <c:pt idx="3">
                  <c:v>2.0509340268879E-2</c:v>
                </c:pt>
                <c:pt idx="4">
                  <c:v>5.9250195691810212E-2</c:v>
                </c:pt>
                <c:pt idx="5">
                  <c:v>0.14491283026471022</c:v>
                </c:pt>
                <c:pt idx="6">
                  <c:v>0.30354111465012723</c:v>
                </c:pt>
                <c:pt idx="7">
                  <c:v>0.59733833878081444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4F-4D39-A157-E65E09649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50752"/>
        <c:axId val="105869696"/>
      </c:scatterChart>
      <c:valAx>
        <c:axId val="105850752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869696"/>
        <c:crosses val="autoZero"/>
        <c:crossBetween val="midCat"/>
        <c:majorUnit val="10"/>
      </c:valAx>
      <c:valAx>
        <c:axId val="105869696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850752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5950029726996E-2"/>
          <c:w val="0.67283950617283972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933" l="0.70000000000000062" r="0.70000000000000062" t="0.75000000000000933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25"/>
          <c:y val="5.1717952433859876E-2"/>
          <c:w val="0.69455818022747151"/>
          <c:h val="0.670149912242585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(stream-wise)'!$J$275:$J$282</c:f>
              <c:numCache>
                <c:formatCode>General</c:formatCode>
                <c:ptCount val="8"/>
                <c:pt idx="0">
                  <c:v>1.0618665611479638</c:v>
                </c:pt>
                <c:pt idx="1">
                  <c:v>0.95285255130038116</c:v>
                </c:pt>
                <c:pt idx="2">
                  <c:v>0.85452417659948565</c:v>
                </c:pt>
                <c:pt idx="3">
                  <c:v>0.72898802835566279</c:v>
                </c:pt>
                <c:pt idx="4">
                  <c:v>0.63524747744351084</c:v>
                </c:pt>
                <c:pt idx="5">
                  <c:v>0.45616556481747622</c:v>
                </c:pt>
                <c:pt idx="6">
                  <c:v>0.29948895599944753</c:v>
                </c:pt>
                <c:pt idx="7">
                  <c:v>0.24227243485651076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F-49BC-9FE6-8382435D3721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(stream-wise)'!$P$275:$P$282</c:f>
              <c:numCache>
                <c:formatCode>General</c:formatCode>
                <c:ptCount val="8"/>
                <c:pt idx="0">
                  <c:v>-1.0054055922836362</c:v>
                </c:pt>
                <c:pt idx="1">
                  <c:v>-0.93968787527357467</c:v>
                </c:pt>
                <c:pt idx="2">
                  <c:v>-0.88799075717740683</c:v>
                </c:pt>
                <c:pt idx="3">
                  <c:v>-0.82389562674108452</c:v>
                </c:pt>
                <c:pt idx="4">
                  <c:v>-0.75861984995070653</c:v>
                </c:pt>
                <c:pt idx="5">
                  <c:v>-0.69583652125458784</c:v>
                </c:pt>
                <c:pt idx="6">
                  <c:v>-0.64298638151085474</c:v>
                </c:pt>
                <c:pt idx="7">
                  <c:v>-0.60772761630120309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F-49BC-9FE6-8382435D3721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(stream-wise)'!$R$275:$R$282</c:f>
              <c:numCache>
                <c:formatCode>General</c:formatCode>
                <c:ptCount val="8"/>
                <c:pt idx="0">
                  <c:v>0</c:v>
                </c:pt>
                <c:pt idx="1">
                  <c:v>2.2760487290772002E-3</c:v>
                </c:pt>
                <c:pt idx="2">
                  <c:v>1.31955546164904E-2</c:v>
                </c:pt>
                <c:pt idx="3">
                  <c:v>4.8035419678738804E-2</c:v>
                </c:pt>
                <c:pt idx="4">
                  <c:v>0.10045783371850381</c:v>
                </c:pt>
                <c:pt idx="5">
                  <c:v>0.20581935570711901</c:v>
                </c:pt>
                <c:pt idx="6">
                  <c:v>0.40998425979135239</c:v>
                </c:pt>
                <c:pt idx="7">
                  <c:v>0.60828428648835542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AF-49BC-9FE6-8382435D3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97056"/>
        <c:axId val="105999360"/>
      </c:scatterChart>
      <c:valAx>
        <c:axId val="105997056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999360"/>
        <c:crosses val="autoZero"/>
        <c:crossBetween val="midCat"/>
        <c:majorUnit val="0.5"/>
      </c:valAx>
      <c:valAx>
        <c:axId val="105999360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997056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278"/>
          <c:y val="5.1717952433859876E-2"/>
          <c:w val="0.69455818022747151"/>
          <c:h val="0.67014991224259202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(stream-wise)'!$R$275:$R$282</c:f>
              <c:numCache>
                <c:formatCode>General</c:formatCode>
                <c:ptCount val="8"/>
                <c:pt idx="0">
                  <c:v>0</c:v>
                </c:pt>
                <c:pt idx="1">
                  <c:v>2.2760487290772002E-3</c:v>
                </c:pt>
                <c:pt idx="2">
                  <c:v>1.31955546164904E-2</c:v>
                </c:pt>
                <c:pt idx="3">
                  <c:v>4.8035419678738804E-2</c:v>
                </c:pt>
                <c:pt idx="4">
                  <c:v>0.10045783371850381</c:v>
                </c:pt>
                <c:pt idx="5">
                  <c:v>0.20581935570711901</c:v>
                </c:pt>
                <c:pt idx="6">
                  <c:v>0.40998425979135239</c:v>
                </c:pt>
                <c:pt idx="7">
                  <c:v>0.60828428648835542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05-4B5E-88DE-CCEB3F9B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16128"/>
        <c:axId val="106033920"/>
      </c:scatterChart>
      <c:valAx>
        <c:axId val="106016128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033920"/>
        <c:crosses val="autoZero"/>
        <c:crossBetween val="midCat"/>
        <c:majorUnit val="10"/>
      </c:valAx>
      <c:valAx>
        <c:axId val="106033920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016128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5950029726996E-2"/>
          <c:w val="0.67283950617283972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955" l="0.70000000000000062" r="0.70000000000000062" t="0.75000000000000955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31"/>
          <c:y val="5.1717952433859876E-2"/>
          <c:w val="0.69455818022747151"/>
          <c:h val="0.670149912242586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(stream-wise)'!$J$284:$J$291</c:f>
              <c:numCache>
                <c:formatCode>General</c:formatCode>
                <c:ptCount val="8"/>
                <c:pt idx="0">
                  <c:v>1.0753500595409189</c:v>
                </c:pt>
                <c:pt idx="1">
                  <c:v>0.93975541561054632</c:v>
                </c:pt>
                <c:pt idx="2">
                  <c:v>0.84680625496952033</c:v>
                </c:pt>
                <c:pt idx="3">
                  <c:v>0.76617403866613421</c:v>
                </c:pt>
                <c:pt idx="4">
                  <c:v>0.61680659093708823</c:v>
                </c:pt>
                <c:pt idx="5">
                  <c:v>0.45958496806441618</c:v>
                </c:pt>
                <c:pt idx="6">
                  <c:v>0.31207094141845504</c:v>
                </c:pt>
                <c:pt idx="7">
                  <c:v>0.29031144193547181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0C-4628-9963-697A499C4D7F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(stream-wise)'!$P$284:$P$291</c:f>
              <c:numCache>
                <c:formatCode>General</c:formatCode>
                <c:ptCount val="8"/>
                <c:pt idx="0">
                  <c:v>-1.0079117838759399</c:v>
                </c:pt>
                <c:pt idx="1">
                  <c:v>-0.93578802687856566</c:v>
                </c:pt>
                <c:pt idx="2">
                  <c:v>-0.8888103544014716</c:v>
                </c:pt>
                <c:pt idx="3">
                  <c:v>-0.8380322604390692</c:v>
                </c:pt>
                <c:pt idx="4">
                  <c:v>-0.77166033639684128</c:v>
                </c:pt>
                <c:pt idx="5">
                  <c:v>-0.70931627633862193</c:v>
                </c:pt>
                <c:pt idx="6">
                  <c:v>-0.64858480507901106</c:v>
                </c:pt>
                <c:pt idx="7">
                  <c:v>-0.61562952175102692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0C-4628-9963-697A499C4D7F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(stream-wise)'!$R$284:$R$291</c:f>
              <c:numCache>
                <c:formatCode>General</c:formatCode>
                <c:ptCount val="8"/>
                <c:pt idx="0">
                  <c:v>6.4455221476799999E-5</c:v>
                </c:pt>
                <c:pt idx="1">
                  <c:v>5.1367554809801999E-3</c:v>
                </c:pt>
                <c:pt idx="2">
                  <c:v>2.1175201879801202E-2</c:v>
                </c:pt>
                <c:pt idx="3">
                  <c:v>5.3611353747428397E-2</c:v>
                </c:pt>
                <c:pt idx="4">
                  <c:v>0.11853010051912259</c:v>
                </c:pt>
                <c:pt idx="5">
                  <c:v>0.20908846916579155</c:v>
                </c:pt>
                <c:pt idx="6">
                  <c:v>0.34516186458775566</c:v>
                </c:pt>
                <c:pt idx="7">
                  <c:v>0.41355915703336088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0C-4628-9963-697A499C4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40864"/>
        <c:axId val="105967616"/>
      </c:scatterChart>
      <c:valAx>
        <c:axId val="105940864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5967616"/>
        <c:crosses val="autoZero"/>
        <c:crossBetween val="midCat"/>
        <c:majorUnit val="0.5"/>
      </c:valAx>
      <c:valAx>
        <c:axId val="105967616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5940864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284"/>
          <c:y val="5.1717952433859876E-2"/>
          <c:w val="0.69455818022747151"/>
          <c:h val="0.67014991224259268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(stream-wise)'!$R$284:$R$291</c:f>
              <c:numCache>
                <c:formatCode>General</c:formatCode>
                <c:ptCount val="8"/>
                <c:pt idx="0">
                  <c:v>6.4455221476799999E-5</c:v>
                </c:pt>
                <c:pt idx="1">
                  <c:v>5.1367554809801999E-3</c:v>
                </c:pt>
                <c:pt idx="2">
                  <c:v>2.1175201879801202E-2</c:v>
                </c:pt>
                <c:pt idx="3">
                  <c:v>5.3611353747428397E-2</c:v>
                </c:pt>
                <c:pt idx="4">
                  <c:v>0.11853010051912259</c:v>
                </c:pt>
                <c:pt idx="5">
                  <c:v>0.20908846916579155</c:v>
                </c:pt>
                <c:pt idx="6">
                  <c:v>0.34516186458775566</c:v>
                </c:pt>
                <c:pt idx="7">
                  <c:v>0.41355915703336088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5E-4874-AB02-423CFFB31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52608"/>
        <c:axId val="106075648"/>
      </c:scatterChart>
      <c:valAx>
        <c:axId val="106052608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075648"/>
        <c:crosses val="autoZero"/>
        <c:crossBetween val="midCat"/>
        <c:majorUnit val="10"/>
      </c:valAx>
      <c:valAx>
        <c:axId val="106075648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052608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5950029726996E-2"/>
          <c:w val="0.67283950617283972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977" l="0.70000000000000062" r="0.70000000000000062" t="0.75000000000000977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36"/>
          <c:y val="5.1717952433859876E-2"/>
          <c:w val="0.69455818022747151"/>
          <c:h val="0.670149912242587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(stream-wise)'!$J$293:$J$300</c:f>
              <c:numCache>
                <c:formatCode>General</c:formatCode>
                <c:ptCount val="8"/>
                <c:pt idx="0">
                  <c:v>1.0578386833057716</c:v>
                </c:pt>
                <c:pt idx="1">
                  <c:v>0.94207545831575745</c:v>
                </c:pt>
                <c:pt idx="2">
                  <c:v>0.86807486850602689</c:v>
                </c:pt>
                <c:pt idx="3">
                  <c:v>0.78621077112022786</c:v>
                </c:pt>
                <c:pt idx="4">
                  <c:v>0.6398166363673693</c:v>
                </c:pt>
                <c:pt idx="5">
                  <c:v>0.46600754807135952</c:v>
                </c:pt>
                <c:pt idx="6">
                  <c:v>0.32982869387008507</c:v>
                </c:pt>
                <c:pt idx="7">
                  <c:v>0.28457448463197244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8A-4FFF-ACB2-8E2AFB4F2C44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(stream-wise)'!$P$293:$P$300</c:f>
              <c:numCache>
                <c:formatCode>General</c:formatCode>
                <c:ptCount val="8"/>
                <c:pt idx="0">
                  <c:v>-1.0041562559814383</c:v>
                </c:pt>
                <c:pt idx="1">
                  <c:v>-0.93434424348980638</c:v>
                </c:pt>
                <c:pt idx="2">
                  <c:v>-0.89209006531758273</c:v>
                </c:pt>
                <c:pt idx="3">
                  <c:v>-0.84138515066240316</c:v>
                </c:pt>
                <c:pt idx="4">
                  <c:v>-0.78133080144572675</c:v>
                </c:pt>
                <c:pt idx="5">
                  <c:v>-0.72098414813136202</c:v>
                </c:pt>
                <c:pt idx="6">
                  <c:v>-0.6675798066488482</c:v>
                </c:pt>
                <c:pt idx="7">
                  <c:v>-0.63388799301083165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8A-4FFF-ACB2-8E2AFB4F2C44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(stream-wise)'!$R$293:$R$300</c:f>
              <c:numCache>
                <c:formatCode>General</c:formatCode>
                <c:ptCount val="8"/>
                <c:pt idx="0">
                  <c:v>3.651287615514E-4</c:v>
                </c:pt>
                <c:pt idx="1">
                  <c:v>9.8049839164199987E-3</c:v>
                </c:pt>
                <c:pt idx="2">
                  <c:v>2.6543815722824403E-2</c:v>
                </c:pt>
                <c:pt idx="3">
                  <c:v>5.9295146352056995E-2</c:v>
                </c:pt>
                <c:pt idx="4">
                  <c:v>0.11554802331991378</c:v>
                </c:pt>
                <c:pt idx="5">
                  <c:v>0.18727745186096101</c:v>
                </c:pt>
                <c:pt idx="6">
                  <c:v>0.27529553680924684</c:v>
                </c:pt>
                <c:pt idx="7">
                  <c:v>0.30297046374718195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8A-4FFF-ACB2-8E2AFB4F2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74720"/>
        <c:axId val="106189568"/>
      </c:scatterChart>
      <c:valAx>
        <c:axId val="106174720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189568"/>
        <c:crosses val="autoZero"/>
        <c:crossBetween val="midCat"/>
        <c:majorUnit val="0.5"/>
      </c:valAx>
      <c:valAx>
        <c:axId val="106189568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174720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289"/>
          <c:y val="5.1717952433859876E-2"/>
          <c:w val="0.69455818022747151"/>
          <c:h val="0.67014991224259335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(stream-wise)'!$R$293:$R$300</c:f>
              <c:numCache>
                <c:formatCode>General</c:formatCode>
                <c:ptCount val="8"/>
                <c:pt idx="0">
                  <c:v>3.651287615514E-4</c:v>
                </c:pt>
                <c:pt idx="1">
                  <c:v>9.8049839164199987E-3</c:v>
                </c:pt>
                <c:pt idx="2">
                  <c:v>2.6543815722824403E-2</c:v>
                </c:pt>
                <c:pt idx="3">
                  <c:v>5.9295146352056995E-2</c:v>
                </c:pt>
                <c:pt idx="4">
                  <c:v>0.11554802331991378</c:v>
                </c:pt>
                <c:pt idx="5">
                  <c:v>0.18727745186096101</c:v>
                </c:pt>
                <c:pt idx="6">
                  <c:v>0.27529553680924684</c:v>
                </c:pt>
                <c:pt idx="7">
                  <c:v>0.30297046374718195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EC-4B46-8DBB-509C8040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94048"/>
        <c:axId val="106207488"/>
      </c:scatterChart>
      <c:valAx>
        <c:axId val="106194048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207488"/>
        <c:crosses val="autoZero"/>
        <c:crossBetween val="midCat"/>
        <c:majorUnit val="10"/>
      </c:valAx>
      <c:valAx>
        <c:axId val="106207488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194048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5950029726996E-2"/>
          <c:w val="0.67283950617283972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999" l="0.70000000000000062" r="0.70000000000000062" t="0.75000000000000999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42"/>
          <c:y val="5.1717952433859876E-2"/>
          <c:w val="0.69455818022747151"/>
          <c:h val="0.670149912242588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(stream-wise)'!$J$302:$J$309</c:f>
              <c:numCache>
                <c:formatCode>General</c:formatCode>
                <c:ptCount val="8"/>
                <c:pt idx="0">
                  <c:v>1.0619188227696419</c:v>
                </c:pt>
                <c:pt idx="1">
                  <c:v>0.9340551658746542</c:v>
                </c:pt>
                <c:pt idx="2">
                  <c:v>0.86484584688091448</c:v>
                </c:pt>
                <c:pt idx="3">
                  <c:v>0.76861913596607467</c:v>
                </c:pt>
                <c:pt idx="4">
                  <c:v>0.62813056446284388</c:v>
                </c:pt>
                <c:pt idx="5">
                  <c:v>0.46828092861435777</c:v>
                </c:pt>
                <c:pt idx="6">
                  <c:v>0.28144376462858789</c:v>
                </c:pt>
                <c:pt idx="7">
                  <c:v>0.25431625000466623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6A-482A-ADB8-926B51F9DDFE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(stream-wise)'!$P$302:$P$309</c:f>
              <c:numCache>
                <c:formatCode>General</c:formatCode>
                <c:ptCount val="8"/>
                <c:pt idx="0">
                  <c:v>-1.0133222327463935</c:v>
                </c:pt>
                <c:pt idx="1">
                  <c:v>-0.93511850644978045</c:v>
                </c:pt>
                <c:pt idx="2">
                  <c:v>-0.89517882699132401</c:v>
                </c:pt>
                <c:pt idx="3">
                  <c:v>-0.8394791560828968</c:v>
                </c:pt>
                <c:pt idx="4">
                  <c:v>-0.78029428279761681</c:v>
                </c:pt>
                <c:pt idx="5">
                  <c:v>-0.722647001226426</c:v>
                </c:pt>
                <c:pt idx="6">
                  <c:v>-0.66830807433480588</c:v>
                </c:pt>
                <c:pt idx="7">
                  <c:v>-0.63735865316931273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6A-482A-ADB8-926B51F9DDFE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(stream-wise)'!$R$302:$R$309</c:f>
              <c:numCache>
                <c:formatCode>General</c:formatCode>
                <c:ptCount val="8"/>
                <c:pt idx="0">
                  <c:v>6.6886661526299989E-4</c:v>
                </c:pt>
                <c:pt idx="1">
                  <c:v>1.2443893188111E-2</c:v>
                </c:pt>
                <c:pt idx="2">
                  <c:v>3.02630713095942E-2</c:v>
                </c:pt>
                <c:pt idx="3">
                  <c:v>6.5233036858235394E-2</c:v>
                </c:pt>
                <c:pt idx="4">
                  <c:v>0.11186853967923481</c:v>
                </c:pt>
                <c:pt idx="5">
                  <c:v>0.1689068154212208</c:v>
                </c:pt>
                <c:pt idx="6">
                  <c:v>0.224607995869257</c:v>
                </c:pt>
                <c:pt idx="7">
                  <c:v>0.2388057223265406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6A-482A-ADB8-926B51F9D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26720"/>
        <c:axId val="106145280"/>
      </c:scatterChart>
      <c:valAx>
        <c:axId val="106126720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145280"/>
        <c:crosses val="autoZero"/>
        <c:crossBetween val="midCat"/>
        <c:majorUnit val="0.5"/>
      </c:valAx>
      <c:valAx>
        <c:axId val="106145280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126720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295"/>
          <c:y val="5.1717952433859876E-2"/>
          <c:w val="0.69455818022747151"/>
          <c:h val="0.67014991224259401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(stream-wise)'!$R$302:$R$309</c:f>
              <c:numCache>
                <c:formatCode>General</c:formatCode>
                <c:ptCount val="8"/>
                <c:pt idx="0">
                  <c:v>6.6886661526299989E-4</c:v>
                </c:pt>
                <c:pt idx="1">
                  <c:v>1.2443893188111E-2</c:v>
                </c:pt>
                <c:pt idx="2">
                  <c:v>3.02630713095942E-2</c:v>
                </c:pt>
                <c:pt idx="3">
                  <c:v>6.5233036858235394E-2</c:v>
                </c:pt>
                <c:pt idx="4">
                  <c:v>0.11186853967923481</c:v>
                </c:pt>
                <c:pt idx="5">
                  <c:v>0.1689068154212208</c:v>
                </c:pt>
                <c:pt idx="6">
                  <c:v>0.224607995869257</c:v>
                </c:pt>
                <c:pt idx="7">
                  <c:v>0.2388057223265406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20-400A-9AAB-A2ACB5784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9088"/>
        <c:axId val="106171392"/>
      </c:scatterChart>
      <c:valAx>
        <c:axId val="106169088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171392"/>
        <c:crosses val="autoZero"/>
        <c:crossBetween val="midCat"/>
        <c:majorUnit val="10"/>
      </c:valAx>
      <c:valAx>
        <c:axId val="106171392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169088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5950029726996E-2"/>
          <c:w val="0.67283950617283972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021" l="0.70000000000000062" r="0.70000000000000062" t="0.75000000000001021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47"/>
          <c:y val="5.1717952433859876E-2"/>
          <c:w val="0.69455818022747151"/>
          <c:h val="0.67014991224258869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(stream-wise)'!$J$311:$J$318</c:f>
              <c:numCache>
                <c:formatCode>General</c:formatCode>
                <c:ptCount val="8"/>
                <c:pt idx="0">
                  <c:v>1.0687296319661941</c:v>
                </c:pt>
                <c:pt idx="1">
                  <c:v>0.94533994318415138</c:v>
                </c:pt>
                <c:pt idx="2">
                  <c:v>0.87122363121213364</c:v>
                </c:pt>
                <c:pt idx="3">
                  <c:v>0.77383409921495583</c:v>
                </c:pt>
                <c:pt idx="4">
                  <c:v>0.63999768555675429</c:v>
                </c:pt>
                <c:pt idx="5">
                  <c:v>0.48325948268460478</c:v>
                </c:pt>
                <c:pt idx="6">
                  <c:v>0.3310997711687565</c:v>
                </c:pt>
                <c:pt idx="7">
                  <c:v>0.28299294841404643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88-48D6-B235-352C769DC2AE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(stream-wise)'!$P$311:$P$318</c:f>
              <c:numCache>
                <c:formatCode>General</c:formatCode>
                <c:ptCount val="8"/>
                <c:pt idx="0">
                  <c:v>-1.0089605312076806</c:v>
                </c:pt>
                <c:pt idx="1">
                  <c:v>-0.94270475211786486</c:v>
                </c:pt>
                <c:pt idx="2">
                  <c:v>-0.89518480362273822</c:v>
                </c:pt>
                <c:pt idx="3">
                  <c:v>-0.84437927774840704</c:v>
                </c:pt>
                <c:pt idx="4">
                  <c:v>-0.78481173480014055</c:v>
                </c:pt>
                <c:pt idx="5">
                  <c:v>-0.72872490486964614</c:v>
                </c:pt>
                <c:pt idx="6">
                  <c:v>-0.6669930501712128</c:v>
                </c:pt>
                <c:pt idx="7">
                  <c:v>-0.63868736574678964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88-48D6-B235-352C769DC2AE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(stream-wise)'!$R$311:$R$318</c:f>
              <c:numCache>
                <c:formatCode>General</c:formatCode>
                <c:ptCount val="8"/>
                <c:pt idx="0">
                  <c:v>2.1124746545363995E-3</c:v>
                </c:pt>
                <c:pt idx="1">
                  <c:v>1.7252916588646201E-2</c:v>
                </c:pt>
                <c:pt idx="2">
                  <c:v>3.6393216515825402E-2</c:v>
                </c:pt>
                <c:pt idx="3">
                  <c:v>6.4717754799713409E-2</c:v>
                </c:pt>
                <c:pt idx="4">
                  <c:v>0.10358842621729139</c:v>
                </c:pt>
                <c:pt idx="5">
                  <c:v>0.13666135403123281</c:v>
                </c:pt>
                <c:pt idx="6">
                  <c:v>0.16913746686319561</c:v>
                </c:pt>
                <c:pt idx="7">
                  <c:v>0.17756155340056981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88-48D6-B235-352C769DC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70720"/>
        <c:axId val="106273024"/>
      </c:scatterChart>
      <c:valAx>
        <c:axId val="106270720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273024"/>
        <c:crosses val="autoZero"/>
        <c:crossBetween val="midCat"/>
        <c:majorUnit val="0.5"/>
      </c:valAx>
      <c:valAx>
        <c:axId val="106273024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270720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3"/>
          <c:y val="5.1717952433859876E-2"/>
          <c:w val="0.69455818022747151"/>
          <c:h val="0.67014991224259468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(stream-wise)'!$R$311:$R$318</c:f>
              <c:numCache>
                <c:formatCode>General</c:formatCode>
                <c:ptCount val="8"/>
                <c:pt idx="0">
                  <c:v>2.1124746545363995E-3</c:v>
                </c:pt>
                <c:pt idx="1">
                  <c:v>1.7252916588646201E-2</c:v>
                </c:pt>
                <c:pt idx="2">
                  <c:v>3.6393216515825402E-2</c:v>
                </c:pt>
                <c:pt idx="3">
                  <c:v>6.4717754799713409E-2</c:v>
                </c:pt>
                <c:pt idx="4">
                  <c:v>0.10358842621729139</c:v>
                </c:pt>
                <c:pt idx="5">
                  <c:v>0.13666135403123281</c:v>
                </c:pt>
                <c:pt idx="6">
                  <c:v>0.16913746686319561</c:v>
                </c:pt>
                <c:pt idx="7">
                  <c:v>0.17756155340056981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72-4F95-826F-46273A3DC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97984"/>
        <c:axId val="106332160"/>
      </c:scatterChart>
      <c:valAx>
        <c:axId val="106297984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332160"/>
        <c:crosses val="autoZero"/>
        <c:crossBetween val="midCat"/>
        <c:majorUnit val="10"/>
      </c:valAx>
      <c:valAx>
        <c:axId val="106332160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297984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5950029726996E-2"/>
          <c:w val="0.67283950617283972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044" l="0.70000000000000062" r="0.70000000000000062" t="0.75000000000001044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306"/>
          <c:y val="5.1717952433859876E-2"/>
          <c:w val="0.69455818022747151"/>
          <c:h val="0.67014991224259535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(stream-wise)'!$R$320:$R$327</c:f>
              <c:numCache>
                <c:formatCode>General</c:formatCode>
                <c:ptCount val="8"/>
                <c:pt idx="0">
                  <c:v>3.2212402484724E-3</c:v>
                </c:pt>
                <c:pt idx="1">
                  <c:v>1.9834207602363003E-2</c:v>
                </c:pt>
                <c:pt idx="2">
                  <c:v>3.7182455928525593E-2</c:v>
                </c:pt>
                <c:pt idx="3">
                  <c:v>6.0955059734276409E-2</c:v>
                </c:pt>
                <c:pt idx="4">
                  <c:v>8.862401427430322E-2</c:v>
                </c:pt>
                <c:pt idx="5">
                  <c:v>0.11382790666234679</c:v>
                </c:pt>
                <c:pt idx="6">
                  <c:v>0.13251417656829662</c:v>
                </c:pt>
                <c:pt idx="7">
                  <c:v>0.13797323949897181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E-4CD1-80A3-4DD191C24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44832"/>
        <c:axId val="106386944"/>
      </c:scatterChart>
      <c:valAx>
        <c:axId val="106344832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386944"/>
        <c:crosses val="autoZero"/>
        <c:crossBetween val="midCat"/>
        <c:majorUnit val="10"/>
      </c:valAx>
      <c:valAx>
        <c:axId val="106386944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344832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5950029726996E-2"/>
          <c:w val="0.67283950617283972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311"/>
          <c:y val="5.1717952433859876E-2"/>
          <c:w val="0.69455818022747151"/>
          <c:h val="0.67014991224259601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(stream-wise)'!$R$329:$R$336</c:f>
              <c:numCache>
                <c:formatCode>General</c:formatCode>
                <c:ptCount val="8"/>
                <c:pt idx="0">
                  <c:v>4.4799267240882004E-3</c:v>
                </c:pt>
                <c:pt idx="1">
                  <c:v>2.1738446835751803E-2</c:v>
                </c:pt>
                <c:pt idx="2">
                  <c:v>3.6365025794743794E-2</c:v>
                </c:pt>
                <c:pt idx="3">
                  <c:v>5.7706278273844197E-2</c:v>
                </c:pt>
                <c:pt idx="4">
                  <c:v>8.0058459635431206E-2</c:v>
                </c:pt>
                <c:pt idx="5">
                  <c:v>0.10085376136360141</c:v>
                </c:pt>
                <c:pt idx="6">
                  <c:v>0.11263948482609899</c:v>
                </c:pt>
                <c:pt idx="7">
                  <c:v>0.11442661038020523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85-4EC1-8FD7-49B49470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91424"/>
        <c:axId val="106396672"/>
      </c:scatterChart>
      <c:valAx>
        <c:axId val="106391424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396672"/>
        <c:crosses val="autoZero"/>
        <c:crossBetween val="midCat"/>
        <c:majorUnit val="10"/>
      </c:valAx>
      <c:valAx>
        <c:axId val="106396672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391424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5950029726996E-2"/>
          <c:w val="0.67283950617283972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317"/>
          <c:y val="5.1717952433859876E-2"/>
          <c:w val="0.69455818022747151"/>
          <c:h val="0.67014991224259668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(stream-wise)'!$R$338:$R$345</c:f>
              <c:numCache>
                <c:formatCode>General</c:formatCode>
                <c:ptCount val="8"/>
                <c:pt idx="0">
                  <c:v>5.6708824217975998E-3</c:v>
                </c:pt>
                <c:pt idx="1">
                  <c:v>2.1893801290603202E-2</c:v>
                </c:pt>
                <c:pt idx="2">
                  <c:v>3.6702658187949606E-2</c:v>
                </c:pt>
                <c:pt idx="3">
                  <c:v>5.3566496719595999E-2</c:v>
                </c:pt>
                <c:pt idx="4">
                  <c:v>7.0719144433459211E-2</c:v>
                </c:pt>
                <c:pt idx="5">
                  <c:v>8.7130178187141596E-2</c:v>
                </c:pt>
                <c:pt idx="6">
                  <c:v>9.5117190411348002E-2</c:v>
                </c:pt>
                <c:pt idx="7">
                  <c:v>9.5807880436665591E-2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51-4547-9037-DDDF2075E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17536"/>
        <c:axId val="106447616"/>
      </c:scatterChart>
      <c:valAx>
        <c:axId val="106417536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447616"/>
        <c:crosses val="autoZero"/>
        <c:crossBetween val="midCat"/>
        <c:majorUnit val="10"/>
      </c:valAx>
      <c:valAx>
        <c:axId val="106447616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417536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5950029726996E-2"/>
          <c:w val="0.67283950617283972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325"/>
          <c:y val="5.1717952433859876E-2"/>
          <c:w val="0.69455818022747151"/>
          <c:h val="0.67014991224259735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(stream-wise)'!$R$347:$R$354</c:f>
              <c:numCache>
                <c:formatCode>General</c:formatCode>
                <c:ptCount val="8"/>
                <c:pt idx="0">
                  <c:v>7.4895532009703995E-3</c:v>
                </c:pt>
                <c:pt idx="1">
                  <c:v>2.23369508833632E-2</c:v>
                </c:pt>
                <c:pt idx="2">
                  <c:v>3.5119709642152795E-2</c:v>
                </c:pt>
                <c:pt idx="3">
                  <c:v>4.87179015254064E-2</c:v>
                </c:pt>
                <c:pt idx="4">
                  <c:v>6.5584321260746398E-2</c:v>
                </c:pt>
                <c:pt idx="5">
                  <c:v>7.8415019815708795E-2</c:v>
                </c:pt>
                <c:pt idx="6">
                  <c:v>8.4330937739966388E-2</c:v>
                </c:pt>
                <c:pt idx="7">
                  <c:v>8.4556872755913601E-2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64-490A-8672-45FA0A558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52096"/>
        <c:axId val="106490112"/>
      </c:scatterChart>
      <c:valAx>
        <c:axId val="106452096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490112"/>
        <c:crosses val="autoZero"/>
        <c:crossBetween val="midCat"/>
        <c:majorUnit val="10"/>
      </c:valAx>
      <c:valAx>
        <c:axId val="106490112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452096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5950029726996E-2"/>
          <c:w val="0.67283950617283972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331"/>
          <c:y val="5.1717952433859876E-2"/>
          <c:w val="0.69455818022747151"/>
          <c:h val="0.67014991224259801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(stream-wise)'!$R$356:$R$363</c:f>
              <c:numCache>
                <c:formatCode>General</c:formatCode>
                <c:ptCount val="8"/>
                <c:pt idx="0">
                  <c:v>5.8696998072551992E-3</c:v>
                </c:pt>
                <c:pt idx="1">
                  <c:v>2.04723649774728E-2</c:v>
                </c:pt>
                <c:pt idx="2">
                  <c:v>3.1686242145667197E-2</c:v>
                </c:pt>
                <c:pt idx="3">
                  <c:v>4.5271824162415202E-2</c:v>
                </c:pt>
                <c:pt idx="4">
                  <c:v>5.7569974683832785E-2</c:v>
                </c:pt>
                <c:pt idx="5">
                  <c:v>6.7474774962201611E-2</c:v>
                </c:pt>
                <c:pt idx="6">
                  <c:v>7.2334826450510398E-2</c:v>
                </c:pt>
                <c:pt idx="7">
                  <c:v>7.2299381321412004E-2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61-453D-958A-1DBFD3AC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02784"/>
        <c:axId val="106524672"/>
      </c:scatterChart>
      <c:valAx>
        <c:axId val="106502784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524672"/>
        <c:crosses val="autoZero"/>
        <c:crossBetween val="midCat"/>
        <c:majorUnit val="10"/>
      </c:valAx>
      <c:valAx>
        <c:axId val="106524672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502784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5950029726996E-2"/>
          <c:w val="0.67283950617283972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675415573336"/>
          <c:y val="5.1717952433859876E-2"/>
          <c:w val="0.69455818022747151"/>
          <c:h val="0.67014991224259868"/>
        </c:manualLayout>
      </c:layout>
      <c:scatterChart>
        <c:scatterStyle val="lineMarker"/>
        <c:varyColors val="0"/>
        <c:ser>
          <c:idx val="2"/>
          <c:order val="0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(stream-wise)'!$R$365:$R$372</c:f>
              <c:numCache>
                <c:formatCode>General</c:formatCode>
                <c:ptCount val="8"/>
                <c:pt idx="0">
                  <c:v>6.6721190781672008E-3</c:v>
                </c:pt>
                <c:pt idx="1">
                  <c:v>2.1011657174978399E-2</c:v>
                </c:pt>
                <c:pt idx="2">
                  <c:v>3.05931126389112E-2</c:v>
                </c:pt>
                <c:pt idx="3">
                  <c:v>4.0892772381350403E-2</c:v>
                </c:pt>
                <c:pt idx="4">
                  <c:v>5.1709397724684011E-2</c:v>
                </c:pt>
                <c:pt idx="5">
                  <c:v>6.1101355910565619E-2</c:v>
                </c:pt>
                <c:pt idx="6">
                  <c:v>6.5086288344453597E-2</c:v>
                </c:pt>
                <c:pt idx="7">
                  <c:v>6.7604807766736816E-2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C-46B8-80BA-719E6CE31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29152"/>
        <c:axId val="106558976"/>
      </c:scatterChart>
      <c:valAx>
        <c:axId val="106529152"/>
        <c:scaling>
          <c:logBase val="10"/>
          <c:orientation val="minMax"/>
          <c:max val="10"/>
          <c:min val="1.0000000000000007E-3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minorGridlines>
          <c:spPr>
            <a:ln>
              <a:solidFill>
                <a:schemeClr val="tx1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558976"/>
        <c:crosses val="autoZero"/>
        <c:crossBetween val="midCat"/>
        <c:majorUnit val="10"/>
      </c:valAx>
      <c:valAx>
        <c:axId val="106558976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529152"/>
        <c:crosses val="autoZero"/>
        <c:crossBetween val="midCat"/>
        <c:majorUnit val="1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2837513366384757"/>
          <c:y val="6.4885950029726996E-2"/>
          <c:w val="0.67283950617283972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53"/>
          <c:y val="5.1717952433859876E-2"/>
          <c:w val="0.69455818022747151"/>
          <c:h val="0.67014991224258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(stream-wise)'!$J$320:$J$327</c:f>
              <c:numCache>
                <c:formatCode>General</c:formatCode>
                <c:ptCount val="8"/>
                <c:pt idx="0">
                  <c:v>1.0670628595319598</c:v>
                </c:pt>
                <c:pt idx="1">
                  <c:v>0.96152051455299525</c:v>
                </c:pt>
                <c:pt idx="2">
                  <c:v>0.87300052634918979</c:v>
                </c:pt>
                <c:pt idx="3">
                  <c:v>0.76077242676840262</c:v>
                </c:pt>
                <c:pt idx="4">
                  <c:v>0.64930025421545978</c:v>
                </c:pt>
                <c:pt idx="5">
                  <c:v>0.49356248810114867</c:v>
                </c:pt>
                <c:pt idx="6">
                  <c:v>0.2812104538175248</c:v>
                </c:pt>
                <c:pt idx="7">
                  <c:v>0.27115009164448661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A4-4C9E-B06B-F66B32FBD65A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(stream-wise)'!$P$320:$P$327</c:f>
              <c:numCache>
                <c:formatCode>General</c:formatCode>
                <c:ptCount val="8"/>
                <c:pt idx="0">
                  <c:v>-1.0070226979834058</c:v>
                </c:pt>
                <c:pt idx="1">
                  <c:v>-0.94359931888436877</c:v>
                </c:pt>
                <c:pt idx="2">
                  <c:v>-0.90009492306337935</c:v>
                </c:pt>
                <c:pt idx="3">
                  <c:v>-0.85003402487067414</c:v>
                </c:pt>
                <c:pt idx="4">
                  <c:v>-0.79472996840295063</c:v>
                </c:pt>
                <c:pt idx="5">
                  <c:v>-0.74015079194531397</c:v>
                </c:pt>
                <c:pt idx="6">
                  <c:v>-0.68503608727930587</c:v>
                </c:pt>
                <c:pt idx="7">
                  <c:v>-0.66136097018099127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A4-4C9E-B06B-F66B32FBD65A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(stream-wise)'!$R$320:$R$327</c:f>
              <c:numCache>
                <c:formatCode>General</c:formatCode>
                <c:ptCount val="8"/>
                <c:pt idx="0">
                  <c:v>3.2212402484724E-3</c:v>
                </c:pt>
                <c:pt idx="1">
                  <c:v>1.9834207602363003E-2</c:v>
                </c:pt>
                <c:pt idx="2">
                  <c:v>3.7182455928525593E-2</c:v>
                </c:pt>
                <c:pt idx="3">
                  <c:v>6.0955059734276409E-2</c:v>
                </c:pt>
                <c:pt idx="4">
                  <c:v>8.862401427430322E-2</c:v>
                </c:pt>
                <c:pt idx="5">
                  <c:v>0.11382790666234679</c:v>
                </c:pt>
                <c:pt idx="6">
                  <c:v>0.13251417656829662</c:v>
                </c:pt>
                <c:pt idx="7">
                  <c:v>0.13797323949897181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A4-4C9E-B06B-F66B32FBD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04800"/>
        <c:axId val="106615552"/>
      </c:scatterChart>
      <c:valAx>
        <c:axId val="106604800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615552"/>
        <c:crosses val="autoZero"/>
        <c:crossBetween val="midCat"/>
        <c:majorUnit val="0.5"/>
      </c:valAx>
      <c:valAx>
        <c:axId val="106615552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604800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888" l="0.70000000000000062" r="0.70000000000000062" t="0.75000000000000888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59"/>
          <c:y val="5.1717952433859876E-2"/>
          <c:w val="0.69455818022747151"/>
          <c:h val="0.670149912242590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(stream-wise)'!$J$329:$J$336</c:f>
              <c:numCache>
                <c:formatCode>General</c:formatCode>
                <c:ptCount val="8"/>
                <c:pt idx="0">
                  <c:v>1.0653568908814668</c:v>
                </c:pt>
                <c:pt idx="1">
                  <c:v>0.96370617023103378</c:v>
                </c:pt>
                <c:pt idx="2">
                  <c:v>0.87505739445952146</c:v>
                </c:pt>
                <c:pt idx="3">
                  <c:v>0.78203170787246679</c:v>
                </c:pt>
                <c:pt idx="4">
                  <c:v>0.64960635799957434</c:v>
                </c:pt>
                <c:pt idx="5">
                  <c:v>0.4924033999917875</c:v>
                </c:pt>
                <c:pt idx="6">
                  <c:v>0.34656547821250322</c:v>
                </c:pt>
                <c:pt idx="7">
                  <c:v>0.29204914085626932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13-4B3D-8B53-6D9E563670B8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(stream-wise)'!$P$329:$P$336</c:f>
              <c:numCache>
                <c:formatCode>General</c:formatCode>
                <c:ptCount val="8"/>
                <c:pt idx="0">
                  <c:v>-1.0085608405390998</c:v>
                </c:pt>
                <c:pt idx="1">
                  <c:v>-0.94362369362538956</c:v>
                </c:pt>
                <c:pt idx="2">
                  <c:v>-0.90619026084339749</c:v>
                </c:pt>
                <c:pt idx="3">
                  <c:v>-0.85244748227877787</c:v>
                </c:pt>
                <c:pt idx="4">
                  <c:v>-0.79753433055603551</c:v>
                </c:pt>
                <c:pt idx="5">
                  <c:v>-0.73976710322535821</c:v>
                </c:pt>
                <c:pt idx="6">
                  <c:v>-0.68743106395156228</c:v>
                </c:pt>
                <c:pt idx="7">
                  <c:v>-0.65321259065501458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13-4B3D-8B53-6D9E563670B8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(stream-wise)'!$R$329:$R$336</c:f>
              <c:numCache>
                <c:formatCode>General</c:formatCode>
                <c:ptCount val="8"/>
                <c:pt idx="0">
                  <c:v>4.4799267240882004E-3</c:v>
                </c:pt>
                <c:pt idx="1">
                  <c:v>2.1738446835751803E-2</c:v>
                </c:pt>
                <c:pt idx="2">
                  <c:v>3.6365025794743794E-2</c:v>
                </c:pt>
                <c:pt idx="3">
                  <c:v>5.7706278273844197E-2</c:v>
                </c:pt>
                <c:pt idx="4">
                  <c:v>8.0058459635431206E-2</c:v>
                </c:pt>
                <c:pt idx="5">
                  <c:v>0.10085376136360141</c:v>
                </c:pt>
                <c:pt idx="6">
                  <c:v>0.11263948482609899</c:v>
                </c:pt>
                <c:pt idx="7">
                  <c:v>0.11442661038020523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13-4B3D-8B53-6D9E56367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57280"/>
        <c:axId val="106659840"/>
      </c:scatterChart>
      <c:valAx>
        <c:axId val="106657280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659840"/>
        <c:crosses val="autoZero"/>
        <c:crossBetween val="midCat"/>
        <c:majorUnit val="0.5"/>
      </c:valAx>
      <c:valAx>
        <c:axId val="106659840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657280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64"/>
          <c:y val="5.1717952433859876E-2"/>
          <c:w val="0.69455818022747151"/>
          <c:h val="0.670149912242590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(stream-wise)'!$J$338:$J$345</c:f>
              <c:numCache>
                <c:formatCode>General</c:formatCode>
                <c:ptCount val="8"/>
                <c:pt idx="0">
                  <c:v>1.066916029261531</c:v>
                </c:pt>
                <c:pt idx="1">
                  <c:v>0.973156191322331</c:v>
                </c:pt>
                <c:pt idx="2">
                  <c:v>0.9069456939534547</c:v>
                </c:pt>
                <c:pt idx="3">
                  <c:v>0.80304212411139697</c:v>
                </c:pt>
                <c:pt idx="4">
                  <c:v>0.67604389478491234</c:v>
                </c:pt>
                <c:pt idx="5">
                  <c:v>0.52020222758940782</c:v>
                </c:pt>
                <c:pt idx="6">
                  <c:v>0.32920839819373882</c:v>
                </c:pt>
                <c:pt idx="7">
                  <c:v>0.2914829732880897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1-4BBD-B0ED-B13EEDFDADE9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(stream-wise)'!$P$338:$P$345</c:f>
              <c:numCache>
                <c:formatCode>General</c:formatCode>
                <c:ptCount val="8"/>
                <c:pt idx="0">
                  <c:v>-1.0130534420737622</c:v>
                </c:pt>
                <c:pt idx="1">
                  <c:v>-0.95039369719554856</c:v>
                </c:pt>
                <c:pt idx="2">
                  <c:v>-0.90837032165581588</c:v>
                </c:pt>
                <c:pt idx="3">
                  <c:v>-0.8589784281038475</c:v>
                </c:pt>
                <c:pt idx="4">
                  <c:v>-0.80714016686170276</c:v>
                </c:pt>
                <c:pt idx="5">
                  <c:v>-0.74695392112653658</c:v>
                </c:pt>
                <c:pt idx="6">
                  <c:v>-0.69189801379421045</c:v>
                </c:pt>
                <c:pt idx="7">
                  <c:v>-0.65921912525683191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71-4BBD-B0ED-B13EEDFDADE9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(stream-wise)'!$R$338:$R$345</c:f>
              <c:numCache>
                <c:formatCode>General</c:formatCode>
                <c:ptCount val="8"/>
                <c:pt idx="0">
                  <c:v>5.6708824217975998E-3</c:v>
                </c:pt>
                <c:pt idx="1">
                  <c:v>2.1893801290603202E-2</c:v>
                </c:pt>
                <c:pt idx="2">
                  <c:v>3.6702658187949606E-2</c:v>
                </c:pt>
                <c:pt idx="3">
                  <c:v>5.3566496719595999E-2</c:v>
                </c:pt>
                <c:pt idx="4">
                  <c:v>7.0719144433459211E-2</c:v>
                </c:pt>
                <c:pt idx="5">
                  <c:v>8.7130178187141596E-2</c:v>
                </c:pt>
                <c:pt idx="6">
                  <c:v>9.5117190411348002E-2</c:v>
                </c:pt>
                <c:pt idx="7">
                  <c:v>9.5807880436665591E-2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71-4BBD-B0ED-B13EEDFDA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75296"/>
        <c:axId val="106777600"/>
      </c:scatterChart>
      <c:valAx>
        <c:axId val="106775296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777600"/>
        <c:crosses val="autoZero"/>
        <c:crossBetween val="midCat"/>
        <c:majorUnit val="0.5"/>
      </c:valAx>
      <c:valAx>
        <c:axId val="106777600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775296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933" l="0.70000000000000062" r="0.70000000000000062" t="0.75000000000000933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72"/>
          <c:y val="5.1717952433859876E-2"/>
          <c:w val="0.69455818022747151"/>
          <c:h val="0.670149912242591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(stream-wise)'!$J$347:$J$354</c:f>
              <c:numCache>
                <c:formatCode>General</c:formatCode>
                <c:ptCount val="8"/>
                <c:pt idx="0">
                  <c:v>1.078346392517131</c:v>
                </c:pt>
                <c:pt idx="1">
                  <c:v>0.97154105834761184</c:v>
                </c:pt>
                <c:pt idx="2">
                  <c:v>0.92713610046176864</c:v>
                </c:pt>
                <c:pt idx="3">
                  <c:v>0.81762809385689528</c:v>
                </c:pt>
                <c:pt idx="4">
                  <c:v>0.70780900617060427</c:v>
                </c:pt>
                <c:pt idx="5">
                  <c:v>0.53318550760344374</c:v>
                </c:pt>
                <c:pt idx="6">
                  <c:v>0.37719949878616155</c:v>
                </c:pt>
                <c:pt idx="7">
                  <c:v>0.29489242194042431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3-4EFE-90A3-F8EB1184056A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(stream-wise)'!$P$347:$P$354</c:f>
              <c:numCache>
                <c:formatCode>General</c:formatCode>
                <c:ptCount val="8"/>
                <c:pt idx="0">
                  <c:v>-1.0097635355803078</c:v>
                </c:pt>
                <c:pt idx="1">
                  <c:v>-0.95492615212033205</c:v>
                </c:pt>
                <c:pt idx="2">
                  <c:v>-0.91445918454314989</c:v>
                </c:pt>
                <c:pt idx="3">
                  <c:v>-0.86547876967010906</c:v>
                </c:pt>
                <c:pt idx="4">
                  <c:v>-0.80803241007816395</c:v>
                </c:pt>
                <c:pt idx="5">
                  <c:v>-0.74408486763459669</c:v>
                </c:pt>
                <c:pt idx="6">
                  <c:v>-0.69917714523690899</c:v>
                </c:pt>
                <c:pt idx="7">
                  <c:v>-0.66361994906862654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D3-4EFE-90A3-F8EB1184056A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(stream-wise)'!$R$347:$R$354</c:f>
              <c:numCache>
                <c:formatCode>General</c:formatCode>
                <c:ptCount val="8"/>
                <c:pt idx="0">
                  <c:v>7.4895532009703995E-3</c:v>
                </c:pt>
                <c:pt idx="1">
                  <c:v>2.23369508833632E-2</c:v>
                </c:pt>
                <c:pt idx="2">
                  <c:v>3.5119709642152795E-2</c:v>
                </c:pt>
                <c:pt idx="3">
                  <c:v>4.87179015254064E-2</c:v>
                </c:pt>
                <c:pt idx="4">
                  <c:v>6.5584321260746398E-2</c:v>
                </c:pt>
                <c:pt idx="5">
                  <c:v>7.8415019815708795E-2</c:v>
                </c:pt>
                <c:pt idx="6">
                  <c:v>8.4330937739966388E-2</c:v>
                </c:pt>
                <c:pt idx="7">
                  <c:v>8.4556872755913601E-2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D3-4EFE-90A3-F8EB11840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35968"/>
        <c:axId val="106838272"/>
      </c:scatterChart>
      <c:valAx>
        <c:axId val="106835968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838272"/>
        <c:crosses val="autoZero"/>
        <c:crossBetween val="midCat"/>
        <c:majorUnit val="0.5"/>
      </c:valAx>
      <c:valAx>
        <c:axId val="106838272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835968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955" l="0.70000000000000062" r="0.70000000000000062" t="0.75000000000000955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78"/>
          <c:y val="5.1717952433859876E-2"/>
          <c:w val="0.69455818022747151"/>
          <c:h val="0.670149912242592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(stream-wise)'!$J$356:$J$363</c:f>
              <c:numCache>
                <c:formatCode>General</c:formatCode>
                <c:ptCount val="8"/>
                <c:pt idx="0">
                  <c:v>1.0742351449451191</c:v>
                </c:pt>
                <c:pt idx="1">
                  <c:v>0.96883838591225768</c:v>
                </c:pt>
                <c:pt idx="2">
                  <c:v>0.9131225199060784</c:v>
                </c:pt>
                <c:pt idx="3">
                  <c:v>0.81396480304212415</c:v>
                </c:pt>
                <c:pt idx="4">
                  <c:v>0.70012405913526921</c:v>
                </c:pt>
                <c:pt idx="5">
                  <c:v>0.50520314216778717</c:v>
                </c:pt>
                <c:pt idx="6">
                  <c:v>0.36055790525465714</c:v>
                </c:pt>
                <c:pt idx="7">
                  <c:v>0.31821105980347142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F-4605-A156-DFFC9BEE1E07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(stream-wise)'!$P$356:$P$363</c:f>
              <c:numCache>
                <c:formatCode>General</c:formatCode>
                <c:ptCount val="8"/>
                <c:pt idx="0">
                  <c:v>-1.0160462246054849</c:v>
                </c:pt>
                <c:pt idx="1">
                  <c:v>-0.95644082631982819</c:v>
                </c:pt>
                <c:pt idx="2">
                  <c:v>-0.91555637088257291</c:v>
                </c:pt>
                <c:pt idx="3">
                  <c:v>-0.86756104107468901</c:v>
                </c:pt>
                <c:pt idx="4">
                  <c:v>-0.80459584951885732</c:v>
                </c:pt>
                <c:pt idx="5">
                  <c:v>-0.7572608385811298</c:v>
                </c:pt>
                <c:pt idx="6">
                  <c:v>-0.70925463215537277</c:v>
                </c:pt>
                <c:pt idx="7">
                  <c:v>-0.67128267658973839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6F-4605-A156-DFFC9BEE1E07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(stream-wise)'!$R$356:$R$363</c:f>
              <c:numCache>
                <c:formatCode>General</c:formatCode>
                <c:ptCount val="8"/>
                <c:pt idx="0">
                  <c:v>5.8696998072551992E-3</c:v>
                </c:pt>
                <c:pt idx="1">
                  <c:v>2.04723649774728E-2</c:v>
                </c:pt>
                <c:pt idx="2">
                  <c:v>3.1686242145667197E-2</c:v>
                </c:pt>
                <c:pt idx="3">
                  <c:v>4.5271824162415202E-2</c:v>
                </c:pt>
                <c:pt idx="4">
                  <c:v>5.7569974683832785E-2</c:v>
                </c:pt>
                <c:pt idx="5">
                  <c:v>6.7474774962201611E-2</c:v>
                </c:pt>
                <c:pt idx="6">
                  <c:v>7.2334826450510398E-2</c:v>
                </c:pt>
                <c:pt idx="7">
                  <c:v>7.2299381321412004E-2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6F-4605-A156-DFFC9BEE1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71808"/>
        <c:axId val="106882560"/>
      </c:scatterChart>
      <c:valAx>
        <c:axId val="106871808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882560"/>
        <c:crosses val="autoZero"/>
        <c:crossBetween val="midCat"/>
        <c:majorUnit val="0.5"/>
      </c:valAx>
      <c:valAx>
        <c:axId val="106882560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871808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977" l="0.70000000000000062" r="0.70000000000000062" t="0.75000000000000977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84"/>
          <c:y val="5.1717952433859876E-2"/>
          <c:w val="0.69455818022747151"/>
          <c:h val="0.670149912242592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(stream-wise)'!$J$365:$J$372</c:f>
              <c:numCache>
                <c:formatCode>General</c:formatCode>
                <c:ptCount val="8"/>
                <c:pt idx="0">
                  <c:v>1.0787669741392074</c:v>
                </c:pt>
                <c:pt idx="1">
                  <c:v>0.98849871025783653</c:v>
                </c:pt>
                <c:pt idx="2">
                  <c:v>0.92082986477927564</c:v>
                </c:pt>
                <c:pt idx="3">
                  <c:v>0.83786080739228186</c:v>
                </c:pt>
                <c:pt idx="4">
                  <c:v>0.72496823862158721</c:v>
                </c:pt>
                <c:pt idx="5">
                  <c:v>0.57160277683416516</c:v>
                </c:pt>
                <c:pt idx="6">
                  <c:v>0.39243002853235681</c:v>
                </c:pt>
                <c:pt idx="7">
                  <c:v>0.33013666414068821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4E-4D58-89A2-491D421079DE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(stream-wise)'!$P$365:$P$372</c:f>
              <c:numCache>
                <c:formatCode>General</c:formatCode>
                <c:ptCount val="8"/>
                <c:pt idx="0">
                  <c:v>-1.0158560941140462</c:v>
                </c:pt>
                <c:pt idx="1">
                  <c:v>-0.95787981488279861</c:v>
                </c:pt>
                <c:pt idx="2">
                  <c:v>-0.91029115640892599</c:v>
                </c:pt>
                <c:pt idx="3">
                  <c:v>-0.86638522459997902</c:v>
                </c:pt>
                <c:pt idx="4">
                  <c:v>-0.80201911264373282</c:v>
                </c:pt>
                <c:pt idx="5">
                  <c:v>-0.75168771366559506</c:v>
                </c:pt>
                <c:pt idx="6">
                  <c:v>-0.68676905750303407</c:v>
                </c:pt>
                <c:pt idx="7">
                  <c:v>-0.65254701124753056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4E-4D58-89A2-491D421079DE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(stream-wise)'!$R$365:$R$372</c:f>
              <c:numCache>
                <c:formatCode>General</c:formatCode>
                <c:ptCount val="8"/>
                <c:pt idx="0">
                  <c:v>6.6721190781672008E-3</c:v>
                </c:pt>
                <c:pt idx="1">
                  <c:v>2.1011657174978399E-2</c:v>
                </c:pt>
                <c:pt idx="2">
                  <c:v>3.05931126389112E-2</c:v>
                </c:pt>
                <c:pt idx="3">
                  <c:v>4.0892772381350403E-2</c:v>
                </c:pt>
                <c:pt idx="4">
                  <c:v>5.1709397724684011E-2</c:v>
                </c:pt>
                <c:pt idx="5">
                  <c:v>6.1101355910565619E-2</c:v>
                </c:pt>
                <c:pt idx="6">
                  <c:v>6.5086288344453597E-2</c:v>
                </c:pt>
                <c:pt idx="7">
                  <c:v>6.7604807766736816E-2</c:v>
                </c:pt>
              </c:numCache>
            </c:numRef>
          </c:xVal>
          <c:yVal>
            <c:numRef>
              <c:f>'Vertical profile (stream-wise)'!$G$49:$G$56</c:f>
              <c:numCache>
                <c:formatCode>General</c:formatCode>
                <c:ptCount val="8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4E-4D58-89A2-491D42107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23584"/>
        <c:axId val="106726144"/>
      </c:scatterChart>
      <c:valAx>
        <c:axId val="106723584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726144"/>
        <c:crosses val="autoZero"/>
        <c:crossBetween val="midCat"/>
        <c:majorUnit val="0.5"/>
      </c:valAx>
      <c:valAx>
        <c:axId val="106726144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723584"/>
        <c:crosses val="autoZero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999" l="0.70000000000000062" r="0.70000000000000062" t="0.75000000000000999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89"/>
          <c:y val="5.1717952433859876E-2"/>
          <c:w val="0.69455818022747151"/>
          <c:h val="0.670149912242593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(stream-wise)'!$J$374:$J$376</c:f>
              <c:numCache>
                <c:formatCode>General</c:formatCode>
                <c:ptCount val="3"/>
                <c:pt idx="0">
                  <c:v>-6.0578685470895878E-2</c:v>
                </c:pt>
                <c:pt idx="1">
                  <c:v>-7.3435044403713567E-2</c:v>
                </c:pt>
                <c:pt idx="2">
                  <c:v>-8.5029658470302333E-2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DE-405B-A745-2F294A79C65E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(stream-wise)'!$P$374:$P$376</c:f>
              <c:numCache>
                <c:formatCode>General</c:formatCode>
                <c:ptCount val="3"/>
                <c:pt idx="0">
                  <c:v>-0.63472239785876872</c:v>
                </c:pt>
                <c:pt idx="1">
                  <c:v>-0.54880745245302653</c:v>
                </c:pt>
                <c:pt idx="2">
                  <c:v>-0.50059278753333747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DE-405B-A745-2F294A79C65E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(stream-wise)'!$R$374:$R$376</c:f>
              <c:numCache>
                <c:formatCode>General</c:formatCode>
                <c:ptCount val="3"/>
                <c:pt idx="0">
                  <c:v>0.6631338579467112</c:v>
                </c:pt>
                <c:pt idx="1">
                  <c:v>1.2227993241957864</c:v>
                </c:pt>
                <c:pt idx="2">
                  <c:v>1.7111639272836532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DE-405B-A745-2F294A79C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56288"/>
        <c:axId val="106975232"/>
      </c:scatterChart>
      <c:valAx>
        <c:axId val="106956288"/>
        <c:scaling>
          <c:orientation val="minMax"/>
          <c:max val="2"/>
          <c:min val="-1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395680054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6975232"/>
        <c:crosses val="autoZero"/>
        <c:crossBetween val="midCat"/>
        <c:majorUnit val="0.5"/>
      </c:valAx>
      <c:valAx>
        <c:axId val="10697523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32479956398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6956288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87864836572E-2"/>
          <c:w val="0.74691358024691357"/>
          <c:h val="0.1674018616525394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021" l="0.70000000000000062" r="0.70000000000000062" t="0.75000000000001021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295"/>
          <c:y val="5.1717952433859876E-2"/>
          <c:w val="0.69455818022747151"/>
          <c:h val="0.670149912242594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(stream-wise)'!$J$378:$J$380</c:f>
              <c:numCache>
                <c:formatCode>General</c:formatCode>
                <c:ptCount val="3"/>
                <c:pt idx="0">
                  <c:v>-6.8806157912222873E-2</c:v>
                </c:pt>
                <c:pt idx="1">
                  <c:v>-7.7048562245457905E-2</c:v>
                </c:pt>
                <c:pt idx="2">
                  <c:v>-8.821015144671368E-2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74-48C8-86C7-272CA82B3EF6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(stream-wise)'!$P$378:$P$380</c:f>
              <c:numCache>
                <c:formatCode>General</c:formatCode>
                <c:ptCount val="3"/>
                <c:pt idx="0">
                  <c:v>-0.62018769096346149</c:v>
                </c:pt>
                <c:pt idx="1">
                  <c:v>-0.5720046944284084</c:v>
                </c:pt>
                <c:pt idx="2">
                  <c:v>-0.5221335987260044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74-48C8-86C7-272CA82B3EF6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(stream-wise)'!$R$378:$R$380</c:f>
              <c:numCache>
                <c:formatCode>General</c:formatCode>
                <c:ptCount val="3"/>
                <c:pt idx="0">
                  <c:v>0.21030897584088001</c:v>
                </c:pt>
                <c:pt idx="1">
                  <c:v>0.22801567390403762</c:v>
                </c:pt>
                <c:pt idx="2">
                  <c:v>0.2299755760297128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74-48C8-86C7-272CA82B3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21056"/>
        <c:axId val="107023360"/>
      </c:scatterChart>
      <c:valAx>
        <c:axId val="107021056"/>
        <c:scaling>
          <c:orientation val="minMax"/>
          <c:max val="1.2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7023360"/>
        <c:crosses val="autoZero"/>
        <c:crossBetween val="midCat"/>
        <c:majorUnit val="0.5"/>
      </c:valAx>
      <c:valAx>
        <c:axId val="10702336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7021056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044" l="0.70000000000000062" r="0.70000000000000062" t="0.75000000000001044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3"/>
          <c:y val="5.1717952433859876E-2"/>
          <c:w val="0.69455818022747151"/>
          <c:h val="0.670149912242594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(stream-wise)'!$J$382:$J$384</c:f>
              <c:numCache>
                <c:formatCode>General</c:formatCode>
                <c:ptCount val="3"/>
                <c:pt idx="0">
                  <c:v>-6.5954166557788282E-2</c:v>
                </c:pt>
                <c:pt idx="1">
                  <c:v>-7.5249269270539751E-2</c:v>
                </c:pt>
                <c:pt idx="2">
                  <c:v>-8.7202248742921346E-2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C5-43B4-A53C-FD7146A95BF7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(stream-wise)'!$P$382:$P$384</c:f>
              <c:numCache>
                <c:formatCode>General</c:formatCode>
                <c:ptCount val="3"/>
                <c:pt idx="0">
                  <c:v>-0.63636810225313922</c:v>
                </c:pt>
                <c:pt idx="1">
                  <c:v>-0.58588671411361382</c:v>
                </c:pt>
                <c:pt idx="2">
                  <c:v>-0.54507136425953007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5-43B4-A53C-FD7146A95BF7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(stream-wise)'!$R$382:$R$384</c:f>
              <c:numCache>
                <c:formatCode>General</c:formatCode>
                <c:ptCount val="3"/>
                <c:pt idx="0">
                  <c:v>0.12006979435246319</c:v>
                </c:pt>
                <c:pt idx="1">
                  <c:v>0.1277023552856856</c:v>
                </c:pt>
                <c:pt idx="2">
                  <c:v>0.12735840713188318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C5-43B4-A53C-FD7146A95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85824"/>
        <c:axId val="107088128"/>
      </c:scatterChart>
      <c:valAx>
        <c:axId val="107085824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7088128"/>
        <c:crosses val="autoZero"/>
        <c:crossBetween val="midCat"/>
        <c:majorUnit val="0.5"/>
      </c:valAx>
      <c:valAx>
        <c:axId val="10708812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7085824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306"/>
          <c:y val="5.1717952433859876E-2"/>
          <c:w val="0.69455818022747151"/>
          <c:h val="0.670149912242595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(stream-wise)'!$J$386:$J$388</c:f>
              <c:numCache>
                <c:formatCode>General</c:formatCode>
                <c:ptCount val="3"/>
                <c:pt idx="0">
                  <c:v>0.57585587737930366</c:v>
                </c:pt>
                <c:pt idx="1">
                  <c:v>0.42154224045572136</c:v>
                </c:pt>
                <c:pt idx="2">
                  <c:v>0.38076324365487918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6B-4C1E-B082-1ED179C4ADE1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(stream-wise)'!$P$386:$P$388</c:f>
              <c:numCache>
                <c:formatCode>General</c:formatCode>
                <c:ptCount val="3"/>
                <c:pt idx="0">
                  <c:v>-0.73812162667910619</c:v>
                </c:pt>
                <c:pt idx="1">
                  <c:v>-0.66728723213800889</c:v>
                </c:pt>
                <c:pt idx="2">
                  <c:v>-0.62371342777096506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6B-4C1E-B082-1ED179C4ADE1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(stream-wise)'!$R$386:$R$388</c:f>
              <c:numCache>
                <c:formatCode>General</c:formatCode>
                <c:ptCount val="3"/>
                <c:pt idx="0">
                  <c:v>9.6585465024719998E-4</c:v>
                </c:pt>
                <c:pt idx="1">
                  <c:v>5.618981132856E-4</c:v>
                </c:pt>
                <c:pt idx="2">
                  <c:v>3.0157527808800005E-4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6B-4C1E-B082-1ED179C4A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13472"/>
        <c:axId val="107136512"/>
      </c:scatterChart>
      <c:valAx>
        <c:axId val="107113472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7136512"/>
        <c:crosses val="autoZero"/>
        <c:crossBetween val="midCat"/>
        <c:majorUnit val="0.5"/>
      </c:valAx>
      <c:valAx>
        <c:axId val="10713651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7113472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57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311"/>
          <c:y val="5.1717952433859876E-2"/>
          <c:w val="0.69455818022747151"/>
          <c:h val="0.670149912242596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(stream-wise)'!$J$390:$J$392</c:f>
              <c:numCache>
                <c:formatCode>General</c:formatCode>
                <c:ptCount val="3"/>
                <c:pt idx="0">
                  <c:v>0.56322847412240906</c:v>
                </c:pt>
                <c:pt idx="1">
                  <c:v>0.41279215179761319</c:v>
                </c:pt>
                <c:pt idx="2">
                  <c:v>0.37232174742953705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04-47C3-9F0C-0DC729226AD3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(stream-wise)'!$P$390:$P$392</c:f>
              <c:numCache>
                <c:formatCode>General</c:formatCode>
                <c:ptCount val="3"/>
                <c:pt idx="0">
                  <c:v>-0.74187421007484666</c:v>
                </c:pt>
                <c:pt idx="1">
                  <c:v>-0.67180583590025222</c:v>
                </c:pt>
                <c:pt idx="2">
                  <c:v>-0.63263045167254528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04-47C3-9F0C-0DC729226AD3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(stream-wise)'!$R$390:$R$392</c:f>
              <c:numCache>
                <c:formatCode>General</c:formatCode>
                <c:ptCount val="3"/>
                <c:pt idx="0">
                  <c:v>5.1250792997275203E-2</c:v>
                </c:pt>
                <c:pt idx="1">
                  <c:v>0.16509592179924482</c:v>
                </c:pt>
                <c:pt idx="2">
                  <c:v>0.30573151470620646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04-47C3-9F0C-0DC729226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35584"/>
        <c:axId val="107254528"/>
      </c:scatterChart>
      <c:valAx>
        <c:axId val="107235584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7254528"/>
        <c:crosses val="autoZero"/>
        <c:crossBetween val="midCat"/>
        <c:majorUnit val="0.5"/>
      </c:valAx>
      <c:valAx>
        <c:axId val="10725452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7235584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79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317"/>
          <c:y val="5.1717952433859876E-2"/>
          <c:w val="0.69455818022747151"/>
          <c:h val="0.670149912242596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(stream-wise)'!$J$394:$J$396</c:f>
              <c:numCache>
                <c:formatCode>General</c:formatCode>
                <c:ptCount val="3"/>
                <c:pt idx="0">
                  <c:v>0.58530776495708947</c:v>
                </c:pt>
                <c:pt idx="1">
                  <c:v>0.39147189880159128</c:v>
                </c:pt>
                <c:pt idx="2">
                  <c:v>0.35411977119364296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A2-483F-A7F4-CC2B4DEC5072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(stream-wise)'!$P$394:$P$396</c:f>
              <c:numCache>
                <c:formatCode>General</c:formatCode>
                <c:ptCount val="3"/>
                <c:pt idx="0">
                  <c:v>-0.73924738667487555</c:v>
                </c:pt>
                <c:pt idx="1">
                  <c:v>-0.67208790686321462</c:v>
                </c:pt>
                <c:pt idx="2">
                  <c:v>-0.63973017901214912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A2-483F-A7F4-CC2B4DEC5072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(stream-wise)'!$R$394:$R$396</c:f>
              <c:numCache>
                <c:formatCode>General</c:formatCode>
                <c:ptCount val="3"/>
                <c:pt idx="0">
                  <c:v>0.1178215012342872</c:v>
                </c:pt>
                <c:pt idx="1">
                  <c:v>0.26526345632645043</c:v>
                </c:pt>
                <c:pt idx="2">
                  <c:v>0.35111014031388965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A2-483F-A7F4-CC2B4DEC5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69664"/>
        <c:axId val="107184512"/>
      </c:scatterChart>
      <c:valAx>
        <c:axId val="107169664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7184512"/>
        <c:crosses val="autoZero"/>
        <c:crossBetween val="midCat"/>
        <c:majorUnit val="0.5"/>
      </c:valAx>
      <c:valAx>
        <c:axId val="10718451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7169664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79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325"/>
          <c:y val="5.1717952433859876E-2"/>
          <c:w val="0.69455818022747151"/>
          <c:h val="0.670149912242597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(stream-wise)'!$J$398:$J$400</c:f>
              <c:numCache>
                <c:formatCode>General</c:formatCode>
                <c:ptCount val="3"/>
                <c:pt idx="0">
                  <c:v>0.526493531379993</c:v>
                </c:pt>
                <c:pt idx="1">
                  <c:v>0.37260545337578965</c:v>
                </c:pt>
                <c:pt idx="2">
                  <c:v>0.33010182305956948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2C-426F-90BE-A3BFE5741A0B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(stream-wise)'!$P$398:$P$400</c:f>
              <c:numCache>
                <c:formatCode>General</c:formatCode>
                <c:ptCount val="3"/>
                <c:pt idx="0">
                  <c:v>-0.7318857792209571</c:v>
                </c:pt>
                <c:pt idx="1">
                  <c:v>-0.67048522820584522</c:v>
                </c:pt>
                <c:pt idx="2">
                  <c:v>-0.64300953939269356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2C-426F-90BE-A3BFE5741A0B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(stream-wise)'!$R$398:$R$400</c:f>
              <c:numCache>
                <c:formatCode>General</c:formatCode>
                <c:ptCount val="3"/>
                <c:pt idx="0">
                  <c:v>0.13067588984214237</c:v>
                </c:pt>
                <c:pt idx="1">
                  <c:v>0.21179132582585039</c:v>
                </c:pt>
                <c:pt idx="2">
                  <c:v>0.24318468157107598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2C-426F-90BE-A3BFE5741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79488"/>
        <c:axId val="107281792"/>
      </c:scatterChart>
      <c:valAx>
        <c:axId val="107279488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7281792"/>
        <c:crosses val="autoZero"/>
        <c:crossBetween val="midCat"/>
        <c:majorUnit val="0.5"/>
      </c:valAx>
      <c:valAx>
        <c:axId val="10728179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7279488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79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75415573331"/>
          <c:y val="5.1717952433859876E-2"/>
          <c:w val="0.69455818022747151"/>
          <c:h val="0.67014991224259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(stream-wise)'!$J$402:$J$404</c:f>
              <c:numCache>
                <c:formatCode>General</c:formatCode>
                <c:ptCount val="3"/>
                <c:pt idx="0">
                  <c:v>0.54419777788561918</c:v>
                </c:pt>
                <c:pt idx="1">
                  <c:v>0.39267889339749068</c:v>
                </c:pt>
                <c:pt idx="2">
                  <c:v>0.36456711823196447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53-4736-A65F-E5257565A732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(stream-wise)'!$P$402:$P$404</c:f>
              <c:numCache>
                <c:formatCode>General</c:formatCode>
                <c:ptCount val="3"/>
                <c:pt idx="0">
                  <c:v>-0.73949187020977381</c:v>
                </c:pt>
                <c:pt idx="1">
                  <c:v>-0.68558912473923961</c:v>
                </c:pt>
                <c:pt idx="2">
                  <c:v>-0.65461284754167781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53-4736-A65F-E5257565A732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(stream-wise)'!$R$402:$R$404</c:f>
              <c:numCache>
                <c:formatCode>General</c:formatCode>
                <c:ptCount val="3"/>
                <c:pt idx="0">
                  <c:v>0.12775550798762642</c:v>
                </c:pt>
                <c:pt idx="1">
                  <c:v>0.1669132506891528</c:v>
                </c:pt>
                <c:pt idx="2">
                  <c:v>0.1811093370887808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53-4736-A65F-E5257565A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19296"/>
        <c:axId val="107321600"/>
      </c:scatterChart>
      <c:valAx>
        <c:axId val="107319296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7321600"/>
        <c:crosses val="autoZero"/>
        <c:crossBetween val="midCat"/>
        <c:majorUnit val="0.5"/>
      </c:valAx>
      <c:valAx>
        <c:axId val="10732160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7319296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79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94943521076"/>
          <c:y val="5.1717927524252867E-2"/>
          <c:w val="0.69455818022747151"/>
          <c:h val="0.670149912242598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(stream-wise)'!$J$406:$J$408</c:f>
              <c:numCache>
                <c:formatCode>General</c:formatCode>
                <c:ptCount val="3"/>
                <c:pt idx="0">
                  <c:v>0.56104592925518482</c:v>
                </c:pt>
                <c:pt idx="1">
                  <c:v>0.39583947718469131</c:v>
                </c:pt>
                <c:pt idx="2">
                  <c:v>0.31795721764103485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1-406F-814B-8187F04B786A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(stream-wise)'!$P$406:$P$408</c:f>
              <c:numCache>
                <c:formatCode>General</c:formatCode>
                <c:ptCount val="3"/>
                <c:pt idx="0">
                  <c:v>-0.74682508428278049</c:v>
                </c:pt>
                <c:pt idx="1">
                  <c:v>-0.69257398658125069</c:v>
                </c:pt>
                <c:pt idx="2">
                  <c:v>-0.6625697244798544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21-406F-814B-8187F04B786A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(stream-wise)'!$R$406:$R$408</c:f>
              <c:numCache>
                <c:formatCode>General</c:formatCode>
                <c:ptCount val="3"/>
                <c:pt idx="0">
                  <c:v>0.1103260344625152</c:v>
                </c:pt>
                <c:pt idx="1">
                  <c:v>0.13953954396256563</c:v>
                </c:pt>
                <c:pt idx="2">
                  <c:v>0.14425481554107122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21-406F-814B-8187F04B7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32960"/>
        <c:axId val="107447808"/>
      </c:scatterChart>
      <c:valAx>
        <c:axId val="107432960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77603283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7447808"/>
        <c:crosses val="autoZero"/>
        <c:crossBetween val="midCat"/>
        <c:majorUnit val="0.5"/>
      </c:valAx>
      <c:valAx>
        <c:axId val="10744780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5847072983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7432960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633981525788E-2"/>
          <c:w val="0.74691358024691379"/>
          <c:h val="0.16740186482214592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199" l="0.70000000000000062" r="0.70000000000000062" t="0.75000000000001199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6694943521081"/>
          <c:y val="5.1717927524252888E-2"/>
          <c:w val="0.69455818022747151"/>
          <c:h val="0.670149912242599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(stream-wise)'!$J$2</c:f>
              <c:strCache>
                <c:ptCount val="1"/>
                <c:pt idx="0">
                  <c:v>&lt;u&gt;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tx1"/>
                </a:solidFill>
              </a:ln>
            </c:spPr>
          </c:marker>
          <c:xVal>
            <c:numRef>
              <c:f>'Vertical profile (stream-wise)'!$J$410:$J$412</c:f>
              <c:numCache>
                <c:formatCode>General</c:formatCode>
                <c:ptCount val="3"/>
                <c:pt idx="0">
                  <c:v>0.55024021681107049</c:v>
                </c:pt>
                <c:pt idx="1">
                  <c:v>0.41684864909929575</c:v>
                </c:pt>
                <c:pt idx="2">
                  <c:v>0.34683051929387082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1-4F7D-9518-B158DD0E70F6}"/>
            </c:ext>
          </c:extLst>
        </c:ser>
        <c:ser>
          <c:idx val="1"/>
          <c:order val="1"/>
          <c:tx>
            <c:strRef>
              <c:f>'Vertical profile (stream-wise)'!$P$2</c:f>
              <c:strCache>
                <c:ptCount val="1"/>
                <c:pt idx="0">
                  <c:v>&lt;θ&gt;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noFill/>
              <a:ln w="19050">
                <a:solidFill>
                  <a:srgbClr val="FF0000"/>
                </a:solidFill>
              </a:ln>
            </c:spPr>
          </c:marker>
          <c:xVal>
            <c:numRef>
              <c:f>'Vertical profile (stream-wise)'!$P$410:$P$412</c:f>
              <c:numCache>
                <c:formatCode>General</c:formatCode>
                <c:ptCount val="3"/>
                <c:pt idx="0">
                  <c:v>-0.75267333955705484</c:v>
                </c:pt>
                <c:pt idx="1">
                  <c:v>-0.69253766108122705</c:v>
                </c:pt>
                <c:pt idx="2">
                  <c:v>-0.6547381990603699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81-4F7D-9518-B158DD0E70F6}"/>
            </c:ext>
          </c:extLst>
        </c:ser>
        <c:ser>
          <c:idx val="2"/>
          <c:order val="2"/>
          <c:tx>
            <c:strRef>
              <c:f>'Vertical profile (stream-wise)'!$R$2</c:f>
              <c:strCache>
                <c:ptCount val="1"/>
                <c:pt idx="0">
                  <c:v>&lt;c&gt;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'Vertical profile (stream-wise)'!$R$410:$R$412</c:f>
              <c:numCache>
                <c:formatCode>General</c:formatCode>
                <c:ptCount val="3"/>
                <c:pt idx="0">
                  <c:v>9.5159586958178402E-2</c:v>
                </c:pt>
                <c:pt idx="1">
                  <c:v>0.11559624642427681</c:v>
                </c:pt>
                <c:pt idx="2">
                  <c:v>0.11869505115672961</c:v>
                </c:pt>
              </c:numCache>
            </c:numRef>
          </c:xVal>
          <c:yVal>
            <c:numRef>
              <c:f>'Vertical profile (stream-wise)'!$G$374:$G$376</c:f>
              <c:numCache>
                <c:formatCode>General</c:formatCode>
                <c:ptCount val="3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81-4F7D-9518-B158DD0E7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66656"/>
        <c:axId val="107377408"/>
      </c:scatterChart>
      <c:valAx>
        <c:axId val="107366656"/>
        <c:scaling>
          <c:orientation val="minMax"/>
          <c:max val="1.5"/>
          <c:min val="-1.5"/>
        </c:scaling>
        <c:delete val="0"/>
        <c:axPos val="b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&lt;u&gt;/&lt;u</a:t>
                </a:r>
                <a:r>
                  <a:rPr lang="en-US" altLang="ja-JP" sz="600" b="0"/>
                  <a:t>H</a:t>
                </a:r>
                <a:r>
                  <a:rPr lang="en-US" altLang="ja-JP" b="0"/>
                  <a:t>&gt;,</a:t>
                </a:r>
                <a:r>
                  <a:rPr lang="el-GR" altLang="ja-JP" b="0"/>
                  <a:t>(&lt;θ&gt;-&lt;θ </a:t>
                </a:r>
                <a:r>
                  <a:rPr lang="en-US" altLang="ja-JP" b="0"/>
                  <a:t>f &gt;)/&lt;</a:t>
                </a:r>
                <a:r>
                  <a:rPr lang="el-GR" altLang="ja-JP" b="0"/>
                  <a:t>Δθ&gt;</a:t>
                </a:r>
                <a:r>
                  <a:rPr lang="en-US" altLang="ja-JP" b="0"/>
                  <a:t>,&lt;c&gt;/&lt;c0&gt;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6.519004568873335E-2"/>
              <c:y val="0.8720244584811518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7377408"/>
        <c:crosses val="autoZero"/>
        <c:crossBetween val="midCat"/>
        <c:majorUnit val="0.5"/>
      </c:valAx>
      <c:valAx>
        <c:axId val="10737740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 b="0"/>
                  <a:t>Z/H</a:t>
                </a:r>
                <a:endParaRPr lang="ja-JP" altLang="en-US" b="0"/>
              </a:p>
            </c:rich>
          </c:tx>
          <c:layout>
            <c:manualLayout>
              <c:xMode val="edge"/>
              <c:yMode val="edge"/>
              <c:x val="0"/>
              <c:y val="0.28159845403939893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07366656"/>
        <c:crosses val="autoZero"/>
        <c:crossBetween val="midCat"/>
        <c:majorUnit val="0.25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283950617283958"/>
          <c:y val="1.5480372645726985E-2"/>
          <c:w val="0.74691358024691379"/>
          <c:h val="0.16740215165412003"/>
        </c:manualLayout>
      </c:layout>
      <c:overlay val="0"/>
      <c:txPr>
        <a:bodyPr/>
        <a:lstStyle/>
        <a:p>
          <a:pPr>
            <a:defRPr sz="10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1221" l="0.70000000000000062" r="0.70000000000000062" t="0.75000000000001221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399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(stream-wise)'!$A$5:$C$5</c:f>
              <c:strCache>
                <c:ptCount val="1"/>
                <c:pt idx="0">
                  <c:v>Y/H= -3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(stream-wise)'!$K$5:$K$31</c:f>
              <c:numCache>
                <c:formatCode>General</c:formatCode>
                <c:ptCount val="27"/>
                <c:pt idx="0">
                  <c:v>-3.2497153608105029</c:v>
                </c:pt>
                <c:pt idx="1">
                  <c:v>-3.3338827025231166</c:v>
                </c:pt>
                <c:pt idx="2">
                  <c:v>-3.3610456803903195</c:v>
                </c:pt>
                <c:pt idx="3">
                  <c:v>0</c:v>
                </c:pt>
                <c:pt idx="4">
                  <c:v>-2.2508613835144446</c:v>
                </c:pt>
                <c:pt idx="5">
                  <c:v>-2.353744918490535</c:v>
                </c:pt>
                <c:pt idx="6">
                  <c:v>-2.3793073841938459</c:v>
                </c:pt>
                <c:pt idx="7">
                  <c:v>0</c:v>
                </c:pt>
                <c:pt idx="8">
                  <c:v>-1.2602012819029202</c:v>
                </c:pt>
                <c:pt idx="9">
                  <c:v>-1.3547686863294797</c:v>
                </c:pt>
                <c:pt idx="10">
                  <c:v>-1.3582017771440018</c:v>
                </c:pt>
                <c:pt idx="11">
                  <c:v>0</c:v>
                </c:pt>
                <c:pt idx="12">
                  <c:v>-0.26214896055367454</c:v>
                </c:pt>
                <c:pt idx="13">
                  <c:v>-0.35687221660202406</c:v>
                </c:pt>
                <c:pt idx="14">
                  <c:v>-0.36373902039323136</c:v>
                </c:pt>
                <c:pt idx="15">
                  <c:v>0</c:v>
                </c:pt>
                <c:pt idx="16">
                  <c:v>0.74325358458730117</c:v>
                </c:pt>
                <c:pt idx="17">
                  <c:v>0.66076514747109738</c:v>
                </c:pt>
                <c:pt idx="18">
                  <c:v>0.63602580230921713</c:v>
                </c:pt>
                <c:pt idx="19">
                  <c:v>0</c:v>
                </c:pt>
                <c:pt idx="20">
                  <c:v>1.7519411459480445</c:v>
                </c:pt>
                <c:pt idx="21">
                  <c:v>1.6463353404284706</c:v>
                </c:pt>
                <c:pt idx="22">
                  <c:v>1.633767353658127</c:v>
                </c:pt>
                <c:pt idx="23">
                  <c:v>0</c:v>
                </c:pt>
                <c:pt idx="24">
                  <c:v>2.7447178432375328</c:v>
                </c:pt>
                <c:pt idx="25">
                  <c:v>2.6616657272018007</c:v>
                </c:pt>
                <c:pt idx="26">
                  <c:v>2.6393033525830307</c:v>
                </c:pt>
              </c:numCache>
            </c:numRef>
          </c:xVal>
          <c:yVal>
            <c:numRef>
              <c:f>'Vertical profile (stream-wise)'!$G$5:$G$31</c:f>
              <c:numCache>
                <c:formatCode>General</c:formatCode>
                <c:ptCount val="27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0.5</c:v>
                </c:pt>
                <c:pt idx="5">
                  <c:v>0.16666666666666666</c:v>
                </c:pt>
                <c:pt idx="6">
                  <c:v>6.6666666666666666E-2</c:v>
                </c:pt>
                <c:pt idx="8">
                  <c:v>0.5</c:v>
                </c:pt>
                <c:pt idx="9">
                  <c:v>0.16666666666666666</c:v>
                </c:pt>
                <c:pt idx="10">
                  <c:v>6.6666666666666666E-2</c:v>
                </c:pt>
                <c:pt idx="12">
                  <c:v>0.5</c:v>
                </c:pt>
                <c:pt idx="13">
                  <c:v>0.16666666666666666</c:v>
                </c:pt>
                <c:pt idx="14">
                  <c:v>6.6666666666666666E-2</c:v>
                </c:pt>
                <c:pt idx="16">
                  <c:v>0.5</c:v>
                </c:pt>
                <c:pt idx="17">
                  <c:v>0.16666666666666666</c:v>
                </c:pt>
                <c:pt idx="18">
                  <c:v>6.6666666666666666E-2</c:v>
                </c:pt>
                <c:pt idx="20">
                  <c:v>0.5</c:v>
                </c:pt>
                <c:pt idx="21">
                  <c:v>0.16666666666666666</c:v>
                </c:pt>
                <c:pt idx="22">
                  <c:v>6.6666666666666666E-2</c:v>
                </c:pt>
                <c:pt idx="24">
                  <c:v>0.5</c:v>
                </c:pt>
                <c:pt idx="25">
                  <c:v>0.16666666666666666</c:v>
                </c:pt>
                <c:pt idx="26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7-4627-9CF2-3EA9A429269F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A7-4627-9CF2-3EA9A429269F}"/>
            </c:ext>
          </c:extLst>
        </c:ser>
        <c:ser>
          <c:idx val="2"/>
          <c:order val="2"/>
          <c:spPr>
            <a:ln w="19050" cap="sq">
              <a:solidFill>
                <a:schemeClr val="tx1"/>
              </a:solidFill>
              <a:bevel/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(stream-wise)'!$K$3:$K$4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A7-4627-9CF2-3EA9A4292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12096"/>
        <c:axId val="107639936"/>
      </c:scatterChart>
      <c:valAx>
        <c:axId val="107412096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901958928953626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7639936"/>
        <c:crosses val="autoZero"/>
        <c:crossBetween val="midCat"/>
        <c:majorUnit val="1"/>
      </c:valAx>
      <c:valAx>
        <c:axId val="107639936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66470661162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7412096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40864969728"/>
          <c:y val="0.8796079889155487"/>
          <c:w val="0.23995524916624933"/>
          <c:h val="0.12039201108445133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496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(stream-wise)'!$A$9:$C$9</c:f>
              <c:strCache>
                <c:ptCount val="1"/>
                <c:pt idx="0">
                  <c:v>Y/H= -3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(stream-wise)'!$Q$5:$Q$31</c:f>
              <c:numCache>
                <c:formatCode>General</c:formatCode>
                <c:ptCount val="27"/>
                <c:pt idx="0">
                  <c:v>-3.8666066362177132</c:v>
                </c:pt>
                <c:pt idx="1">
                  <c:v>-3.8299794289798248</c:v>
                </c:pt>
                <c:pt idx="2">
                  <c:v>-3.8115019706399562</c:v>
                </c:pt>
                <c:pt idx="3">
                  <c:v>0</c:v>
                </c:pt>
                <c:pt idx="4">
                  <c:v>-2.8669403085199359</c:v>
                </c:pt>
                <c:pt idx="5">
                  <c:v>-2.8299487057893065</c:v>
                </c:pt>
                <c:pt idx="6">
                  <c:v>-2.8113931931940108</c:v>
                </c:pt>
                <c:pt idx="7">
                  <c:v>0</c:v>
                </c:pt>
                <c:pt idx="8">
                  <c:v>-1.8662105811037253</c:v>
                </c:pt>
                <c:pt idx="9">
                  <c:v>-1.8315166488758305</c:v>
                </c:pt>
                <c:pt idx="10">
                  <c:v>-1.8117970427167092</c:v>
                </c:pt>
                <c:pt idx="11">
                  <c:v>0</c:v>
                </c:pt>
                <c:pt idx="12">
                  <c:v>-0.8662100440331606</c:v>
                </c:pt>
                <c:pt idx="13">
                  <c:v>-0.83212744958952389</c:v>
                </c:pt>
                <c:pt idx="14">
                  <c:v>-0.81642062812547467</c:v>
                </c:pt>
                <c:pt idx="15">
                  <c:v>0</c:v>
                </c:pt>
                <c:pt idx="16">
                  <c:v>0.13153157424158057</c:v>
                </c:pt>
                <c:pt idx="17">
                  <c:v>0.16016170437134308</c:v>
                </c:pt>
                <c:pt idx="18">
                  <c:v>0.1814154044003618</c:v>
                </c:pt>
                <c:pt idx="19">
                  <c:v>0</c:v>
                </c:pt>
                <c:pt idx="20">
                  <c:v>1.1318104928882673</c:v>
                </c:pt>
                <c:pt idx="21">
                  <c:v>1.1618548124415611</c:v>
                </c:pt>
                <c:pt idx="22">
                  <c:v>1.179479347640263</c:v>
                </c:pt>
                <c:pt idx="23">
                  <c:v>0</c:v>
                </c:pt>
                <c:pt idx="24">
                  <c:v>2.1274721883467262</c:v>
                </c:pt>
                <c:pt idx="25">
                  <c:v>2.1581277492869972</c:v>
                </c:pt>
                <c:pt idx="26">
                  <c:v>2.1759856623026934</c:v>
                </c:pt>
              </c:numCache>
            </c:numRef>
          </c:xVal>
          <c:yVal>
            <c:numRef>
              <c:f>'Vertical profile (stream-wise)'!$G$5:$G$31</c:f>
              <c:numCache>
                <c:formatCode>General</c:formatCode>
                <c:ptCount val="27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0.5</c:v>
                </c:pt>
                <c:pt idx="5">
                  <c:v>0.16666666666666666</c:v>
                </c:pt>
                <c:pt idx="6">
                  <c:v>6.6666666666666666E-2</c:v>
                </c:pt>
                <c:pt idx="8">
                  <c:v>0.5</c:v>
                </c:pt>
                <c:pt idx="9">
                  <c:v>0.16666666666666666</c:v>
                </c:pt>
                <c:pt idx="10">
                  <c:v>6.6666666666666666E-2</c:v>
                </c:pt>
                <c:pt idx="12">
                  <c:v>0.5</c:v>
                </c:pt>
                <c:pt idx="13">
                  <c:v>0.16666666666666666</c:v>
                </c:pt>
                <c:pt idx="14">
                  <c:v>6.6666666666666666E-2</c:v>
                </c:pt>
                <c:pt idx="16">
                  <c:v>0.5</c:v>
                </c:pt>
                <c:pt idx="17">
                  <c:v>0.16666666666666666</c:v>
                </c:pt>
                <c:pt idx="18">
                  <c:v>6.6666666666666666E-2</c:v>
                </c:pt>
                <c:pt idx="20">
                  <c:v>0.5</c:v>
                </c:pt>
                <c:pt idx="21">
                  <c:v>0.16666666666666666</c:v>
                </c:pt>
                <c:pt idx="22">
                  <c:v>6.6666666666666666E-2</c:v>
                </c:pt>
                <c:pt idx="24">
                  <c:v>0.5</c:v>
                </c:pt>
                <c:pt idx="25">
                  <c:v>0.16666666666666666</c:v>
                </c:pt>
                <c:pt idx="26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5-496D-B42E-FCAE38D7A050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75-496D-B42E-FCAE38D7A050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(stream-wise)'!$Q$3:$Q$4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75-496D-B42E-FCAE38D7A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84384"/>
        <c:axId val="107819008"/>
      </c:scatterChart>
      <c:valAx>
        <c:axId val="107984384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89655156741771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7819008"/>
        <c:crosses val="autoZero"/>
        <c:crossBetween val="midCat"/>
        <c:majorUnit val="1"/>
      </c:valAx>
      <c:valAx>
        <c:axId val="107819008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5301155539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7984384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777630069042"/>
          <c:w val="0.3102826760998586"/>
          <c:h val="0.1203922236993100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496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(stream-wise)'!$A$10:$C$10</c:f>
              <c:strCache>
                <c:ptCount val="1"/>
                <c:pt idx="0">
                  <c:v>Y/H= -3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(stream-wise)'!$S$5:$S$31</c:f>
              <c:numCache>
                <c:formatCode>General</c:formatCode>
                <c:ptCount val="27"/>
                <c:pt idx="0">
                  <c:v>-3.4971553682372196</c:v>
                </c:pt>
                <c:pt idx="1">
                  <c:v>-3.4971107510109429</c:v>
                </c:pt>
                <c:pt idx="2">
                  <c:v>-3.4977757094811186</c:v>
                </c:pt>
                <c:pt idx="3">
                  <c:v>0</c:v>
                </c:pt>
                <c:pt idx="4">
                  <c:v>-2.4316134090248438</c:v>
                </c:pt>
                <c:pt idx="5">
                  <c:v>-2.3249173924308075</c:v>
                </c:pt>
                <c:pt idx="6">
                  <c:v>-2.1892476852512397</c:v>
                </c:pt>
                <c:pt idx="7">
                  <c:v>0</c:v>
                </c:pt>
                <c:pt idx="8">
                  <c:v>-1.3957195140984002</c:v>
                </c:pt>
                <c:pt idx="9">
                  <c:v>-1.3119973933852618</c:v>
                </c:pt>
                <c:pt idx="10">
                  <c:v>-1.2626557064685779</c:v>
                </c:pt>
                <c:pt idx="11">
                  <c:v>0</c:v>
                </c:pt>
                <c:pt idx="12">
                  <c:v>-0.40509410347141073</c:v>
                </c:pt>
                <c:pt idx="13">
                  <c:v>-0.37073980892123509</c:v>
                </c:pt>
                <c:pt idx="14">
                  <c:v>-0.35369160391360127</c:v>
                </c:pt>
                <c:pt idx="15">
                  <c:v>0</c:v>
                </c:pt>
                <c:pt idx="16">
                  <c:v>0.58446050843171482</c:v>
                </c:pt>
                <c:pt idx="17">
                  <c:v>0.60252442033659981</c:v>
                </c:pt>
                <c:pt idx="18">
                  <c:v>0.60697237428704753</c:v>
                </c:pt>
                <c:pt idx="19">
                  <c:v>0</c:v>
                </c:pt>
                <c:pt idx="20">
                  <c:v>1.5737056490080681</c:v>
                </c:pt>
                <c:pt idx="21">
                  <c:v>1.5810741580943679</c:v>
                </c:pt>
                <c:pt idx="22">
                  <c:v>1.5844432966810817</c:v>
                </c:pt>
                <c:pt idx="23">
                  <c:v>0</c:v>
                </c:pt>
                <c:pt idx="24">
                  <c:v>2.5636636919055444</c:v>
                </c:pt>
                <c:pt idx="25">
                  <c:v>2.571872185534811</c:v>
                </c:pt>
                <c:pt idx="26">
                  <c:v>2.5721957753672156</c:v>
                </c:pt>
              </c:numCache>
            </c:numRef>
          </c:xVal>
          <c:yVal>
            <c:numRef>
              <c:f>'Vertical profile (stream-wise)'!$G$5:$G$31</c:f>
              <c:numCache>
                <c:formatCode>General</c:formatCode>
                <c:ptCount val="27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0.5</c:v>
                </c:pt>
                <c:pt idx="5">
                  <c:v>0.16666666666666666</c:v>
                </c:pt>
                <c:pt idx="6">
                  <c:v>6.6666666666666666E-2</c:v>
                </c:pt>
                <c:pt idx="8">
                  <c:v>0.5</c:v>
                </c:pt>
                <c:pt idx="9">
                  <c:v>0.16666666666666666</c:v>
                </c:pt>
                <c:pt idx="10">
                  <c:v>6.6666666666666666E-2</c:v>
                </c:pt>
                <c:pt idx="12">
                  <c:v>0.5</c:v>
                </c:pt>
                <c:pt idx="13">
                  <c:v>0.16666666666666666</c:v>
                </c:pt>
                <c:pt idx="14">
                  <c:v>6.6666666666666666E-2</c:v>
                </c:pt>
                <c:pt idx="16">
                  <c:v>0.5</c:v>
                </c:pt>
                <c:pt idx="17">
                  <c:v>0.16666666666666666</c:v>
                </c:pt>
                <c:pt idx="18">
                  <c:v>6.6666666666666666E-2</c:v>
                </c:pt>
                <c:pt idx="20">
                  <c:v>0.5</c:v>
                </c:pt>
                <c:pt idx="21">
                  <c:v>0.16666666666666666</c:v>
                </c:pt>
                <c:pt idx="22">
                  <c:v>6.6666666666666666E-2</c:v>
                </c:pt>
                <c:pt idx="24">
                  <c:v>0.5</c:v>
                </c:pt>
                <c:pt idx="25">
                  <c:v>0.16666666666666666</c:v>
                </c:pt>
                <c:pt idx="26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9A-4DFE-8025-4A4820AC8861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9A-4DFE-8025-4A4820AC8861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(stream-wise)'!$S$3:$S$4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9A-4DFE-8025-4A4820AC8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62208"/>
        <c:axId val="108068864"/>
      </c:scatterChart>
      <c:valAx>
        <c:axId val="108062208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90196105399488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068864"/>
        <c:crosses val="autoZero"/>
        <c:crossBetween val="midCat"/>
        <c:majorUnit val="1"/>
      </c:valAx>
      <c:valAx>
        <c:axId val="108068864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85163153732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062208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40864969728"/>
          <c:y val="0.87960847688798771"/>
          <c:w val="0.22912512120017467"/>
          <c:h val="0.1203915231120125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38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(stream-wise)'!$A$33:$C$33</c:f>
              <c:strCache>
                <c:ptCount val="1"/>
                <c:pt idx="0">
                  <c:v>Y/H= -2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(stream-wise)'!$K$33:$K$43</c:f>
              <c:numCache>
                <c:formatCode>General</c:formatCode>
                <c:ptCount val="11"/>
                <c:pt idx="0">
                  <c:v>-2.5413986703150258</c:v>
                </c:pt>
                <c:pt idx="1">
                  <c:v>-2.5498893173512318</c:v>
                </c:pt>
                <c:pt idx="2">
                  <c:v>-2.5481908146466927</c:v>
                </c:pt>
                <c:pt idx="3">
                  <c:v>0</c:v>
                </c:pt>
                <c:pt idx="4">
                  <c:v>-0.54058861517901469</c:v>
                </c:pt>
                <c:pt idx="5">
                  <c:v>-0.55306421086817747</c:v>
                </c:pt>
                <c:pt idx="6">
                  <c:v>-0.54925097897216324</c:v>
                </c:pt>
                <c:pt idx="7">
                  <c:v>0</c:v>
                </c:pt>
                <c:pt idx="8">
                  <c:v>1.4622297794186268</c:v>
                </c:pt>
                <c:pt idx="9">
                  <c:v>1.4420773248022458</c:v>
                </c:pt>
                <c:pt idx="10">
                  <c:v>1.4448173269673701</c:v>
                </c:pt>
              </c:numCache>
            </c:numRef>
          </c:xVal>
          <c:yVal>
            <c:numRef>
              <c:f>'Vertical profile (stream-wise)'!$G$33:$G$43</c:f>
              <c:numCache>
                <c:formatCode>General</c:formatCode>
                <c:ptCount val="11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0.5</c:v>
                </c:pt>
                <c:pt idx="5">
                  <c:v>0.16666666666666666</c:v>
                </c:pt>
                <c:pt idx="6">
                  <c:v>6.6666666666666666E-2</c:v>
                </c:pt>
                <c:pt idx="8">
                  <c:v>0.5</c:v>
                </c:pt>
                <c:pt idx="9">
                  <c:v>0.16666666666666666</c:v>
                </c:pt>
                <c:pt idx="10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DA-45D6-89EB-747E6146DED3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DA-45D6-89EB-747E6146DED3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(stream-wise)'!$K$3:$K$4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DA-45D6-89EB-747E6146D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18784"/>
        <c:axId val="108121088"/>
      </c:scatterChart>
      <c:valAx>
        <c:axId val="108118784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584876215"/>
              <c:y val="0.8896551249871058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121088"/>
        <c:crosses val="autoZero"/>
        <c:crossBetween val="midCat"/>
        <c:majorUnit val="1"/>
      </c:valAx>
      <c:valAx>
        <c:axId val="108121088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9347155842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118784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32609775134"/>
          <c:y val="0.87960847688798771"/>
          <c:w val="0.23995530964034911"/>
          <c:h val="0.1203915231120125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496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(stream-wise)'!$A$37:$C$37</c:f>
              <c:strCache>
                <c:ptCount val="1"/>
                <c:pt idx="0">
                  <c:v>Y/H= -2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(stream-wise)'!$Q$33:$Q$43</c:f>
              <c:numCache>
                <c:formatCode>General</c:formatCode>
                <c:ptCount val="11"/>
                <c:pt idx="0">
                  <c:v>-2.8296094562158332</c:v>
                </c:pt>
                <c:pt idx="1">
                  <c:v>-2.7969713061708821</c:v>
                </c:pt>
                <c:pt idx="2">
                  <c:v>-2.774818508703158</c:v>
                </c:pt>
                <c:pt idx="3">
                  <c:v>0</c:v>
                </c:pt>
                <c:pt idx="4">
                  <c:v>-0.83254585510163426</c:v>
                </c:pt>
                <c:pt idx="5">
                  <c:v>-0.80872689948921672</c:v>
                </c:pt>
                <c:pt idx="6">
                  <c:v>-0.78941699554484668</c:v>
                </c:pt>
                <c:pt idx="7">
                  <c:v>0</c:v>
                </c:pt>
                <c:pt idx="8">
                  <c:v>1.1631589437124152</c:v>
                </c:pt>
                <c:pt idx="9">
                  <c:v>1.183273214110472</c:v>
                </c:pt>
                <c:pt idx="10">
                  <c:v>1.2034762113200523</c:v>
                </c:pt>
              </c:numCache>
            </c:numRef>
          </c:xVal>
          <c:yVal>
            <c:numRef>
              <c:f>'Vertical profile (stream-wise)'!$G$33:$G$43</c:f>
              <c:numCache>
                <c:formatCode>General</c:formatCode>
                <c:ptCount val="11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0.5</c:v>
                </c:pt>
                <c:pt idx="5">
                  <c:v>0.16666666666666666</c:v>
                </c:pt>
                <c:pt idx="6">
                  <c:v>6.6666666666666666E-2</c:v>
                </c:pt>
                <c:pt idx="8">
                  <c:v>0.5</c:v>
                </c:pt>
                <c:pt idx="9">
                  <c:v>0.16666666666666666</c:v>
                </c:pt>
                <c:pt idx="10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F-4DFD-8454-FEB5B6C1A87B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DF-4DFD-8454-FEB5B6C1A87B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(stream-wise)'!$Q$3:$Q$4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DF-4DFD-8454-FEB5B6C1A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81760"/>
        <c:axId val="108196608"/>
      </c:scatterChart>
      <c:valAx>
        <c:axId val="108181760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584876215"/>
              <c:y val="0.8896551089008610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196608"/>
        <c:crosses val="autoZero"/>
        <c:crossBetween val="midCat"/>
        <c:majorUnit val="1"/>
      </c:valAx>
      <c:valAx>
        <c:axId val="108196608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5540360087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181760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32609775134"/>
          <c:y val="0.8796081410876273"/>
          <c:w val="0.31028261332198348"/>
          <c:h val="0.1203918589123727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38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(stream-wise)'!$A$38:$C$38</c:f>
              <c:strCache>
                <c:ptCount val="1"/>
                <c:pt idx="0">
                  <c:v>Y/H= -2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(stream-wise)'!$S$33:$S$43</c:f>
              <c:numCache>
                <c:formatCode>General</c:formatCode>
                <c:ptCount val="11"/>
                <c:pt idx="0">
                  <c:v>-2.1706372034642349</c:v>
                </c:pt>
                <c:pt idx="1">
                  <c:v>-1.8509549032842072</c:v>
                </c:pt>
                <c:pt idx="2">
                  <c:v>-1.535481394005364</c:v>
                </c:pt>
                <c:pt idx="3">
                  <c:v>0</c:v>
                </c:pt>
                <c:pt idx="4">
                  <c:v>-0.40943434691806524</c:v>
                </c:pt>
                <c:pt idx="5">
                  <c:v>-0.39527475513276467</c:v>
                </c:pt>
                <c:pt idx="6">
                  <c:v>-0.38986998624634012</c:v>
                </c:pt>
                <c:pt idx="7">
                  <c:v>0</c:v>
                </c:pt>
                <c:pt idx="8">
                  <c:v>1.5598561233301647</c:v>
                </c:pt>
                <c:pt idx="9">
                  <c:v>1.5625053237291251</c:v>
                </c:pt>
                <c:pt idx="10">
                  <c:v>1.5638486194965695</c:v>
                </c:pt>
              </c:numCache>
            </c:numRef>
          </c:xVal>
          <c:yVal>
            <c:numRef>
              <c:f>'Vertical profile (stream-wise)'!$G$33:$G$43</c:f>
              <c:numCache>
                <c:formatCode>General</c:formatCode>
                <c:ptCount val="11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0.5</c:v>
                </c:pt>
                <c:pt idx="5">
                  <c:v>0.16666666666666666</c:v>
                </c:pt>
                <c:pt idx="6">
                  <c:v>6.6666666666666666E-2</c:v>
                </c:pt>
                <c:pt idx="8">
                  <c:v>0.5</c:v>
                </c:pt>
                <c:pt idx="9">
                  <c:v>0.16666666666666666</c:v>
                </c:pt>
                <c:pt idx="10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51-4569-BD44-557A7BE96DEB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51-4569-BD44-557A7BE96DEB}"/>
            </c:ext>
          </c:extLst>
        </c:ser>
        <c:ser>
          <c:idx val="2"/>
          <c:order val="2"/>
          <c:spPr>
            <a:ln w="19050">
              <a:solidFill>
                <a:schemeClr val="tx1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(stream-wise)'!$S$3:$S$4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51-4569-BD44-557A7BE96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50624"/>
        <c:axId val="108277760"/>
      </c:scatterChart>
      <c:valAx>
        <c:axId val="108250624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584876215"/>
              <c:y val="0.890196105399488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277760"/>
        <c:crosses val="autoZero"/>
        <c:crossBetween val="midCat"/>
        <c:majorUnit val="1"/>
      </c:valAx>
      <c:valAx>
        <c:axId val="108277760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3931735611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250624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32609775134"/>
          <c:y val="0.87960847688798771"/>
          <c:w val="0.22912506206994393"/>
          <c:h val="0.1203915231120125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8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(stream-wise)'!$A$45:$C$45</c:f>
              <c:strCache>
                <c:ptCount val="1"/>
                <c:pt idx="0">
                  <c:v>Y/H= -1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(stream-wise)'!$K$45:$K$104</c:f>
              <c:numCache>
                <c:formatCode>General</c:formatCode>
                <c:ptCount val="60"/>
                <c:pt idx="0">
                  <c:v>-3.1395254644751627</c:v>
                </c:pt>
                <c:pt idx="1">
                  <c:v>-3.2298895413296105</c:v>
                </c:pt>
                <c:pt idx="2">
                  <c:v>-3.2663438889365879</c:v>
                </c:pt>
                <c:pt idx="3">
                  <c:v>0</c:v>
                </c:pt>
                <c:pt idx="4">
                  <c:v>-1.915870921260401</c:v>
                </c:pt>
                <c:pt idx="5">
                  <c:v>-1.9483580518360628</c:v>
                </c:pt>
                <c:pt idx="6">
                  <c:v>-1.979203607545085</c:v>
                </c:pt>
                <c:pt idx="7">
                  <c:v>-2.0255979289465924</c:v>
                </c:pt>
                <c:pt idx="8">
                  <c:v>-2.0800909352217198</c:v>
                </c:pt>
                <c:pt idx="9">
                  <c:v>-2.1416877890720949</c:v>
                </c:pt>
                <c:pt idx="10">
                  <c:v>-2.2239615802421207</c:v>
                </c:pt>
                <c:pt idx="11">
                  <c:v>-2.2439217867501857</c:v>
                </c:pt>
                <c:pt idx="12">
                  <c:v>0</c:v>
                </c:pt>
                <c:pt idx="13">
                  <c:v>-1.4149143469350425</c:v>
                </c:pt>
                <c:pt idx="14">
                  <c:v>-1.4482143323764478</c:v>
                </c:pt>
                <c:pt idx="15">
                  <c:v>-1.476187365379662</c:v>
                </c:pt>
                <c:pt idx="16">
                  <c:v>-1.5290462627341042</c:v>
                </c:pt>
                <c:pt idx="17">
                  <c:v>-1.5802309217083579</c:v>
                </c:pt>
                <c:pt idx="18">
                  <c:v>-1.6428674085328296</c:v>
                </c:pt>
                <c:pt idx="19">
                  <c:v>-1.7377110529596875</c:v>
                </c:pt>
                <c:pt idx="20">
                  <c:v>-1.771165956779639</c:v>
                </c:pt>
                <c:pt idx="21">
                  <c:v>0</c:v>
                </c:pt>
                <c:pt idx="22">
                  <c:v>-0.91407536125845978</c:v>
                </c:pt>
                <c:pt idx="23">
                  <c:v>-0.94690032588854078</c:v>
                </c:pt>
                <c:pt idx="24">
                  <c:v>-0.98555619430870944</c:v>
                </c:pt>
                <c:pt idx="25">
                  <c:v>-1.0267084884072524</c:v>
                </c:pt>
                <c:pt idx="26">
                  <c:v>-1.0675425465595054</c:v>
                </c:pt>
                <c:pt idx="27">
                  <c:v>-1.1430335258303066</c:v>
                </c:pt>
                <c:pt idx="28">
                  <c:v>-1.2139684115826685</c:v>
                </c:pt>
                <c:pt idx="29">
                  <c:v>-1.2565084383854146</c:v>
                </c:pt>
                <c:pt idx="30">
                  <c:v>0</c:v>
                </c:pt>
                <c:pt idx="31">
                  <c:v>-0.41050197287621837</c:v>
                </c:pt>
                <c:pt idx="32">
                  <c:v>-0.44362837507419284</c:v>
                </c:pt>
                <c:pt idx="33">
                  <c:v>-0.4760641772714207</c:v>
                </c:pt>
                <c:pt idx="34">
                  <c:v>-0.532887491927446</c:v>
                </c:pt>
                <c:pt idx="35">
                  <c:v>-0.5744644117021237</c:v>
                </c:pt>
                <c:pt idx="36">
                  <c:v>-0.62844413419291256</c:v>
                </c:pt>
                <c:pt idx="37">
                  <c:v>-0.70438027049122187</c:v>
                </c:pt>
                <c:pt idx="38">
                  <c:v>-0.73913798188014912</c:v>
                </c:pt>
                <c:pt idx="39">
                  <c:v>0</c:v>
                </c:pt>
                <c:pt idx="40">
                  <c:v>8.4978330091868504E-2</c:v>
                </c:pt>
                <c:pt idx="41">
                  <c:v>5.3362848706338228E-2</c:v>
                </c:pt>
                <c:pt idx="42">
                  <c:v>2.3891027052855063E-2</c:v>
                </c:pt>
                <c:pt idx="43">
                  <c:v>-2.759320300280349E-2</c:v>
                </c:pt>
                <c:pt idx="44">
                  <c:v>-8.0560356573578795E-2</c:v>
                </c:pt>
                <c:pt idx="45">
                  <c:v>-0.13207818338603045</c:v>
                </c:pt>
                <c:pt idx="46">
                  <c:v>-0.2087870450905806</c:v>
                </c:pt>
                <c:pt idx="47">
                  <c:v>-0.24115938674719933</c:v>
                </c:pt>
                <c:pt idx="48">
                  <c:v>0</c:v>
                </c:pt>
                <c:pt idx="49">
                  <c:v>0.87799711067891573</c:v>
                </c:pt>
                <c:pt idx="50">
                  <c:v>0.78925874355595538</c:v>
                </c:pt>
                <c:pt idx="51">
                  <c:v>0.74970696162130479</c:v>
                </c:pt>
                <c:pt idx="52">
                  <c:v>0</c:v>
                </c:pt>
                <c:pt idx="53">
                  <c:v>1.8632238701224042</c:v>
                </c:pt>
                <c:pt idx="54">
                  <c:v>1.7974171559972076</c:v>
                </c:pt>
                <c:pt idx="55">
                  <c:v>1.7762493327310804</c:v>
                </c:pt>
                <c:pt idx="56">
                  <c:v>0</c:v>
                </c:pt>
                <c:pt idx="57">
                  <c:v>2.8737723185121862</c:v>
                </c:pt>
                <c:pt idx="58">
                  <c:v>2.7952734962651604</c:v>
                </c:pt>
                <c:pt idx="59">
                  <c:v>2.7616944710937239</c:v>
                </c:pt>
              </c:numCache>
            </c:numRef>
          </c:xVal>
          <c:yVal>
            <c:numRef>
              <c:f>'Vertical profile (stream-wise)'!$G$45:$G$104</c:f>
              <c:numCache>
                <c:formatCode>General</c:formatCode>
                <c:ptCount val="60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2.5</c:v>
                </c:pt>
                <c:pt idx="5">
                  <c:v>1.8333333333333333</c:v>
                </c:pt>
                <c:pt idx="6">
                  <c:v>1.5</c:v>
                </c:pt>
                <c:pt idx="7">
                  <c:v>1.1666666666666667</c:v>
                </c:pt>
                <c:pt idx="8">
                  <c:v>0.83333333333333337</c:v>
                </c:pt>
                <c:pt idx="9">
                  <c:v>0.5</c:v>
                </c:pt>
                <c:pt idx="10">
                  <c:v>0.16666666666666666</c:v>
                </c:pt>
                <c:pt idx="11">
                  <c:v>6.6666666666666666E-2</c:v>
                </c:pt>
                <c:pt idx="13">
                  <c:v>2.5</c:v>
                </c:pt>
                <c:pt idx="14">
                  <c:v>1.8333333333333333</c:v>
                </c:pt>
                <c:pt idx="15">
                  <c:v>1.5</c:v>
                </c:pt>
                <c:pt idx="16">
                  <c:v>1.1666666666666667</c:v>
                </c:pt>
                <c:pt idx="17">
                  <c:v>0.83333333333333337</c:v>
                </c:pt>
                <c:pt idx="18">
                  <c:v>0.5</c:v>
                </c:pt>
                <c:pt idx="19">
                  <c:v>0.16666666666666666</c:v>
                </c:pt>
                <c:pt idx="20">
                  <c:v>6.6666666666666666E-2</c:v>
                </c:pt>
                <c:pt idx="22">
                  <c:v>2.5</c:v>
                </c:pt>
                <c:pt idx="23">
                  <c:v>1.8333333333333333</c:v>
                </c:pt>
                <c:pt idx="24">
                  <c:v>1.5</c:v>
                </c:pt>
                <c:pt idx="25">
                  <c:v>1.1666666666666667</c:v>
                </c:pt>
                <c:pt idx="26">
                  <c:v>0.83333333333333337</c:v>
                </c:pt>
                <c:pt idx="27">
                  <c:v>0.5</c:v>
                </c:pt>
                <c:pt idx="28">
                  <c:v>0.16666666666666666</c:v>
                </c:pt>
                <c:pt idx="29">
                  <c:v>6.6666666666666666E-2</c:v>
                </c:pt>
                <c:pt idx="31">
                  <c:v>2.5</c:v>
                </c:pt>
                <c:pt idx="32">
                  <c:v>1.8333333333333333</c:v>
                </c:pt>
                <c:pt idx="33">
                  <c:v>1.5</c:v>
                </c:pt>
                <c:pt idx="34">
                  <c:v>1.1666666666666667</c:v>
                </c:pt>
                <c:pt idx="35">
                  <c:v>0.83333333333333337</c:v>
                </c:pt>
                <c:pt idx="36">
                  <c:v>0.5</c:v>
                </c:pt>
                <c:pt idx="37">
                  <c:v>0.16666666666666666</c:v>
                </c:pt>
                <c:pt idx="38">
                  <c:v>6.6666666666666666E-2</c:v>
                </c:pt>
                <c:pt idx="40">
                  <c:v>2.5</c:v>
                </c:pt>
                <c:pt idx="41">
                  <c:v>1.8333333333333333</c:v>
                </c:pt>
                <c:pt idx="42">
                  <c:v>1.5</c:v>
                </c:pt>
                <c:pt idx="43">
                  <c:v>1.1666666666666667</c:v>
                </c:pt>
                <c:pt idx="44">
                  <c:v>0.83333333333333337</c:v>
                </c:pt>
                <c:pt idx="45">
                  <c:v>0.5</c:v>
                </c:pt>
                <c:pt idx="46">
                  <c:v>0.16666666666666666</c:v>
                </c:pt>
                <c:pt idx="47">
                  <c:v>6.6666666666666666E-2</c:v>
                </c:pt>
                <c:pt idx="49">
                  <c:v>0.5</c:v>
                </c:pt>
                <c:pt idx="50">
                  <c:v>0.16666666666666666</c:v>
                </c:pt>
                <c:pt idx="51">
                  <c:v>6.6666666666666666E-2</c:v>
                </c:pt>
                <c:pt idx="53">
                  <c:v>0.5</c:v>
                </c:pt>
                <c:pt idx="54">
                  <c:v>0.16666666666666666</c:v>
                </c:pt>
                <c:pt idx="55">
                  <c:v>6.6666666666666666E-2</c:v>
                </c:pt>
                <c:pt idx="57">
                  <c:v>0.5</c:v>
                </c:pt>
                <c:pt idx="58">
                  <c:v>0.16666666666666666</c:v>
                </c:pt>
                <c:pt idx="59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430-B499-AA8D201CD2ED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F8-4430-B499-AA8D201CD2ED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(stream-wise)'!$K$3:$K$4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F8-4430-B499-AA8D201CD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27680"/>
        <c:axId val="108329984"/>
      </c:scatterChart>
      <c:valAx>
        <c:axId val="108327680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896551249871058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329984"/>
        <c:crosses val="autoZero"/>
        <c:crossBetween val="midCat"/>
        <c:majorUnit val="1"/>
      </c:valAx>
      <c:valAx>
        <c:axId val="108329984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9347155842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327680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847688798771"/>
          <c:w val="0.23995524916624922"/>
          <c:h val="0.1203915231120125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38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(stream-wise)'!$A$49:$C$49</c:f>
              <c:strCache>
                <c:ptCount val="1"/>
                <c:pt idx="0">
                  <c:v>Y/H= -1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(stream-wise)'!$Q$45:$Q$104</c:f>
              <c:numCache>
                <c:formatCode>General</c:formatCode>
                <c:ptCount val="60"/>
                <c:pt idx="0">
                  <c:v>-3.9022157642302187</c:v>
                </c:pt>
                <c:pt idx="1">
                  <c:v>-3.862676092174266</c:v>
                </c:pt>
                <c:pt idx="2">
                  <c:v>-3.8434293697619886</c:v>
                </c:pt>
                <c:pt idx="3">
                  <c:v>0</c:v>
                </c:pt>
                <c:pt idx="4">
                  <c:v>-3.0297338468633344</c:v>
                </c:pt>
                <c:pt idx="5">
                  <c:v>-3.0088323824986265</c:v>
                </c:pt>
                <c:pt idx="6">
                  <c:v>-2.9866583363159904</c:v>
                </c:pt>
                <c:pt idx="7">
                  <c:v>-2.9615749788834784</c:v>
                </c:pt>
                <c:pt idx="8">
                  <c:v>-2.93068788544559</c:v>
                </c:pt>
                <c:pt idx="9">
                  <c:v>-2.9010138278481303</c:v>
                </c:pt>
                <c:pt idx="10">
                  <c:v>-2.8628529398715483</c:v>
                </c:pt>
                <c:pt idx="11">
                  <c:v>-2.8447832007166531</c:v>
                </c:pt>
                <c:pt idx="12">
                  <c:v>0</c:v>
                </c:pt>
                <c:pt idx="13">
                  <c:v>-2.5305956385543413</c:v>
                </c:pt>
                <c:pt idx="14">
                  <c:v>-2.5057604628069576</c:v>
                </c:pt>
                <c:pt idx="15">
                  <c:v>-2.4876905308575008</c:v>
                </c:pt>
                <c:pt idx="16">
                  <c:v>-2.4602924543745797</c:v>
                </c:pt>
                <c:pt idx="17">
                  <c:v>-2.4297760084816491</c:v>
                </c:pt>
                <c:pt idx="18">
                  <c:v>-2.4008802900720405</c:v>
                </c:pt>
                <c:pt idx="19">
                  <c:v>-2.3640642405609213</c:v>
                </c:pt>
                <c:pt idx="20">
                  <c:v>-2.3456006496584587</c:v>
                </c:pt>
                <c:pt idx="21">
                  <c:v>0</c:v>
                </c:pt>
                <c:pt idx="22">
                  <c:v>-2.0291732278198555</c:v>
                </c:pt>
                <c:pt idx="23">
                  <c:v>-2.0061284249990914</c:v>
                </c:pt>
                <c:pt idx="24">
                  <c:v>-1.9868553861291351</c:v>
                </c:pt>
                <c:pt idx="25">
                  <c:v>-1.9585627704217905</c:v>
                </c:pt>
                <c:pt idx="26">
                  <c:v>-1.9295281159883635</c:v>
                </c:pt>
                <c:pt idx="27">
                  <c:v>-1.8986256265276156</c:v>
                </c:pt>
                <c:pt idx="28">
                  <c:v>-1.8690852168745669</c:v>
                </c:pt>
                <c:pt idx="29">
                  <c:v>-1.8504023497001973</c:v>
                </c:pt>
                <c:pt idx="30">
                  <c:v>0</c:v>
                </c:pt>
                <c:pt idx="31">
                  <c:v>-1.531406615107288</c:v>
                </c:pt>
                <c:pt idx="32">
                  <c:v>-1.5052910769043055</c:v>
                </c:pt>
                <c:pt idx="33">
                  <c:v>-1.4861854387981062</c:v>
                </c:pt>
                <c:pt idx="34">
                  <c:v>-1.4578204425038657</c:v>
                </c:pt>
                <c:pt idx="35">
                  <c:v>-1.4296350068018118</c:v>
                </c:pt>
                <c:pt idx="36">
                  <c:v>-1.4031788556923837</c:v>
                </c:pt>
                <c:pt idx="37">
                  <c:v>-1.372329260796755</c:v>
                </c:pt>
                <c:pt idx="38">
                  <c:v>-1.3517999450203784</c:v>
                </c:pt>
                <c:pt idx="39">
                  <c:v>0</c:v>
                </c:pt>
                <c:pt idx="40">
                  <c:v>-1.0278348892853315</c:v>
                </c:pt>
                <c:pt idx="41">
                  <c:v>-1.0040143224612192</c:v>
                </c:pt>
                <c:pt idx="42">
                  <c:v>-0.9842793065081985</c:v>
                </c:pt>
                <c:pt idx="43">
                  <c:v>-0.95776352679503007</c:v>
                </c:pt>
                <c:pt idx="44">
                  <c:v>-0.9286513551767408</c:v>
                </c:pt>
                <c:pt idx="45">
                  <c:v>-0.89991967739709844</c:v>
                </c:pt>
                <c:pt idx="46">
                  <c:v>-0.86922317515453673</c:v>
                </c:pt>
                <c:pt idx="47">
                  <c:v>-0.85012840239899579</c:v>
                </c:pt>
                <c:pt idx="48">
                  <c:v>0</c:v>
                </c:pt>
                <c:pt idx="49">
                  <c:v>9.4422917669890638E-2</c:v>
                </c:pt>
                <c:pt idx="50">
                  <c:v>0.12435379139463665</c:v>
                </c:pt>
                <c:pt idx="51">
                  <c:v>0.14500536646524065</c:v>
                </c:pt>
                <c:pt idx="52">
                  <c:v>0</c:v>
                </c:pt>
                <c:pt idx="53">
                  <c:v>1.0958187227548555</c:v>
                </c:pt>
                <c:pt idx="54">
                  <c:v>1.125813370166419</c:v>
                </c:pt>
                <c:pt idx="55">
                  <c:v>1.1427572028517545</c:v>
                </c:pt>
                <c:pt idx="56">
                  <c:v>0</c:v>
                </c:pt>
                <c:pt idx="57">
                  <c:v>2.0916292418439424</c:v>
                </c:pt>
                <c:pt idx="58">
                  <c:v>2.1236721799926217</c:v>
                </c:pt>
                <c:pt idx="59">
                  <c:v>2.1386747504646912</c:v>
                </c:pt>
              </c:numCache>
            </c:numRef>
          </c:xVal>
          <c:yVal>
            <c:numRef>
              <c:f>'Vertical profile (stream-wise)'!$G$45:$G$104</c:f>
              <c:numCache>
                <c:formatCode>General</c:formatCode>
                <c:ptCount val="60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2.5</c:v>
                </c:pt>
                <c:pt idx="5">
                  <c:v>1.8333333333333333</c:v>
                </c:pt>
                <c:pt idx="6">
                  <c:v>1.5</c:v>
                </c:pt>
                <c:pt idx="7">
                  <c:v>1.1666666666666667</c:v>
                </c:pt>
                <c:pt idx="8">
                  <c:v>0.83333333333333337</c:v>
                </c:pt>
                <c:pt idx="9">
                  <c:v>0.5</c:v>
                </c:pt>
                <c:pt idx="10">
                  <c:v>0.16666666666666666</c:v>
                </c:pt>
                <c:pt idx="11">
                  <c:v>6.6666666666666666E-2</c:v>
                </c:pt>
                <c:pt idx="13">
                  <c:v>2.5</c:v>
                </c:pt>
                <c:pt idx="14">
                  <c:v>1.8333333333333333</c:v>
                </c:pt>
                <c:pt idx="15">
                  <c:v>1.5</c:v>
                </c:pt>
                <c:pt idx="16">
                  <c:v>1.1666666666666667</c:v>
                </c:pt>
                <c:pt idx="17">
                  <c:v>0.83333333333333337</c:v>
                </c:pt>
                <c:pt idx="18">
                  <c:v>0.5</c:v>
                </c:pt>
                <c:pt idx="19">
                  <c:v>0.16666666666666666</c:v>
                </c:pt>
                <c:pt idx="20">
                  <c:v>6.6666666666666666E-2</c:v>
                </c:pt>
                <c:pt idx="22">
                  <c:v>2.5</c:v>
                </c:pt>
                <c:pt idx="23">
                  <c:v>1.8333333333333333</c:v>
                </c:pt>
                <c:pt idx="24">
                  <c:v>1.5</c:v>
                </c:pt>
                <c:pt idx="25">
                  <c:v>1.1666666666666667</c:v>
                </c:pt>
                <c:pt idx="26">
                  <c:v>0.83333333333333337</c:v>
                </c:pt>
                <c:pt idx="27">
                  <c:v>0.5</c:v>
                </c:pt>
                <c:pt idx="28">
                  <c:v>0.16666666666666666</c:v>
                </c:pt>
                <c:pt idx="29">
                  <c:v>6.6666666666666666E-2</c:v>
                </c:pt>
                <c:pt idx="31">
                  <c:v>2.5</c:v>
                </c:pt>
                <c:pt idx="32">
                  <c:v>1.8333333333333333</c:v>
                </c:pt>
                <c:pt idx="33">
                  <c:v>1.5</c:v>
                </c:pt>
                <c:pt idx="34">
                  <c:v>1.1666666666666667</c:v>
                </c:pt>
                <c:pt idx="35">
                  <c:v>0.83333333333333337</c:v>
                </c:pt>
                <c:pt idx="36">
                  <c:v>0.5</c:v>
                </c:pt>
                <c:pt idx="37">
                  <c:v>0.16666666666666666</c:v>
                </c:pt>
                <c:pt idx="38">
                  <c:v>6.6666666666666666E-2</c:v>
                </c:pt>
                <c:pt idx="40">
                  <c:v>2.5</c:v>
                </c:pt>
                <c:pt idx="41">
                  <c:v>1.8333333333333333</c:v>
                </c:pt>
                <c:pt idx="42">
                  <c:v>1.5</c:v>
                </c:pt>
                <c:pt idx="43">
                  <c:v>1.1666666666666667</c:v>
                </c:pt>
                <c:pt idx="44">
                  <c:v>0.83333333333333337</c:v>
                </c:pt>
                <c:pt idx="45">
                  <c:v>0.5</c:v>
                </c:pt>
                <c:pt idx="46">
                  <c:v>0.16666666666666666</c:v>
                </c:pt>
                <c:pt idx="47">
                  <c:v>6.6666666666666666E-2</c:v>
                </c:pt>
                <c:pt idx="49">
                  <c:v>0.5</c:v>
                </c:pt>
                <c:pt idx="50">
                  <c:v>0.16666666666666666</c:v>
                </c:pt>
                <c:pt idx="51">
                  <c:v>6.6666666666666666E-2</c:v>
                </c:pt>
                <c:pt idx="53">
                  <c:v>0.5</c:v>
                </c:pt>
                <c:pt idx="54">
                  <c:v>0.16666666666666666</c:v>
                </c:pt>
                <c:pt idx="55">
                  <c:v>6.6666666666666666E-2</c:v>
                </c:pt>
                <c:pt idx="57">
                  <c:v>0.5</c:v>
                </c:pt>
                <c:pt idx="58">
                  <c:v>0.16666666666666666</c:v>
                </c:pt>
                <c:pt idx="59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F8-4FEE-A21A-EC97E4CC3350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F8-4FEE-A21A-EC97E4CC3350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6350"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(stream-wise)'!$Q$3:$Q$4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F8-4FEE-A21A-EC97E4CC3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86560"/>
        <c:axId val="108397312"/>
      </c:scatterChart>
      <c:valAx>
        <c:axId val="108386560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8910875271025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397312"/>
        <c:crosses val="autoZero"/>
        <c:crossBetween val="midCat"/>
        <c:majorUnit val="1"/>
      </c:valAx>
      <c:valAx>
        <c:axId val="108397312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2337099171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386560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744037430161"/>
          <c:w val="0.3102826760998586"/>
          <c:h val="0.12039255962569886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8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(stream-wise)'!$A$50:$C$50</c:f>
              <c:strCache>
                <c:ptCount val="1"/>
                <c:pt idx="0">
                  <c:v>Y/H= -1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(stream-wise)'!$S$45:$S$104</c:f>
              <c:numCache>
                <c:formatCode>General</c:formatCode>
                <c:ptCount val="60"/>
                <c:pt idx="0">
                  <c:v>-3.4999984926759358</c:v>
                </c:pt>
                <c:pt idx="1">
                  <c:v>-3.5</c:v>
                </c:pt>
                <c:pt idx="2">
                  <c:v>-3.5</c:v>
                </c:pt>
                <c:pt idx="3">
                  <c:v>0</c:v>
                </c:pt>
                <c:pt idx="4">
                  <c:v>-2.4998246426630915</c:v>
                </c:pt>
                <c:pt idx="5">
                  <c:v>-2.499896946481432</c:v>
                </c:pt>
                <c:pt idx="6">
                  <c:v>-2.4996404479999543</c:v>
                </c:pt>
                <c:pt idx="7">
                  <c:v>-2.4987070980878441</c:v>
                </c:pt>
                <c:pt idx="8">
                  <c:v>-2.4965572715958158</c:v>
                </c:pt>
                <c:pt idx="9">
                  <c:v>-2.4872134936432757</c:v>
                </c:pt>
                <c:pt idx="10">
                  <c:v>-2.4494088082171608</c:v>
                </c:pt>
                <c:pt idx="11">
                  <c:v>-2.4262057836484137</c:v>
                </c:pt>
                <c:pt idx="12">
                  <c:v>0</c:v>
                </c:pt>
                <c:pt idx="13">
                  <c:v>-1.9998373862056493</c:v>
                </c:pt>
                <c:pt idx="14">
                  <c:v>-1.9996735020833243</c:v>
                </c:pt>
                <c:pt idx="15">
                  <c:v>-1.9992832939277947</c:v>
                </c:pt>
                <c:pt idx="16">
                  <c:v>-1.9959268856234302</c:v>
                </c:pt>
                <c:pt idx="17">
                  <c:v>-1.988248888333729</c:v>
                </c:pt>
                <c:pt idx="18">
                  <c:v>-1.9706518989891559</c:v>
                </c:pt>
                <c:pt idx="19">
                  <c:v>-1.8932058284495106</c:v>
                </c:pt>
                <c:pt idx="20">
                  <c:v>-1.7783164768143755</c:v>
                </c:pt>
                <c:pt idx="21">
                  <c:v>0</c:v>
                </c:pt>
                <c:pt idx="22">
                  <c:v>-1.4998087829715361</c:v>
                </c:pt>
                <c:pt idx="23">
                  <c:v>-1.4995317253806104</c:v>
                </c:pt>
                <c:pt idx="24">
                  <c:v>-1.4984216544999687</c:v>
                </c:pt>
                <c:pt idx="25">
                  <c:v>-1.4920831207774554</c:v>
                </c:pt>
                <c:pt idx="26">
                  <c:v>-1.4804897221735682</c:v>
                </c:pt>
                <c:pt idx="27">
                  <c:v>-1.4593102073506787</c:v>
                </c:pt>
                <c:pt idx="28">
                  <c:v>-1.3987515654070251</c:v>
                </c:pt>
                <c:pt idx="29">
                  <c:v>-1.3354115527800186</c:v>
                </c:pt>
                <c:pt idx="30">
                  <c:v>0</c:v>
                </c:pt>
                <c:pt idx="31">
                  <c:v>-0.99998647338185653</c:v>
                </c:pt>
                <c:pt idx="32">
                  <c:v>-0.9994066312256632</c:v>
                </c:pt>
                <c:pt idx="33">
                  <c:v>-0.99815892444378007</c:v>
                </c:pt>
                <c:pt idx="34">
                  <c:v>-0.99098362840896548</c:v>
                </c:pt>
                <c:pt idx="35">
                  <c:v>-0.97599918559501719</c:v>
                </c:pt>
                <c:pt idx="36">
                  <c:v>-0.95690260529854665</c:v>
                </c:pt>
                <c:pt idx="37">
                  <c:v>-0.90564682970669497</c:v>
                </c:pt>
                <c:pt idx="38">
                  <c:v>-0.87063930522021438</c:v>
                </c:pt>
                <c:pt idx="39">
                  <c:v>0</c:v>
                </c:pt>
                <c:pt idx="40">
                  <c:v>-0.49979836551064372</c:v>
                </c:pt>
                <c:pt idx="41">
                  <c:v>-0.4987375490717384</c:v>
                </c:pt>
                <c:pt idx="42">
                  <c:v>-0.49643022336832487</c:v>
                </c:pt>
                <c:pt idx="43">
                  <c:v>-0.48786554317992981</c:v>
                </c:pt>
                <c:pt idx="44">
                  <c:v>-0.47205860483255269</c:v>
                </c:pt>
                <c:pt idx="45">
                  <c:v>-0.4490721606958043</c:v>
                </c:pt>
                <c:pt idx="46">
                  <c:v>-0.39764181180700853</c:v>
                </c:pt>
                <c:pt idx="47">
                  <c:v>-0.36676142306324239</c:v>
                </c:pt>
                <c:pt idx="48">
                  <c:v>0</c:v>
                </c:pt>
                <c:pt idx="49">
                  <c:v>0.54850913676988611</c:v>
                </c:pt>
                <c:pt idx="50">
                  <c:v>0.58149512728157571</c:v>
                </c:pt>
                <c:pt idx="51">
                  <c:v>0.60020973160104829</c:v>
                </c:pt>
                <c:pt idx="52">
                  <c:v>0</c:v>
                </c:pt>
                <c:pt idx="53">
                  <c:v>1.5473580875052746</c:v>
                </c:pt>
                <c:pt idx="54">
                  <c:v>1.5700501863556342</c:v>
                </c:pt>
                <c:pt idx="55">
                  <c:v>1.5780885136579779</c:v>
                </c:pt>
                <c:pt idx="56">
                  <c:v>0</c:v>
                </c:pt>
                <c:pt idx="57">
                  <c:v>2.5417917685343157</c:v>
                </c:pt>
                <c:pt idx="58">
                  <c:v>2.5599745943726084</c:v>
                </c:pt>
                <c:pt idx="59">
                  <c:v>2.563972054678886</c:v>
                </c:pt>
              </c:numCache>
            </c:numRef>
          </c:xVal>
          <c:yVal>
            <c:numRef>
              <c:f>'Vertical profile (stream-wise)'!$G$45:$G$104</c:f>
              <c:numCache>
                <c:formatCode>General</c:formatCode>
                <c:ptCount val="60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2.5</c:v>
                </c:pt>
                <c:pt idx="5">
                  <c:v>1.8333333333333333</c:v>
                </c:pt>
                <c:pt idx="6">
                  <c:v>1.5</c:v>
                </c:pt>
                <c:pt idx="7">
                  <c:v>1.1666666666666667</c:v>
                </c:pt>
                <c:pt idx="8">
                  <c:v>0.83333333333333337</c:v>
                </c:pt>
                <c:pt idx="9">
                  <c:v>0.5</c:v>
                </c:pt>
                <c:pt idx="10">
                  <c:v>0.16666666666666666</c:v>
                </c:pt>
                <c:pt idx="11">
                  <c:v>6.6666666666666666E-2</c:v>
                </c:pt>
                <c:pt idx="13">
                  <c:v>2.5</c:v>
                </c:pt>
                <c:pt idx="14">
                  <c:v>1.8333333333333333</c:v>
                </c:pt>
                <c:pt idx="15">
                  <c:v>1.5</c:v>
                </c:pt>
                <c:pt idx="16">
                  <c:v>1.1666666666666667</c:v>
                </c:pt>
                <c:pt idx="17">
                  <c:v>0.83333333333333337</c:v>
                </c:pt>
                <c:pt idx="18">
                  <c:v>0.5</c:v>
                </c:pt>
                <c:pt idx="19">
                  <c:v>0.16666666666666666</c:v>
                </c:pt>
                <c:pt idx="20">
                  <c:v>6.6666666666666666E-2</c:v>
                </c:pt>
                <c:pt idx="22">
                  <c:v>2.5</c:v>
                </c:pt>
                <c:pt idx="23">
                  <c:v>1.8333333333333333</c:v>
                </c:pt>
                <c:pt idx="24">
                  <c:v>1.5</c:v>
                </c:pt>
                <c:pt idx="25">
                  <c:v>1.1666666666666667</c:v>
                </c:pt>
                <c:pt idx="26">
                  <c:v>0.83333333333333337</c:v>
                </c:pt>
                <c:pt idx="27">
                  <c:v>0.5</c:v>
                </c:pt>
                <c:pt idx="28">
                  <c:v>0.16666666666666666</c:v>
                </c:pt>
                <c:pt idx="29">
                  <c:v>6.6666666666666666E-2</c:v>
                </c:pt>
                <c:pt idx="31">
                  <c:v>2.5</c:v>
                </c:pt>
                <c:pt idx="32">
                  <c:v>1.8333333333333333</c:v>
                </c:pt>
                <c:pt idx="33">
                  <c:v>1.5</c:v>
                </c:pt>
                <c:pt idx="34">
                  <c:v>1.1666666666666667</c:v>
                </c:pt>
                <c:pt idx="35">
                  <c:v>0.83333333333333337</c:v>
                </c:pt>
                <c:pt idx="36">
                  <c:v>0.5</c:v>
                </c:pt>
                <c:pt idx="37">
                  <c:v>0.16666666666666666</c:v>
                </c:pt>
                <c:pt idx="38">
                  <c:v>6.6666666666666666E-2</c:v>
                </c:pt>
                <c:pt idx="40">
                  <c:v>2.5</c:v>
                </c:pt>
                <c:pt idx="41">
                  <c:v>1.8333333333333333</c:v>
                </c:pt>
                <c:pt idx="42">
                  <c:v>1.5</c:v>
                </c:pt>
                <c:pt idx="43">
                  <c:v>1.1666666666666667</c:v>
                </c:pt>
                <c:pt idx="44">
                  <c:v>0.83333333333333337</c:v>
                </c:pt>
                <c:pt idx="45">
                  <c:v>0.5</c:v>
                </c:pt>
                <c:pt idx="46">
                  <c:v>0.16666666666666666</c:v>
                </c:pt>
                <c:pt idx="47">
                  <c:v>6.6666666666666666E-2</c:v>
                </c:pt>
                <c:pt idx="49">
                  <c:v>0.5</c:v>
                </c:pt>
                <c:pt idx="50">
                  <c:v>0.16666666666666666</c:v>
                </c:pt>
                <c:pt idx="51">
                  <c:v>6.6666666666666666E-2</c:v>
                </c:pt>
                <c:pt idx="53">
                  <c:v>0.5</c:v>
                </c:pt>
                <c:pt idx="54">
                  <c:v>0.16666666666666666</c:v>
                </c:pt>
                <c:pt idx="55">
                  <c:v>6.6666666666666666E-2</c:v>
                </c:pt>
                <c:pt idx="57">
                  <c:v>0.5</c:v>
                </c:pt>
                <c:pt idx="58">
                  <c:v>0.16666666666666666</c:v>
                </c:pt>
                <c:pt idx="59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4D-4ED4-A6C0-B8BDD140B8FA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4D-4ED4-A6C0-B8BDD140B8FA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(stream-wise)'!$S$3:$S$4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4D-4ED4-A6C0-B8BDD140B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59520"/>
        <c:axId val="108470272"/>
      </c:scatterChart>
      <c:valAx>
        <c:axId val="108459520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901959982274946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470272"/>
        <c:crosses val="autoZero"/>
        <c:crossBetween val="midCat"/>
        <c:majorUnit val="1"/>
      </c:valAx>
      <c:valAx>
        <c:axId val="108470272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9846041974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459520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82307893337"/>
          <c:w val="0.22912512120017442"/>
          <c:h val="0.12039176921066674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63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(stream-wise)'!$A$106:$C$106</c:f>
              <c:strCache>
                <c:ptCount val="1"/>
                <c:pt idx="0">
                  <c:v>Y/H= -0.5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(stream-wise)'!$K$106:$K$137</c:f>
              <c:numCache>
                <c:formatCode>General</c:formatCode>
                <c:ptCount val="32"/>
                <c:pt idx="0">
                  <c:v>-1.9183813455874392</c:v>
                </c:pt>
                <c:pt idx="1">
                  <c:v>-1.9483431199441548</c:v>
                </c:pt>
                <c:pt idx="2">
                  <c:v>-1.9833500072792973</c:v>
                </c:pt>
                <c:pt idx="3">
                  <c:v>-2.0470634568076362</c:v>
                </c:pt>
                <c:pt idx="4">
                  <c:v>-2.3255712381898066</c:v>
                </c:pt>
                <c:pt idx="5">
                  <c:v>-2.3364369892826344</c:v>
                </c:pt>
                <c:pt idx="6">
                  <c:v>-2.394037695561122</c:v>
                </c:pt>
                <c:pt idx="7">
                  <c:v>-2.3648831766106846</c:v>
                </c:pt>
                <c:pt idx="8">
                  <c:v>0</c:v>
                </c:pt>
                <c:pt idx="9">
                  <c:v>-1.4156226785574297</c:v>
                </c:pt>
                <c:pt idx="10">
                  <c:v>-1.4477178469705057</c:v>
                </c:pt>
                <c:pt idx="11">
                  <c:v>-1.4804018918707047</c:v>
                </c:pt>
                <c:pt idx="12">
                  <c:v>-1.5501338270812257</c:v>
                </c:pt>
                <c:pt idx="13">
                  <c:v>0</c:v>
                </c:pt>
                <c:pt idx="14">
                  <c:v>-0.91471463288077259</c:v>
                </c:pt>
                <c:pt idx="15">
                  <c:v>-0.94973831859431168</c:v>
                </c:pt>
                <c:pt idx="16">
                  <c:v>-0.97943878484263647</c:v>
                </c:pt>
                <c:pt idx="17">
                  <c:v>-1.0456365278871746</c:v>
                </c:pt>
                <c:pt idx="18">
                  <c:v>0</c:v>
                </c:pt>
                <c:pt idx="19">
                  <c:v>-0.41343049017668165</c:v>
                </c:pt>
                <c:pt idx="20">
                  <c:v>-0.45034306021658721</c:v>
                </c:pt>
                <c:pt idx="21">
                  <c:v>-0.47562555294662223</c:v>
                </c:pt>
                <c:pt idx="22">
                  <c:v>-0.54840172761989381</c:v>
                </c:pt>
                <c:pt idx="23">
                  <c:v>0</c:v>
                </c:pt>
                <c:pt idx="24">
                  <c:v>8.4932601172900135E-2</c:v>
                </c:pt>
                <c:pt idx="25">
                  <c:v>4.7469417618885901E-2</c:v>
                </c:pt>
                <c:pt idx="26">
                  <c:v>1.1715935688341506E-2</c:v>
                </c:pt>
                <c:pt idx="27">
                  <c:v>-4.1411735720445098E-2</c:v>
                </c:pt>
                <c:pt idx="28">
                  <c:v>-0.28158935057469114</c:v>
                </c:pt>
                <c:pt idx="29">
                  <c:v>-0.30166341275855502</c:v>
                </c:pt>
                <c:pt idx="30">
                  <c:v>-0.35540702470854812</c:v>
                </c:pt>
                <c:pt idx="31">
                  <c:v>-0.35291464308423204</c:v>
                </c:pt>
              </c:numCache>
            </c:numRef>
          </c:xVal>
          <c:yVal>
            <c:numRef>
              <c:f>'Vertical profile (stream-wise)'!$G$106:$G$137</c:f>
              <c:numCache>
                <c:formatCode>General</c:formatCode>
                <c:ptCount val="32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8">
                  <c:v>0.83333333333333337</c:v>
                </c:pt>
                <c:pt idx="29">
                  <c:v>0.5</c:v>
                </c:pt>
                <c:pt idx="30">
                  <c:v>0.16666666666666666</c:v>
                </c:pt>
                <c:pt idx="31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8-450C-94C5-B7B216C0EB62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88-450C-94C5-B7B216C0EB62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(stream-wise)'!$K$3:$K$4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88-450C-94C5-B7B216C0E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06208"/>
        <c:axId val="108608512"/>
      </c:scatterChart>
      <c:valAx>
        <c:axId val="108606208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89655156741771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608512"/>
        <c:crosses val="autoZero"/>
        <c:crossBetween val="midCat"/>
        <c:majorUnit val="1"/>
      </c:valAx>
      <c:valAx>
        <c:axId val="108608512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6211382670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606208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82307893337"/>
          <c:w val="0.25610603816606781"/>
          <c:h val="0.12039176921066674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07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(stream-wise)'!$A$109:$C$109</c:f>
              <c:strCache>
                <c:ptCount val="1"/>
                <c:pt idx="0">
                  <c:v>Y/H= -0.5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(stream-wise)'!$Q$106:$Q$137</c:f>
              <c:numCache>
                <c:formatCode>General</c:formatCode>
                <c:ptCount val="32"/>
                <c:pt idx="0">
                  <c:v>-3.0270749482070873</c:v>
                </c:pt>
                <c:pt idx="1">
                  <c:v>-3.0031561663248052</c:v>
                </c:pt>
                <c:pt idx="2">
                  <c:v>-2.9823302636572619</c:v>
                </c:pt>
                <c:pt idx="3">
                  <c:v>-2.9485746763324276</c:v>
                </c:pt>
                <c:pt idx="4">
                  <c:v>-2.8616178015117191</c:v>
                </c:pt>
                <c:pt idx="5">
                  <c:v>-2.8493590557003463</c:v>
                </c:pt>
                <c:pt idx="6">
                  <c:v>-2.8210183102077653</c:v>
                </c:pt>
                <c:pt idx="7">
                  <c:v>-2.8157396777333856</c:v>
                </c:pt>
                <c:pt idx="8">
                  <c:v>0</c:v>
                </c:pt>
                <c:pt idx="9">
                  <c:v>-2.5260360609400756</c:v>
                </c:pt>
                <c:pt idx="10">
                  <c:v>-2.5027014328088457</c:v>
                </c:pt>
                <c:pt idx="11">
                  <c:v>-2.4806640779704878</c:v>
                </c:pt>
                <c:pt idx="12">
                  <c:v>-2.4492412910717465</c:v>
                </c:pt>
                <c:pt idx="13">
                  <c:v>0</c:v>
                </c:pt>
                <c:pt idx="14">
                  <c:v>-2.027559399627636</c:v>
                </c:pt>
                <c:pt idx="15">
                  <c:v>-2.0032213033445956</c:v>
                </c:pt>
                <c:pt idx="16">
                  <c:v>-1.9826934059853516</c:v>
                </c:pt>
                <c:pt idx="17">
                  <c:v>-1.9503832545740916</c:v>
                </c:pt>
                <c:pt idx="18">
                  <c:v>0</c:v>
                </c:pt>
                <c:pt idx="19">
                  <c:v>-1.5284117994692776</c:v>
                </c:pt>
                <c:pt idx="20">
                  <c:v>-1.5007043841120344</c:v>
                </c:pt>
                <c:pt idx="21">
                  <c:v>-1.4830798351422922</c:v>
                </c:pt>
                <c:pt idx="22">
                  <c:v>-1.4511671434911129</c:v>
                </c:pt>
                <c:pt idx="23">
                  <c:v>0</c:v>
                </c:pt>
                <c:pt idx="24">
                  <c:v>-1.026487778598248</c:v>
                </c:pt>
                <c:pt idx="25">
                  <c:v>-1.0008608919830522</c:v>
                </c:pt>
                <c:pt idx="26">
                  <c:v>-0.98109055331211126</c:v>
                </c:pt>
                <c:pt idx="27">
                  <c:v>-0.95298208395331463</c:v>
                </c:pt>
                <c:pt idx="28">
                  <c:v>-0.88027192852534819</c:v>
                </c:pt>
                <c:pt idx="29">
                  <c:v>-0.86576751165875154</c:v>
                </c:pt>
                <c:pt idx="30">
                  <c:v>-0.83933474377545525</c:v>
                </c:pt>
                <c:pt idx="31">
                  <c:v>-0.82891385343705171</c:v>
                </c:pt>
              </c:numCache>
            </c:numRef>
          </c:xVal>
          <c:yVal>
            <c:numRef>
              <c:f>'Vertical profile (stream-wise)'!$G$106:$G$137</c:f>
              <c:numCache>
                <c:formatCode>General</c:formatCode>
                <c:ptCount val="32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8">
                  <c:v>0.83333333333333337</c:v>
                </c:pt>
                <c:pt idx="29">
                  <c:v>0.5</c:v>
                </c:pt>
                <c:pt idx="30">
                  <c:v>0.16666666666666666</c:v>
                </c:pt>
                <c:pt idx="31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97-4792-852B-A07073534542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97-4792-852B-A07073534542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(stream-wise)'!$Q$3:$Q$4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97-4792-852B-A07073534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65088"/>
        <c:axId val="108692224"/>
      </c:scatterChart>
      <c:valAx>
        <c:axId val="108665088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8910875271025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692224"/>
        <c:crosses val="autoZero"/>
        <c:crossBetween val="midCat"/>
        <c:majorUnit val="1"/>
      </c:valAx>
      <c:valAx>
        <c:axId val="108692224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2337099171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665088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789683898277"/>
          <c:w val="0.32643346509967719"/>
          <c:h val="0.1203921031610177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63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(stream-wise)'!$A$110:$C$110</c:f>
              <c:strCache>
                <c:ptCount val="1"/>
                <c:pt idx="0">
                  <c:v>Y/H= -0.5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(stream-wise)'!$S$106:$S$137</c:f>
              <c:numCache>
                <c:formatCode>General</c:formatCode>
                <c:ptCount val="32"/>
                <c:pt idx="0">
                  <c:v>-2.4999381150891198</c:v>
                </c:pt>
                <c:pt idx="1">
                  <c:v>-2.4999145324110392</c:v>
                </c:pt>
                <c:pt idx="2">
                  <c:v>-2.4998321011687308</c:v>
                </c:pt>
                <c:pt idx="3">
                  <c:v>-2.4920657144633993</c:v>
                </c:pt>
                <c:pt idx="4">
                  <c:v>-2.2182397800417908</c:v>
                </c:pt>
                <c:pt idx="5">
                  <c:v>-2.1438738818663219</c:v>
                </c:pt>
                <c:pt idx="6">
                  <c:v>-1.8874620146239756</c:v>
                </c:pt>
                <c:pt idx="7">
                  <c:v>-1.9342256749491806</c:v>
                </c:pt>
                <c:pt idx="8">
                  <c:v>0</c:v>
                </c:pt>
                <c:pt idx="9">
                  <c:v>-1.9997377931193103</c:v>
                </c:pt>
                <c:pt idx="10">
                  <c:v>-1.999855836700851</c:v>
                </c:pt>
                <c:pt idx="11">
                  <c:v>-1.9989330510763055</c:v>
                </c:pt>
                <c:pt idx="12">
                  <c:v>-1.9816797287252792</c:v>
                </c:pt>
                <c:pt idx="13">
                  <c:v>0</c:v>
                </c:pt>
                <c:pt idx="14">
                  <c:v>-1.4998658406843326</c:v>
                </c:pt>
                <c:pt idx="15">
                  <c:v>-1.4996707663817634</c:v>
                </c:pt>
                <c:pt idx="16">
                  <c:v>-1.4981210231514666</c:v>
                </c:pt>
                <c:pt idx="17">
                  <c:v>-1.4816431715359182</c:v>
                </c:pt>
                <c:pt idx="18">
                  <c:v>0</c:v>
                </c:pt>
                <c:pt idx="19">
                  <c:v>-0.99987449550187335</c:v>
                </c:pt>
                <c:pt idx="20">
                  <c:v>-0.99925990822408417</c:v>
                </c:pt>
                <c:pt idx="21">
                  <c:v>-0.99636276121374967</c:v>
                </c:pt>
                <c:pt idx="22">
                  <c:v>-0.98235836425669154</c:v>
                </c:pt>
                <c:pt idx="23">
                  <c:v>0</c:v>
                </c:pt>
                <c:pt idx="24">
                  <c:v>-0.4998522480062414</c:v>
                </c:pt>
                <c:pt idx="25">
                  <c:v>-0.4988367908830994</c:v>
                </c:pt>
                <c:pt idx="26">
                  <c:v>-0.49488623747946409</c:v>
                </c:pt>
                <c:pt idx="27">
                  <c:v>-0.48347228180327179</c:v>
                </c:pt>
                <c:pt idx="28">
                  <c:v>-0.42372238238698012</c:v>
                </c:pt>
                <c:pt idx="29">
                  <c:v>-0.40504692919474583</c:v>
                </c:pt>
                <c:pt idx="30">
                  <c:v>-0.37321478175305123</c:v>
                </c:pt>
                <c:pt idx="31">
                  <c:v>-0.35769882783194507</c:v>
                </c:pt>
              </c:numCache>
            </c:numRef>
          </c:xVal>
          <c:yVal>
            <c:numRef>
              <c:f>'Vertical profile (stream-wise)'!$G$106:$G$137</c:f>
              <c:numCache>
                <c:formatCode>General</c:formatCode>
                <c:ptCount val="32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8">
                  <c:v>0.83333333333333337</c:v>
                </c:pt>
                <c:pt idx="29">
                  <c:v>0.5</c:v>
                </c:pt>
                <c:pt idx="30">
                  <c:v>0.16666666666666666</c:v>
                </c:pt>
                <c:pt idx="31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E6-4AE7-B688-F02673C56606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E6-4AE7-B688-F02673C56606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(stream-wise)'!$S$3:$S$4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E6-4AE7-B688-F02673C56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33248"/>
        <c:axId val="108548096"/>
      </c:scatterChart>
      <c:valAx>
        <c:axId val="108533248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89655156741771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548096"/>
        <c:crosses val="autoZero"/>
        <c:crossBetween val="midCat"/>
        <c:majorUnit val="1"/>
      </c:valAx>
      <c:valAx>
        <c:axId val="108548096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6211382670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533248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777630069042"/>
          <c:w val="0.24527591019999356"/>
          <c:h val="0.1203922236993100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63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(stream-wise)'!$A$139:$C$139</c:f>
              <c:strCache>
                <c:ptCount val="1"/>
                <c:pt idx="0">
                  <c:v>Y/H= 0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(stream-wise)'!$K$139:$K$222</c:f>
              <c:numCache>
                <c:formatCode>General</c:formatCode>
                <c:ptCount val="84"/>
                <c:pt idx="0">
                  <c:v>-2.9298257074917036</c:v>
                </c:pt>
                <c:pt idx="1">
                  <c:v>-2.9636025802309218</c:v>
                </c:pt>
                <c:pt idx="2">
                  <c:v>-2.9942708197235359</c:v>
                </c:pt>
                <c:pt idx="3">
                  <c:v>-3.0614242038501884</c:v>
                </c:pt>
                <c:pt idx="4">
                  <c:v>0</c:v>
                </c:pt>
                <c:pt idx="5">
                  <c:v>-1.929102443977408</c:v>
                </c:pt>
                <c:pt idx="6">
                  <c:v>-1.9672748923970542</c:v>
                </c:pt>
                <c:pt idx="7">
                  <c:v>-1.9883811216090606</c:v>
                </c:pt>
                <c:pt idx="8">
                  <c:v>-2.0576977635758897</c:v>
                </c:pt>
                <c:pt idx="9">
                  <c:v>-2.4323016018187045</c:v>
                </c:pt>
                <c:pt idx="10">
                  <c:v>-2.539782293015981</c:v>
                </c:pt>
                <c:pt idx="11">
                  <c:v>-2.5681491546682693</c:v>
                </c:pt>
                <c:pt idx="12">
                  <c:v>-2.5666690308828852</c:v>
                </c:pt>
                <c:pt idx="13">
                  <c:v>0</c:v>
                </c:pt>
                <c:pt idx="14">
                  <c:v>-1.4245323518103052</c:v>
                </c:pt>
                <c:pt idx="15">
                  <c:v>-1.459343258064155</c:v>
                </c:pt>
                <c:pt idx="16">
                  <c:v>-1.4957080143196844</c:v>
                </c:pt>
                <c:pt idx="17">
                  <c:v>-1.571441636833991</c:v>
                </c:pt>
                <c:pt idx="18">
                  <c:v>0</c:v>
                </c:pt>
                <c:pt idx="19">
                  <c:v>-0.92762418667851276</c:v>
                </c:pt>
                <c:pt idx="20">
                  <c:v>-0.96654602942329304</c:v>
                </c:pt>
                <c:pt idx="21">
                  <c:v>-0.98853044052814099</c:v>
                </c:pt>
                <c:pt idx="22">
                  <c:v>-1.0616593811477399</c:v>
                </c:pt>
                <c:pt idx="23">
                  <c:v>0</c:v>
                </c:pt>
                <c:pt idx="24">
                  <c:v>-0.43004968587032388</c:v>
                </c:pt>
                <c:pt idx="25">
                  <c:v>-0.45820656779265578</c:v>
                </c:pt>
                <c:pt idx="26">
                  <c:v>-0.50202607108327146</c:v>
                </c:pt>
                <c:pt idx="27">
                  <c:v>-0.56488560304311952</c:v>
                </c:pt>
                <c:pt idx="28">
                  <c:v>0</c:v>
                </c:pt>
                <c:pt idx="29">
                  <c:v>7.3393048457722099E-2</c:v>
                </c:pt>
                <c:pt idx="30">
                  <c:v>3.9111291123363534E-2</c:v>
                </c:pt>
                <c:pt idx="31">
                  <c:v>8.8032835230305029E-3</c:v>
                </c:pt>
                <c:pt idx="32">
                  <c:v>-5.6264301952718199E-2</c:v>
                </c:pt>
                <c:pt idx="33">
                  <c:v>-0.4314700820880758</c:v>
                </c:pt>
                <c:pt idx="34">
                  <c:v>-0.54001498166488104</c:v>
                </c:pt>
                <c:pt idx="35">
                  <c:v>-0.55702116222380671</c:v>
                </c:pt>
                <c:pt idx="36">
                  <c:v>-0.56067574276829812</c:v>
                </c:pt>
                <c:pt idx="37">
                  <c:v>0</c:v>
                </c:pt>
                <c:pt idx="38">
                  <c:v>1.075720557108887</c:v>
                </c:pt>
                <c:pt idx="39">
                  <c:v>1.0404019665301643</c:v>
                </c:pt>
                <c:pt idx="40">
                  <c:v>1.007553670818977</c:v>
                </c:pt>
                <c:pt idx="41">
                  <c:v>0.95142748886640804</c:v>
                </c:pt>
                <c:pt idx="42">
                  <c:v>0</c:v>
                </c:pt>
                <c:pt idx="43">
                  <c:v>2.0730188179167772</c:v>
                </c:pt>
                <c:pt idx="44">
                  <c:v>2.0416207822071577</c:v>
                </c:pt>
                <c:pt idx="45">
                  <c:v>2.0011338905417664</c:v>
                </c:pt>
                <c:pt idx="46">
                  <c:v>1.9473128194025005</c:v>
                </c:pt>
                <c:pt idx="47">
                  <c:v>1.5755180433248843</c:v>
                </c:pt>
                <c:pt idx="48">
                  <c:v>1.4584016156307045</c:v>
                </c:pt>
                <c:pt idx="49">
                  <c:v>1.4377358772299846</c:v>
                </c:pt>
                <c:pt idx="50">
                  <c:v>1.4386523220958403</c:v>
                </c:pt>
                <c:pt idx="51">
                  <c:v>0</c:v>
                </c:pt>
                <c:pt idx="52">
                  <c:v>3.075035556567606</c:v>
                </c:pt>
                <c:pt idx="53">
                  <c:v>3.0408303251792761</c:v>
                </c:pt>
                <c:pt idx="54">
                  <c:v>3.011072931093052</c:v>
                </c:pt>
                <c:pt idx="55">
                  <c:v>2.9495320718373321</c:v>
                </c:pt>
                <c:pt idx="56">
                  <c:v>0</c:v>
                </c:pt>
                <c:pt idx="57">
                  <c:v>4.0740687165665612</c:v>
                </c:pt>
                <c:pt idx="58">
                  <c:v>4.036807113553305</c:v>
                </c:pt>
                <c:pt idx="59">
                  <c:v>4.0079391002788531</c:v>
                </c:pt>
                <c:pt idx="60">
                  <c:v>3.9482087329169824</c:v>
                </c:pt>
                <c:pt idx="61">
                  <c:v>3.5693661038587741</c:v>
                </c:pt>
                <c:pt idx="62">
                  <c:v>3.4634709929334822</c:v>
                </c:pt>
                <c:pt idx="63">
                  <c:v>3.438766177771639</c:v>
                </c:pt>
                <c:pt idx="64">
                  <c:v>3.4364125383096353</c:v>
                </c:pt>
                <c:pt idx="65">
                  <c:v>0</c:v>
                </c:pt>
                <c:pt idx="66">
                  <c:v>5.0752604681894704</c:v>
                </c:pt>
                <c:pt idx="67">
                  <c:v>5.0455348043735508</c:v>
                </c:pt>
                <c:pt idx="68">
                  <c:v>5.0210483681308631</c:v>
                </c:pt>
                <c:pt idx="69">
                  <c:v>4.9543597391398482</c:v>
                </c:pt>
                <c:pt idx="70">
                  <c:v>0</c:v>
                </c:pt>
                <c:pt idx="71">
                  <c:v>6.076374760623108</c:v>
                </c:pt>
                <c:pt idx="72">
                  <c:v>6.0494273619453267</c:v>
                </c:pt>
                <c:pt idx="73">
                  <c:v>6.0157354143413357</c:v>
                </c:pt>
                <c:pt idx="74">
                  <c:v>5.9528301534625188</c:v>
                </c:pt>
                <c:pt idx="75">
                  <c:v>5.5749301000810059</c:v>
                </c:pt>
                <c:pt idx="76">
                  <c:v>5.4607692537413719</c:v>
                </c:pt>
                <c:pt idx="77">
                  <c:v>5.4330117999275807</c:v>
                </c:pt>
                <c:pt idx="78">
                  <c:v>5.4285396983011243</c:v>
                </c:pt>
                <c:pt idx="79">
                  <c:v>0</c:v>
                </c:pt>
                <c:pt idx="80">
                  <c:v>7.0782496463008107</c:v>
                </c:pt>
                <c:pt idx="81">
                  <c:v>7.0482916049170719</c:v>
                </c:pt>
                <c:pt idx="82">
                  <c:v>7.0253916821896123</c:v>
                </c:pt>
                <c:pt idx="83">
                  <c:v>6.9603100980652002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80-481D-BB28-9A31FB30D54C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80-481D-BB28-9A31FB30D54C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(stream-wise)'!$K$3:$K$4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80-481D-BB28-9A31FB30D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11776"/>
        <c:axId val="108822528"/>
      </c:scatterChart>
      <c:valAx>
        <c:axId val="108811776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896551409334705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822528"/>
        <c:crosses val="autoZero"/>
        <c:crossBetween val="midCat"/>
        <c:majorUnit val="1"/>
      </c:valAx>
      <c:valAx>
        <c:axId val="108822528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60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811776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835330366371"/>
          <c:w val="0.23278602353325573"/>
          <c:h val="0.1203916466963366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07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(stream-wise)'!$A$142:$C$142</c:f>
              <c:strCache>
                <c:ptCount val="1"/>
                <c:pt idx="0">
                  <c:v>Y/H= 0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(stream-wise)'!$Q$139:$Q$222</c:f>
              <c:numCache>
                <c:formatCode>General</c:formatCode>
                <c:ptCount val="84"/>
                <c:pt idx="0">
                  <c:v>-4.0218878793784967</c:v>
                </c:pt>
                <c:pt idx="1">
                  <c:v>-3.9926138842677021</c:v>
                </c:pt>
                <c:pt idx="2">
                  <c:v>-3.9732552996964912</c:v>
                </c:pt>
                <c:pt idx="3">
                  <c:v>-3.9385293360292661</c:v>
                </c:pt>
                <c:pt idx="4">
                  <c:v>0</c:v>
                </c:pt>
                <c:pt idx="5">
                  <c:v>-3.0195715353453529</c:v>
                </c:pt>
                <c:pt idx="6">
                  <c:v>-2.9937913219694083</c:v>
                </c:pt>
                <c:pt idx="7">
                  <c:v>-2.9751057005870143</c:v>
                </c:pt>
                <c:pt idx="8">
                  <c:v>-2.9399787380023965</c:v>
                </c:pt>
                <c:pt idx="9">
                  <c:v>-2.8172622314716587</c:v>
                </c:pt>
                <c:pt idx="10">
                  <c:v>-2.8194799335443892</c:v>
                </c:pt>
                <c:pt idx="11">
                  <c:v>-2.7940053408619328</c:v>
                </c:pt>
                <c:pt idx="12">
                  <c:v>-2.7725790346159904</c:v>
                </c:pt>
                <c:pt idx="13">
                  <c:v>0</c:v>
                </c:pt>
                <c:pt idx="14">
                  <c:v>-2.5185416267965031</c:v>
                </c:pt>
                <c:pt idx="15">
                  <c:v>-2.4954525500817377</c:v>
                </c:pt>
                <c:pt idx="16">
                  <c:v>-2.4745826076278754</c:v>
                </c:pt>
                <c:pt idx="17">
                  <c:v>-2.4398184293243039</c:v>
                </c:pt>
                <c:pt idx="18">
                  <c:v>0</c:v>
                </c:pt>
                <c:pt idx="19">
                  <c:v>-2.0212719420668375</c:v>
                </c:pt>
                <c:pt idx="20">
                  <c:v>-1.9947072338481058</c:v>
                </c:pt>
                <c:pt idx="21">
                  <c:v>-1.9734781426677899</c:v>
                </c:pt>
                <c:pt idx="22">
                  <c:v>-1.9399894794136938</c:v>
                </c:pt>
                <c:pt idx="23">
                  <c:v>0</c:v>
                </c:pt>
                <c:pt idx="24">
                  <c:v>-1.5198131757864222</c:v>
                </c:pt>
                <c:pt idx="25">
                  <c:v>-1.4946220461938939</c:v>
                </c:pt>
                <c:pt idx="26">
                  <c:v>-1.4735950450274089</c:v>
                </c:pt>
                <c:pt idx="27">
                  <c:v>-1.4419089833835625</c:v>
                </c:pt>
                <c:pt idx="28">
                  <c:v>0</c:v>
                </c:pt>
                <c:pt idx="29">
                  <c:v>-1.0213295463276792</c:v>
                </c:pt>
                <c:pt idx="30">
                  <c:v>-0.99352967220703814</c:v>
                </c:pt>
                <c:pt idx="31">
                  <c:v>-0.97345565455926608</c:v>
                </c:pt>
                <c:pt idx="32">
                  <c:v>-0.94275398817665756</c:v>
                </c:pt>
                <c:pt idx="33">
                  <c:v>-0.82763249946656381</c:v>
                </c:pt>
                <c:pt idx="34">
                  <c:v>-0.83079116293997846</c:v>
                </c:pt>
                <c:pt idx="35">
                  <c:v>-0.80645863015714814</c:v>
                </c:pt>
                <c:pt idx="36">
                  <c:v>-0.78278873228304091</c:v>
                </c:pt>
                <c:pt idx="37">
                  <c:v>0</c:v>
                </c:pt>
                <c:pt idx="38">
                  <c:v>-1.8664560871696878E-2</c:v>
                </c:pt>
                <c:pt idx="39">
                  <c:v>4.9242531181559746E-3</c:v>
                </c:pt>
                <c:pt idx="40">
                  <c:v>2.7305071468265329E-2</c:v>
                </c:pt>
                <c:pt idx="41">
                  <c:v>5.61878313291162E-2</c:v>
                </c:pt>
                <c:pt idx="42">
                  <c:v>0</c:v>
                </c:pt>
                <c:pt idx="43">
                  <c:v>0.97947314005911246</c:v>
                </c:pt>
                <c:pt idx="44">
                  <c:v>1.0067319087001316</c:v>
                </c:pt>
                <c:pt idx="45">
                  <c:v>1.0254772826256273</c:v>
                </c:pt>
                <c:pt idx="46">
                  <c:v>1.0542947264431666</c:v>
                </c:pt>
                <c:pt idx="47">
                  <c:v>1.1654094208606425</c:v>
                </c:pt>
                <c:pt idx="48">
                  <c:v>1.1613405467191422</c:v>
                </c:pt>
                <c:pt idx="49">
                  <c:v>1.186770617628875</c:v>
                </c:pt>
                <c:pt idx="50">
                  <c:v>1.2094912501651029</c:v>
                </c:pt>
                <c:pt idx="51">
                  <c:v>0</c:v>
                </c:pt>
                <c:pt idx="52">
                  <c:v>1.9804289466410512</c:v>
                </c:pt>
                <c:pt idx="53">
                  <c:v>2.0069007554231013</c:v>
                </c:pt>
                <c:pt idx="54">
                  <c:v>2.0253267926991438</c:v>
                </c:pt>
                <c:pt idx="55">
                  <c:v>2.0534140271140684</c:v>
                </c:pt>
                <c:pt idx="56">
                  <c:v>0</c:v>
                </c:pt>
                <c:pt idx="57">
                  <c:v>2.9793261479768209</c:v>
                </c:pt>
                <c:pt idx="58">
                  <c:v>3.00586741788526</c:v>
                </c:pt>
                <c:pt idx="59">
                  <c:v>3.0248904572927913</c:v>
                </c:pt>
                <c:pt idx="60">
                  <c:v>3.052331637131303</c:v>
                </c:pt>
                <c:pt idx="61">
                  <c:v>3.162677618317975</c:v>
                </c:pt>
                <c:pt idx="62">
                  <c:v>3.1597529936714803</c:v>
                </c:pt>
                <c:pt idx="63">
                  <c:v>3.1832216691072848</c:v>
                </c:pt>
                <c:pt idx="64">
                  <c:v>3.207013523312737</c:v>
                </c:pt>
                <c:pt idx="65">
                  <c:v>0</c:v>
                </c:pt>
                <c:pt idx="66">
                  <c:v>3.9793832564802183</c:v>
                </c:pt>
                <c:pt idx="67">
                  <c:v>4.0039268166819202</c:v>
                </c:pt>
                <c:pt idx="68">
                  <c:v>4.0226952570996248</c:v>
                </c:pt>
                <c:pt idx="69">
                  <c:v>4.0549819952388475</c:v>
                </c:pt>
                <c:pt idx="70">
                  <c:v>0</c:v>
                </c:pt>
                <c:pt idx="71">
                  <c:v>4.9777017160837049</c:v>
                </c:pt>
                <c:pt idx="72">
                  <c:v>5.0021226176310156</c:v>
                </c:pt>
                <c:pt idx="73">
                  <c:v>5.0233503317073191</c:v>
                </c:pt>
                <c:pt idx="74">
                  <c:v>5.0516939828893666</c:v>
                </c:pt>
                <c:pt idx="75">
                  <c:v>5.1632668398117927</c:v>
                </c:pt>
                <c:pt idx="76">
                  <c:v>5.1602880261224078</c:v>
                </c:pt>
                <c:pt idx="77">
                  <c:v>5.1849623148080131</c:v>
                </c:pt>
                <c:pt idx="78">
                  <c:v>5.2098041695098578</c:v>
                </c:pt>
                <c:pt idx="79">
                  <c:v>0</c:v>
                </c:pt>
                <c:pt idx="80">
                  <c:v>5.9806082593545158</c:v>
                </c:pt>
                <c:pt idx="81">
                  <c:v>6.0039427910884644</c:v>
                </c:pt>
                <c:pt idx="82">
                  <c:v>6.0210004276493914</c:v>
                </c:pt>
                <c:pt idx="83">
                  <c:v>6.0504772288681039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9D-4D8A-BAF3-F87EF12A8B0F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9D-4D8A-BAF3-F87EF12A8B0F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(stream-wise)'!$Q$3:$Q$4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9D-4D8A-BAF3-F87EF12A8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42144"/>
        <c:axId val="108744064"/>
      </c:scatterChart>
      <c:valAx>
        <c:axId val="108742144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896551249871058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744064"/>
        <c:crosses val="autoZero"/>
        <c:crossBetween val="midCat"/>
        <c:majorUnit val="1"/>
      </c:valAx>
      <c:valAx>
        <c:axId val="108744064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3931735611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742144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893534596429"/>
          <c:w val="0.30311345046686478"/>
          <c:h val="0.12039106465403593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63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(stream-wise)'!$A$143:$C$143</c:f>
              <c:strCache>
                <c:ptCount val="1"/>
                <c:pt idx="0">
                  <c:v>Y/H= 0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(stream-wise)'!$S$139:$S$222</c:f>
              <c:numCache>
                <c:formatCode>General</c:formatCode>
                <c:ptCount val="84"/>
                <c:pt idx="0">
                  <c:v>-3.4999895273284216</c:v>
                </c:pt>
                <c:pt idx="1">
                  <c:v>-3.5</c:v>
                </c:pt>
                <c:pt idx="2">
                  <c:v>-3.5</c:v>
                </c:pt>
                <c:pt idx="3">
                  <c:v>-3.499998113916162</c:v>
                </c:pt>
                <c:pt idx="4">
                  <c:v>0</c:v>
                </c:pt>
                <c:pt idx="5">
                  <c:v>-2.4999089168332871</c:v>
                </c:pt>
                <c:pt idx="6">
                  <c:v>-2.4999301285860875</c:v>
                </c:pt>
                <c:pt idx="7">
                  <c:v>-2.4998459045635899</c:v>
                </c:pt>
                <c:pt idx="8">
                  <c:v>-2.4948521088370161</c:v>
                </c:pt>
                <c:pt idx="9">
                  <c:v>-2.2296560070711515</c:v>
                </c:pt>
                <c:pt idx="10">
                  <c:v>-2.223284234827823</c:v>
                </c:pt>
                <c:pt idx="11">
                  <c:v>-2.0003388567000351</c:v>
                </c:pt>
                <c:pt idx="12">
                  <c:v>-1.8146316497982802</c:v>
                </c:pt>
                <c:pt idx="13">
                  <c:v>0</c:v>
                </c:pt>
                <c:pt idx="14">
                  <c:v>-1.9998819930648539</c:v>
                </c:pt>
                <c:pt idx="15">
                  <c:v>-1.9998486496678438</c:v>
                </c:pt>
                <c:pt idx="16">
                  <c:v>-1.9989202147122882</c:v>
                </c:pt>
                <c:pt idx="17">
                  <c:v>-1.9802773061703227</c:v>
                </c:pt>
                <c:pt idx="18">
                  <c:v>0</c:v>
                </c:pt>
                <c:pt idx="19">
                  <c:v>-1.4999024441638762</c:v>
                </c:pt>
                <c:pt idx="20">
                  <c:v>-1.4996845473548155</c:v>
                </c:pt>
                <c:pt idx="21">
                  <c:v>-1.4968708362284047</c:v>
                </c:pt>
                <c:pt idx="22">
                  <c:v>-1.4779023601542107</c:v>
                </c:pt>
                <c:pt idx="23">
                  <c:v>0</c:v>
                </c:pt>
                <c:pt idx="24">
                  <c:v>-0.9998851410383518</c:v>
                </c:pt>
                <c:pt idx="25">
                  <c:v>-0.99921105496392848</c:v>
                </c:pt>
                <c:pt idx="26">
                  <c:v>-0.99467693907178423</c:v>
                </c:pt>
                <c:pt idx="27">
                  <c:v>-0.9793213085453788</c:v>
                </c:pt>
                <c:pt idx="28">
                  <c:v>0</c:v>
                </c:pt>
                <c:pt idx="29">
                  <c:v>-0.49987484798232468</c:v>
                </c:pt>
                <c:pt idx="30">
                  <c:v>-0.49862974719305392</c:v>
                </c:pt>
                <c:pt idx="31">
                  <c:v>-0.49429995375507618</c:v>
                </c:pt>
                <c:pt idx="32">
                  <c:v>-0.48002759739778639</c:v>
                </c:pt>
                <c:pt idx="33">
                  <c:v>-0.41532557595600561</c:v>
                </c:pt>
                <c:pt idx="34">
                  <c:v>-0.41310431262217762</c:v>
                </c:pt>
                <c:pt idx="35">
                  <c:v>-0.40102721078466919</c:v>
                </c:pt>
                <c:pt idx="36">
                  <c:v>-0.39520690794995361</c:v>
                </c:pt>
                <c:pt idx="37">
                  <c:v>0</c:v>
                </c:pt>
                <c:pt idx="38">
                  <c:v>0.50008208310156199</c:v>
                </c:pt>
                <c:pt idx="39">
                  <c:v>0.50253830623965379</c:v>
                </c:pt>
                <c:pt idx="40">
                  <c:v>0.50891481430617469</c:v>
                </c:pt>
                <c:pt idx="41">
                  <c:v>0.52143419545032921</c:v>
                </c:pt>
                <c:pt idx="42">
                  <c:v>0</c:v>
                </c:pt>
                <c:pt idx="43">
                  <c:v>1.5001751755515047</c:v>
                </c:pt>
                <c:pt idx="44">
                  <c:v>1.5041247583078778</c:v>
                </c:pt>
                <c:pt idx="45">
                  <c:v>1.5094652474897674</c:v>
                </c:pt>
                <c:pt idx="46">
                  <c:v>1.519752258790549</c:v>
                </c:pt>
                <c:pt idx="47">
                  <c:v>1.5522735375803256</c:v>
                </c:pt>
                <c:pt idx="48">
                  <c:v>1.5520126596136223</c:v>
                </c:pt>
                <c:pt idx="49">
                  <c:v>1.5579498232192803</c:v>
                </c:pt>
                <c:pt idx="50">
                  <c:v>1.5590844611676626</c:v>
                </c:pt>
                <c:pt idx="51">
                  <c:v>0</c:v>
                </c:pt>
                <c:pt idx="52">
                  <c:v>2.5006291706140029</c:v>
                </c:pt>
                <c:pt idx="53">
                  <c:v>2.505013345613607</c:v>
                </c:pt>
                <c:pt idx="54">
                  <c:v>2.5106100516783645</c:v>
                </c:pt>
                <c:pt idx="55">
                  <c:v>2.5195073280327773</c:v>
                </c:pt>
                <c:pt idx="56">
                  <c:v>0</c:v>
                </c:pt>
                <c:pt idx="57">
                  <c:v>3.5008558659330453</c:v>
                </c:pt>
                <c:pt idx="58">
                  <c:v>3.5054422241535432</c:v>
                </c:pt>
                <c:pt idx="59">
                  <c:v>3.510683586767338</c:v>
                </c:pt>
                <c:pt idx="60">
                  <c:v>3.5181511230907159</c:v>
                </c:pt>
                <c:pt idx="61">
                  <c:v>3.5375469503699213</c:v>
                </c:pt>
                <c:pt idx="62">
                  <c:v>3.5379587967747756</c:v>
                </c:pt>
                <c:pt idx="63">
                  <c:v>3.5412649778202892</c:v>
                </c:pt>
                <c:pt idx="64">
                  <c:v>3.5410605688131254</c:v>
                </c:pt>
                <c:pt idx="65">
                  <c:v>0</c:v>
                </c:pt>
                <c:pt idx="66">
                  <c:v>4.5010516087912178</c:v>
                </c:pt>
                <c:pt idx="67">
                  <c:v>4.5058763587990338</c:v>
                </c:pt>
                <c:pt idx="68">
                  <c:v>4.510433201724168</c:v>
                </c:pt>
                <c:pt idx="69">
                  <c:v>4.5181859521571024</c:v>
                </c:pt>
                <c:pt idx="70">
                  <c:v>0</c:v>
                </c:pt>
                <c:pt idx="71">
                  <c:v>5.5014108471270582</c:v>
                </c:pt>
                <c:pt idx="72">
                  <c:v>5.5056712069790992</c:v>
                </c:pt>
                <c:pt idx="73">
                  <c:v>5.5104173410682344</c:v>
                </c:pt>
                <c:pt idx="74">
                  <c:v>5.5174487016383909</c:v>
                </c:pt>
                <c:pt idx="75">
                  <c:v>5.5300129734102121</c:v>
                </c:pt>
                <c:pt idx="76">
                  <c:v>5.530564964065567</c:v>
                </c:pt>
                <c:pt idx="77">
                  <c:v>5.5324306932425245</c:v>
                </c:pt>
                <c:pt idx="78">
                  <c:v>5.533061367323076</c:v>
                </c:pt>
                <c:pt idx="79">
                  <c:v>0</c:v>
                </c:pt>
                <c:pt idx="80">
                  <c:v>6.5018420478911452</c:v>
                </c:pt>
                <c:pt idx="81">
                  <c:v>6.5064655460268934</c:v>
                </c:pt>
                <c:pt idx="82">
                  <c:v>6.5104201582598034</c:v>
                </c:pt>
                <c:pt idx="83">
                  <c:v>6.5166298584485727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F4-47B3-9662-821B1CC4BDF1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F4-47B3-9662-821B1CC4BDF1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(stream-wise)'!$S$3:$S$4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F4-47B3-9662-821B1CC4B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12096"/>
        <c:axId val="109014400"/>
      </c:scatterChart>
      <c:valAx>
        <c:axId val="109012096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896551409334705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9014400"/>
        <c:crosses val="autoZero"/>
        <c:crossBetween val="midCat"/>
        <c:majorUnit val="1"/>
      </c:valAx>
      <c:valAx>
        <c:axId val="109014400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60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9012096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789683898277"/>
          <c:w val="0.22195603763332011"/>
          <c:h val="0.1203921031610177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718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(stream-wise)'!$A$224:$C$224</c:f>
              <c:strCache>
                <c:ptCount val="1"/>
                <c:pt idx="0">
                  <c:v>Y/H= 0.5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(stream-wise)'!$K$224:$K$255</c:f>
              <c:numCache>
                <c:formatCode>General</c:formatCode>
                <c:ptCount val="32"/>
                <c:pt idx="0">
                  <c:v>-1.9456171164276941</c:v>
                </c:pt>
                <c:pt idx="1">
                  <c:v>-1.9870540497157341</c:v>
                </c:pt>
                <c:pt idx="2">
                  <c:v>-2.0271937748942634</c:v>
                </c:pt>
                <c:pt idx="3">
                  <c:v>-2.0917014144234609</c:v>
                </c:pt>
                <c:pt idx="4">
                  <c:v>-2.3096323768212241</c:v>
                </c:pt>
                <c:pt idx="5">
                  <c:v>-2.3640423244476132</c:v>
                </c:pt>
                <c:pt idx="6">
                  <c:v>-2.4681204107763466</c:v>
                </c:pt>
                <c:pt idx="7">
                  <c:v>-2.4613002691473516</c:v>
                </c:pt>
                <c:pt idx="8">
                  <c:v>0</c:v>
                </c:pt>
                <c:pt idx="9">
                  <c:v>-1.4431860177764173</c:v>
                </c:pt>
                <c:pt idx="10">
                  <c:v>-1.4974317145918181</c:v>
                </c:pt>
                <c:pt idx="11">
                  <c:v>-1.5269091357047666</c:v>
                </c:pt>
                <c:pt idx="12">
                  <c:v>-1.5948819073998723</c:v>
                </c:pt>
                <c:pt idx="13">
                  <c:v>0</c:v>
                </c:pt>
                <c:pt idx="14">
                  <c:v>-0.94930062751275746</c:v>
                </c:pt>
                <c:pt idx="15">
                  <c:v>-0.985162365659635</c:v>
                </c:pt>
                <c:pt idx="16">
                  <c:v>-1.0249847881351188</c:v>
                </c:pt>
                <c:pt idx="17">
                  <c:v>-1.0857099927953622</c:v>
                </c:pt>
                <c:pt idx="18">
                  <c:v>0</c:v>
                </c:pt>
                <c:pt idx="19">
                  <c:v>-0.44758719291631044</c:v>
                </c:pt>
                <c:pt idx="20">
                  <c:v>-0.49014961755691855</c:v>
                </c:pt>
                <c:pt idx="21">
                  <c:v>-0.52332268191710574</c:v>
                </c:pt>
                <c:pt idx="22">
                  <c:v>-0.58688307955338703</c:v>
                </c:pt>
                <c:pt idx="23">
                  <c:v>0</c:v>
                </c:pt>
                <c:pt idx="24">
                  <c:v>5.54243830328911E-2</c:v>
                </c:pt>
                <c:pt idx="25">
                  <c:v>9.4005591993520099E-3</c:v>
                </c:pt>
                <c:pt idx="26">
                  <c:v>-2.5820974081968595E-2</c:v>
                </c:pt>
                <c:pt idx="27">
                  <c:v>-8.4176674145055863E-2</c:v>
                </c:pt>
                <c:pt idx="28">
                  <c:v>-0.31897134196645549</c:v>
                </c:pt>
                <c:pt idx="29">
                  <c:v>-0.37879223392301864</c:v>
                </c:pt>
                <c:pt idx="30">
                  <c:v>-0.49032506728683789</c:v>
                </c:pt>
                <c:pt idx="31">
                  <c:v>-0.48064640160069882</c:v>
                </c:pt>
              </c:numCache>
            </c:numRef>
          </c:xVal>
          <c:yVal>
            <c:numRef>
              <c:f>'Vertical profile (stream-wise)'!$G$224:$G$255</c:f>
              <c:numCache>
                <c:formatCode>General</c:formatCode>
                <c:ptCount val="32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8">
                  <c:v>0.83333333333333337</c:v>
                </c:pt>
                <c:pt idx="29">
                  <c:v>0.5</c:v>
                </c:pt>
                <c:pt idx="30">
                  <c:v>0.16666666666666666</c:v>
                </c:pt>
                <c:pt idx="31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3D-4C12-9EC2-788E2A520AF7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D-4C12-9EC2-788E2A520AF7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(stream-wise)'!$K$3:$K$4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3D-4C12-9EC2-788E2A520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8672"/>
        <c:axId val="109070976"/>
      </c:scatterChart>
      <c:valAx>
        <c:axId val="109068672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89655156741771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9070976"/>
        <c:crosses val="autoZero"/>
        <c:crossBetween val="midCat"/>
        <c:majorUnit val="1"/>
      </c:valAx>
      <c:valAx>
        <c:axId val="109070976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6211382670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9068672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40864969728"/>
          <c:y val="0.87960868527797664"/>
          <c:w val="0.26697466605578241"/>
          <c:h val="0.12039131472202336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63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(stream-wise)'!$A$227:$C$227</c:f>
              <c:strCache>
                <c:ptCount val="1"/>
                <c:pt idx="0">
                  <c:v>Y/H= 0.5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(stream-wise)'!$Q$224:$Q$255</c:f>
              <c:numCache>
                <c:formatCode>General</c:formatCode>
                <c:ptCount val="32"/>
                <c:pt idx="0">
                  <c:v>-3.0105228327581006</c:v>
                </c:pt>
                <c:pt idx="1">
                  <c:v>-2.9820113263679726</c:v>
                </c:pt>
                <c:pt idx="2">
                  <c:v>-2.9601014225059692</c:v>
                </c:pt>
                <c:pt idx="3">
                  <c:v>-2.9258525427528261</c:v>
                </c:pt>
                <c:pt idx="4">
                  <c:v>-2.8269699471840815</c:v>
                </c:pt>
                <c:pt idx="5">
                  <c:v>-2.8054776501138612</c:v>
                </c:pt>
                <c:pt idx="6">
                  <c:v>-2.7925240451598738</c:v>
                </c:pt>
                <c:pt idx="7">
                  <c:v>-2.7761720917791002</c:v>
                </c:pt>
                <c:pt idx="8">
                  <c:v>0</c:v>
                </c:pt>
                <c:pt idx="9">
                  <c:v>-2.509286992075225</c:v>
                </c:pt>
                <c:pt idx="10">
                  <c:v>-2.4821336682884407</c:v>
                </c:pt>
                <c:pt idx="11">
                  <c:v>-2.4604929194056759</c:v>
                </c:pt>
                <c:pt idx="12">
                  <c:v>-2.4229779758371852</c:v>
                </c:pt>
                <c:pt idx="13">
                  <c:v>0</c:v>
                </c:pt>
                <c:pt idx="14">
                  <c:v>-2.0126178073212388</c:v>
                </c:pt>
                <c:pt idx="15">
                  <c:v>-1.9823803902433159</c:v>
                </c:pt>
                <c:pt idx="16">
                  <c:v>-1.9598484760409578</c:v>
                </c:pt>
                <c:pt idx="17">
                  <c:v>-1.9273302855265331</c:v>
                </c:pt>
                <c:pt idx="18">
                  <c:v>0</c:v>
                </c:pt>
                <c:pt idx="19">
                  <c:v>-1.5115251854556608</c:v>
                </c:pt>
                <c:pt idx="20">
                  <c:v>-1.4816706446063264</c:v>
                </c:pt>
                <c:pt idx="21">
                  <c:v>-1.4625866132620826</c:v>
                </c:pt>
                <c:pt idx="22">
                  <c:v>-1.4282593212064694</c:v>
                </c:pt>
                <c:pt idx="23">
                  <c:v>0</c:v>
                </c:pt>
                <c:pt idx="24">
                  <c:v>-1.0114432753089986</c:v>
                </c:pt>
                <c:pt idx="25">
                  <c:v>-0.98208354170238676</c:v>
                </c:pt>
                <c:pt idx="26">
                  <c:v>-0.95948676590104087</c:v>
                </c:pt>
                <c:pt idx="27">
                  <c:v>-0.92976011670134517</c:v>
                </c:pt>
                <c:pt idx="28">
                  <c:v>-0.83294346634315619</c:v>
                </c:pt>
                <c:pt idx="29">
                  <c:v>-0.81547738073212961</c:v>
                </c:pt>
                <c:pt idx="30">
                  <c:v>-0.80674331886964723</c:v>
                </c:pt>
                <c:pt idx="31">
                  <c:v>-0.78681972229315789</c:v>
                </c:pt>
              </c:numCache>
            </c:numRef>
          </c:xVal>
          <c:yVal>
            <c:numRef>
              <c:f>'Vertical profile (stream-wise)'!$G$224:$G$255</c:f>
              <c:numCache>
                <c:formatCode>General</c:formatCode>
                <c:ptCount val="32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8">
                  <c:v>0.83333333333333337</c:v>
                </c:pt>
                <c:pt idx="29">
                  <c:v>0.5</c:v>
                </c:pt>
                <c:pt idx="30">
                  <c:v>0.16666666666666666</c:v>
                </c:pt>
                <c:pt idx="31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A-4540-8A95-01501C583338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A-4540-8A95-01501C583338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(stream-wise)'!$Q$3:$Q$4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AA-4540-8A95-01501C583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94080"/>
        <c:axId val="108904832"/>
      </c:scatterChart>
      <c:valAx>
        <c:axId val="108894080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896551409334705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8904832"/>
        <c:crosses val="autoZero"/>
        <c:crossBetween val="midCat"/>
        <c:majorUnit val="1"/>
      </c:valAx>
      <c:valAx>
        <c:axId val="108904832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2337099171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8894080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40864969728"/>
          <c:y val="0.87960835330366371"/>
          <c:w val="0.34862178087008411"/>
          <c:h val="0.1203916466963366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718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(stream-wise)'!$A$228:$C$228</c:f>
              <c:strCache>
                <c:ptCount val="1"/>
                <c:pt idx="0">
                  <c:v>Y/H= 0.5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(stream-wise)'!$S$224:$S$255</c:f>
              <c:numCache>
                <c:formatCode>General</c:formatCode>
                <c:ptCount val="32"/>
                <c:pt idx="0">
                  <c:v>-2.4999265871460392</c:v>
                </c:pt>
                <c:pt idx="1">
                  <c:v>-2.4998906493289628</c:v>
                </c:pt>
                <c:pt idx="2">
                  <c:v>-2.4987844034157365</c:v>
                </c:pt>
                <c:pt idx="3">
                  <c:v>-2.4884475561528019</c:v>
                </c:pt>
                <c:pt idx="4">
                  <c:v>-2.3850509610321753</c:v>
                </c:pt>
                <c:pt idx="5">
                  <c:v>-2.3282017310197851</c:v>
                </c:pt>
                <c:pt idx="6">
                  <c:v>-2.2130254967025103</c:v>
                </c:pt>
                <c:pt idx="7">
                  <c:v>-2.0804839351516193</c:v>
                </c:pt>
                <c:pt idx="8">
                  <c:v>0</c:v>
                </c:pt>
                <c:pt idx="9">
                  <c:v>-1.9998895238989032</c:v>
                </c:pt>
                <c:pt idx="10">
                  <c:v>-1.9995393919509759</c:v>
                </c:pt>
                <c:pt idx="11">
                  <c:v>-1.9969669216279533</c:v>
                </c:pt>
                <c:pt idx="12">
                  <c:v>-1.9750883438019098</c:v>
                </c:pt>
                <c:pt idx="13">
                  <c:v>0</c:v>
                </c:pt>
                <c:pt idx="14">
                  <c:v>-1.4998923391617149</c:v>
                </c:pt>
                <c:pt idx="15">
                  <c:v>-1.4985354972474565</c:v>
                </c:pt>
                <c:pt idx="16">
                  <c:v>-1.4935927692358582</c:v>
                </c:pt>
                <c:pt idx="17">
                  <c:v>-1.4737464842355934</c:v>
                </c:pt>
                <c:pt idx="18">
                  <c:v>0</c:v>
                </c:pt>
                <c:pt idx="19">
                  <c:v>-0.99993258051918665</c:v>
                </c:pt>
                <c:pt idx="20">
                  <c:v>-0.99784779848408167</c:v>
                </c:pt>
                <c:pt idx="21">
                  <c:v>-0.99276573822893288</c:v>
                </c:pt>
                <c:pt idx="22">
                  <c:v>-0.97259471843753353</c:v>
                </c:pt>
                <c:pt idx="23">
                  <c:v>0</c:v>
                </c:pt>
                <c:pt idx="24">
                  <c:v>-0.49991276856221423</c:v>
                </c:pt>
                <c:pt idx="25">
                  <c:v>-0.49679911754690093</c:v>
                </c:pt>
                <c:pt idx="26">
                  <c:v>-0.48978626822780991</c:v>
                </c:pt>
                <c:pt idx="27">
                  <c:v>-0.47280731791384578</c:v>
                </c:pt>
                <c:pt idx="28">
                  <c:v>-0.42313286244843407</c:v>
                </c:pt>
                <c:pt idx="29">
                  <c:v>-0.4082695048667615</c:v>
                </c:pt>
                <c:pt idx="30">
                  <c:v>-0.3942609972450683</c:v>
                </c:pt>
                <c:pt idx="31">
                  <c:v>-0.38762665840775751</c:v>
                </c:pt>
              </c:numCache>
            </c:numRef>
          </c:xVal>
          <c:yVal>
            <c:numRef>
              <c:f>'Vertical profile (stream-wise)'!$G$224:$G$255</c:f>
              <c:numCache>
                <c:formatCode>General</c:formatCode>
                <c:ptCount val="32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8">
                  <c:v>0.83333333333333337</c:v>
                </c:pt>
                <c:pt idx="29">
                  <c:v>0.5</c:v>
                </c:pt>
                <c:pt idx="30">
                  <c:v>0.16666666666666666</c:v>
                </c:pt>
                <c:pt idx="31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86-4259-ABC2-A1040D4EA8A4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86-4259-ABC2-A1040D4EA8A4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(stream-wise)'!$S$3:$S$4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86-4259-ABC2-A1040D4EA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47264"/>
        <c:axId val="109149568"/>
      </c:scatterChart>
      <c:valAx>
        <c:axId val="109147264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8965517241379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9149568"/>
        <c:crosses val="autoZero"/>
        <c:crossBetween val="midCat"/>
        <c:majorUnit val="1"/>
      </c:valAx>
      <c:valAx>
        <c:axId val="109149568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91890668852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9147264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40864969728"/>
          <c:y val="0.87960810933116151"/>
          <c:w val="0.23842775404089384"/>
          <c:h val="0.12039189066883871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07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(stream-wise)'!$A$257:$C$257</c:f>
              <c:strCache>
                <c:ptCount val="1"/>
                <c:pt idx="0">
                  <c:v>Y/H= 1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(stream-wise)'!$K$257:$K$372</c:f>
              <c:numCache>
                <c:formatCode>General</c:formatCode>
                <c:ptCount val="116"/>
                <c:pt idx="0">
                  <c:v>-2.9647196723942915</c:v>
                </c:pt>
                <c:pt idx="1">
                  <c:v>-3.0246142905671505</c:v>
                </c:pt>
                <c:pt idx="2">
                  <c:v>-3.0774769208945698</c:v>
                </c:pt>
                <c:pt idx="3">
                  <c:v>-3.12756128608385</c:v>
                </c:pt>
                <c:pt idx="4">
                  <c:v>-3.1931580204790899</c:v>
                </c:pt>
                <c:pt idx="5">
                  <c:v>-3.2772357708402549</c:v>
                </c:pt>
                <c:pt idx="6">
                  <c:v>-3.3524355782188491</c:v>
                </c:pt>
                <c:pt idx="7">
                  <c:v>-3.3726962890515635</c:v>
                </c:pt>
                <c:pt idx="8">
                  <c:v>0</c:v>
                </c:pt>
                <c:pt idx="9">
                  <c:v>-1.9623539007701123</c:v>
                </c:pt>
                <c:pt idx="10">
                  <c:v>-2.0267831478667926</c:v>
                </c:pt>
                <c:pt idx="11">
                  <c:v>-2.0746482606212413</c:v>
                </c:pt>
                <c:pt idx="12">
                  <c:v>-2.1290992709503778</c:v>
                </c:pt>
                <c:pt idx="13">
                  <c:v>-2.1958933564279928</c:v>
                </c:pt>
                <c:pt idx="14">
                  <c:v>-2.2693433327236145</c:v>
                </c:pt>
                <c:pt idx="15">
                  <c:v>-2.3424610744242824</c:v>
                </c:pt>
                <c:pt idx="16">
                  <c:v>-2.3764908560826927</c:v>
                </c:pt>
                <c:pt idx="17">
                  <c:v>0</c:v>
                </c:pt>
                <c:pt idx="18">
                  <c:v>-1.4690667194260181</c:v>
                </c:pt>
                <c:pt idx="19">
                  <c:v>-1.5235737243498093</c:v>
                </c:pt>
                <c:pt idx="20">
                  <c:v>-1.5727379117002571</c:v>
                </c:pt>
                <c:pt idx="21">
                  <c:v>-1.6355059858221686</c:v>
                </c:pt>
                <c:pt idx="22">
                  <c:v>-1.6823762612782445</c:v>
                </c:pt>
                <c:pt idx="23">
                  <c:v>-1.7719172175912619</c:v>
                </c:pt>
                <c:pt idx="24">
                  <c:v>-1.8502555220002763</c:v>
                </c:pt>
                <c:pt idx="25">
                  <c:v>-1.8788637825717447</c:v>
                </c:pt>
                <c:pt idx="26">
                  <c:v>0</c:v>
                </c:pt>
                <c:pt idx="27">
                  <c:v>-0.96232497022954055</c:v>
                </c:pt>
                <c:pt idx="28">
                  <c:v>-1.0301222921947268</c:v>
                </c:pt>
                <c:pt idx="29">
                  <c:v>-1.0765968725152399</c:v>
                </c:pt>
                <c:pt idx="30">
                  <c:v>-1.1169129806669329</c:v>
                </c:pt>
                <c:pt idx="31">
                  <c:v>-1.1915967045314559</c:v>
                </c:pt>
                <c:pt idx="32">
                  <c:v>-1.2702075159677919</c:v>
                </c:pt>
                <c:pt idx="33">
                  <c:v>-1.3439645292907725</c:v>
                </c:pt>
                <c:pt idx="34">
                  <c:v>-1.3548442790322641</c:v>
                </c:pt>
                <c:pt idx="35">
                  <c:v>0</c:v>
                </c:pt>
                <c:pt idx="36">
                  <c:v>-0.47108065834711421</c:v>
                </c:pt>
                <c:pt idx="37">
                  <c:v>-0.52896227084212133</c:v>
                </c:pt>
                <c:pt idx="38">
                  <c:v>-0.56596256574698656</c:v>
                </c:pt>
                <c:pt idx="39">
                  <c:v>-0.60689461443988613</c:v>
                </c:pt>
                <c:pt idx="40">
                  <c:v>-0.68009168181631541</c:v>
                </c:pt>
                <c:pt idx="41">
                  <c:v>-0.76699622596432027</c:v>
                </c:pt>
                <c:pt idx="42">
                  <c:v>-0.83508565306495752</c:v>
                </c:pt>
                <c:pt idx="43">
                  <c:v>-0.85771275768401378</c:v>
                </c:pt>
                <c:pt idx="44">
                  <c:v>0</c:v>
                </c:pt>
                <c:pt idx="45">
                  <c:v>3.0959411384820945E-2</c:v>
                </c:pt>
                <c:pt idx="46">
                  <c:v>-3.2972417062672899E-2</c:v>
                </c:pt>
                <c:pt idx="47">
                  <c:v>-6.7577076559542759E-2</c:v>
                </c:pt>
                <c:pt idx="48">
                  <c:v>-0.11569043201696266</c:v>
                </c:pt>
                <c:pt idx="49">
                  <c:v>-0.18593471776857806</c:v>
                </c:pt>
                <c:pt idx="50">
                  <c:v>-0.26585953569282111</c:v>
                </c:pt>
                <c:pt idx="51">
                  <c:v>-0.35927811768570606</c:v>
                </c:pt>
                <c:pt idx="52">
                  <c:v>-0.37284187499766686</c:v>
                </c:pt>
                <c:pt idx="53">
                  <c:v>0</c:v>
                </c:pt>
                <c:pt idx="54">
                  <c:v>1.0343648159830972</c:v>
                </c:pt>
                <c:pt idx="55">
                  <c:v>0.97266997159207569</c:v>
                </c:pt>
                <c:pt idx="56">
                  <c:v>0.93561181560606688</c:v>
                </c:pt>
                <c:pt idx="57">
                  <c:v>0.88691704960747786</c:v>
                </c:pt>
                <c:pt idx="58">
                  <c:v>0.81999884277837709</c:v>
                </c:pt>
                <c:pt idx="59">
                  <c:v>0.74162974134230242</c:v>
                </c:pt>
                <c:pt idx="60">
                  <c:v>0.66554988558437822</c:v>
                </c:pt>
                <c:pt idx="61">
                  <c:v>0.64149647420702327</c:v>
                </c:pt>
                <c:pt idx="62">
                  <c:v>0</c:v>
                </c:pt>
                <c:pt idx="63">
                  <c:v>2.0335314297659801</c:v>
                </c:pt>
                <c:pt idx="64">
                  <c:v>1.9807602572764975</c:v>
                </c:pt>
                <c:pt idx="65">
                  <c:v>1.9365002631745949</c:v>
                </c:pt>
                <c:pt idx="66">
                  <c:v>1.8803862133842013</c:v>
                </c:pt>
                <c:pt idx="67">
                  <c:v>1.8246501271077298</c:v>
                </c:pt>
                <c:pt idx="68">
                  <c:v>1.7467812440505743</c:v>
                </c:pt>
                <c:pt idx="69">
                  <c:v>1.6406052269087623</c:v>
                </c:pt>
                <c:pt idx="70">
                  <c:v>1.6355750458222433</c:v>
                </c:pt>
                <c:pt idx="71">
                  <c:v>0</c:v>
                </c:pt>
                <c:pt idx="72">
                  <c:v>3.0326784454407334</c:v>
                </c:pt>
                <c:pt idx="73">
                  <c:v>2.9818530851155169</c:v>
                </c:pt>
                <c:pt idx="74">
                  <c:v>2.9375286972297605</c:v>
                </c:pt>
                <c:pt idx="75">
                  <c:v>2.8910158539362332</c:v>
                </c:pt>
                <c:pt idx="76">
                  <c:v>2.8248031789997872</c:v>
                </c:pt>
                <c:pt idx="77">
                  <c:v>2.7462016999958938</c:v>
                </c:pt>
                <c:pt idx="78">
                  <c:v>2.6732827391062517</c:v>
                </c:pt>
                <c:pt idx="79">
                  <c:v>2.6460245704281347</c:v>
                </c:pt>
                <c:pt idx="80">
                  <c:v>0</c:v>
                </c:pt>
                <c:pt idx="81">
                  <c:v>4.0334580146307655</c:v>
                </c:pt>
                <c:pt idx="82">
                  <c:v>3.9865780956611654</c:v>
                </c:pt>
                <c:pt idx="83">
                  <c:v>3.9534728469767275</c:v>
                </c:pt>
                <c:pt idx="84">
                  <c:v>3.9015210620556986</c:v>
                </c:pt>
                <c:pt idx="85">
                  <c:v>3.8380219473924564</c:v>
                </c:pt>
                <c:pt idx="86">
                  <c:v>3.760101113794704</c:v>
                </c:pt>
                <c:pt idx="87">
                  <c:v>3.6646041990968694</c:v>
                </c:pt>
                <c:pt idx="88">
                  <c:v>3.6457414866440447</c:v>
                </c:pt>
                <c:pt idx="89">
                  <c:v>0</c:v>
                </c:pt>
                <c:pt idx="90">
                  <c:v>5.0391731962585657</c:v>
                </c:pt>
                <c:pt idx="91">
                  <c:v>4.9857705291738057</c:v>
                </c:pt>
                <c:pt idx="92">
                  <c:v>4.9635680502308848</c:v>
                </c:pt>
                <c:pt idx="93">
                  <c:v>4.9088140469284474</c:v>
                </c:pt>
                <c:pt idx="94">
                  <c:v>4.8539045030853023</c:v>
                </c:pt>
                <c:pt idx="95">
                  <c:v>4.7665927538017216</c:v>
                </c:pt>
                <c:pt idx="96">
                  <c:v>4.6885997493930809</c:v>
                </c:pt>
                <c:pt idx="97">
                  <c:v>4.6474462109702124</c:v>
                </c:pt>
                <c:pt idx="98">
                  <c:v>0</c:v>
                </c:pt>
                <c:pt idx="99">
                  <c:v>6.0371175724725594</c:v>
                </c:pt>
                <c:pt idx="100">
                  <c:v>5.9844191929561292</c:v>
                </c:pt>
                <c:pt idx="101">
                  <c:v>5.9565612599530393</c:v>
                </c:pt>
                <c:pt idx="102">
                  <c:v>5.9069824015210619</c:v>
                </c:pt>
                <c:pt idx="103">
                  <c:v>5.8500620295676349</c:v>
                </c:pt>
                <c:pt idx="104">
                  <c:v>5.7526015710838934</c:v>
                </c:pt>
                <c:pt idx="105">
                  <c:v>5.6802789526273285</c:v>
                </c:pt>
                <c:pt idx="106">
                  <c:v>5.6591055299017361</c:v>
                </c:pt>
                <c:pt idx="107">
                  <c:v>0</c:v>
                </c:pt>
                <c:pt idx="108">
                  <c:v>7.0393834870696033</c:v>
                </c:pt>
                <c:pt idx="109">
                  <c:v>6.9942493551289182</c:v>
                </c:pt>
                <c:pt idx="110">
                  <c:v>6.9604149323896376</c:v>
                </c:pt>
                <c:pt idx="111">
                  <c:v>6.918930403696141</c:v>
                </c:pt>
                <c:pt idx="112">
                  <c:v>6.8624841193107935</c:v>
                </c:pt>
                <c:pt idx="113">
                  <c:v>6.7858013884170827</c:v>
                </c:pt>
                <c:pt idx="114">
                  <c:v>6.696215014266178</c:v>
                </c:pt>
                <c:pt idx="115">
                  <c:v>6.6650683320703443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C-4B30-9BE0-D3CB3782590E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2C-4B30-9BE0-D3CB3782590E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(stream-wise)'!$K$3:$K$4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2C-4B30-9BE0-D3CB37825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24320"/>
        <c:axId val="109226624"/>
      </c:scatterChart>
      <c:valAx>
        <c:axId val="109224320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896551409334705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9226624"/>
        <c:crosses val="autoZero"/>
        <c:crossBetween val="midCat"/>
        <c:majorUnit val="1"/>
      </c:valAx>
      <c:valAx>
        <c:axId val="109226624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60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9224320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789683898277"/>
          <c:w val="0.23309970556792714"/>
          <c:h val="0.1203921031610177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8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(stream-wise)'!$A$260:$C$260</c:f>
              <c:strCache>
                <c:ptCount val="1"/>
                <c:pt idx="0">
                  <c:v>Y/H= 1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(stream-wise)'!$Q$257:$Q$372</c:f>
              <c:numCache>
                <c:formatCode>General</c:formatCode>
                <c:ptCount val="116"/>
                <c:pt idx="0">
                  <c:v>-4.0050573961244282</c:v>
                </c:pt>
                <c:pt idx="1">
                  <c:v>-3.9612408245948512</c:v>
                </c:pt>
                <c:pt idx="2">
                  <c:v>-3.9370595804588318</c:v>
                </c:pt>
                <c:pt idx="3">
                  <c:v>-3.9144095520453233</c:v>
                </c:pt>
                <c:pt idx="4">
                  <c:v>-3.8769168073935139</c:v>
                </c:pt>
                <c:pt idx="5">
                  <c:v>-3.8459098095092594</c:v>
                </c:pt>
                <c:pt idx="6">
                  <c:v>-3.8122606447825089</c:v>
                </c:pt>
                <c:pt idx="7">
                  <c:v>-3.7952665753427985</c:v>
                </c:pt>
                <c:pt idx="8">
                  <c:v>0</c:v>
                </c:pt>
                <c:pt idx="9">
                  <c:v>-3.0014137166178205</c:v>
                </c:pt>
                <c:pt idx="10">
                  <c:v>-2.9629380364350264</c:v>
                </c:pt>
                <c:pt idx="11">
                  <c:v>-2.9437532561612301</c:v>
                </c:pt>
                <c:pt idx="12">
                  <c:v>-2.9151494287181059</c:v>
                </c:pt>
                <c:pt idx="13">
                  <c:v>-2.8849186905946436</c:v>
                </c:pt>
                <c:pt idx="14">
                  <c:v>-2.8489929663696696</c:v>
                </c:pt>
                <c:pt idx="15">
                  <c:v>-2.8207619760668834</c:v>
                </c:pt>
                <c:pt idx="16">
                  <c:v>-2.7995615561921072</c:v>
                </c:pt>
                <c:pt idx="17">
                  <c:v>0</c:v>
                </c:pt>
                <c:pt idx="18">
                  <c:v>-2.502702796141818</c:v>
                </c:pt>
                <c:pt idx="19">
                  <c:v>-2.4698439376367873</c:v>
                </c:pt>
                <c:pt idx="20">
                  <c:v>-2.4439953785887036</c:v>
                </c:pt>
                <c:pt idx="21">
                  <c:v>-2.4119478133705421</c:v>
                </c:pt>
                <c:pt idx="22">
                  <c:v>-2.3793099249753533</c:v>
                </c:pt>
                <c:pt idx="23">
                  <c:v>-2.3479182606272939</c:v>
                </c:pt>
                <c:pt idx="24">
                  <c:v>-2.3214931907554273</c:v>
                </c:pt>
                <c:pt idx="25">
                  <c:v>-2.3038638081506013</c:v>
                </c:pt>
                <c:pt idx="26">
                  <c:v>0</c:v>
                </c:pt>
                <c:pt idx="27">
                  <c:v>-2.0039558919379701</c:v>
                </c:pt>
                <c:pt idx="28">
                  <c:v>-1.9678940134392828</c:v>
                </c:pt>
                <c:pt idx="29">
                  <c:v>-1.9444051772007358</c:v>
                </c:pt>
                <c:pt idx="30">
                  <c:v>-1.9190161302195345</c:v>
                </c:pt>
                <c:pt idx="31">
                  <c:v>-1.8858301681984206</c:v>
                </c:pt>
                <c:pt idx="32">
                  <c:v>-1.854658138169311</c:v>
                </c:pt>
                <c:pt idx="33">
                  <c:v>-1.8242924025395055</c:v>
                </c:pt>
                <c:pt idx="34">
                  <c:v>-1.8078147608755135</c:v>
                </c:pt>
                <c:pt idx="35">
                  <c:v>0</c:v>
                </c:pt>
                <c:pt idx="36">
                  <c:v>-1.5020781279907192</c:v>
                </c:pt>
                <c:pt idx="37">
                  <c:v>-1.4671721217449032</c:v>
                </c:pt>
                <c:pt idx="38">
                  <c:v>-1.4460450326587915</c:v>
                </c:pt>
                <c:pt idx="39">
                  <c:v>-1.4206925753312016</c:v>
                </c:pt>
                <c:pt idx="40">
                  <c:v>-1.3906654007228634</c:v>
                </c:pt>
                <c:pt idx="41">
                  <c:v>-1.360492074065681</c:v>
                </c:pt>
                <c:pt idx="42">
                  <c:v>-1.333789903324424</c:v>
                </c:pt>
                <c:pt idx="43">
                  <c:v>-1.3169439965054157</c:v>
                </c:pt>
                <c:pt idx="44">
                  <c:v>0</c:v>
                </c:pt>
                <c:pt idx="45">
                  <c:v>-1.0066611163731967</c:v>
                </c:pt>
                <c:pt idx="46">
                  <c:v>-0.96755925322489023</c:v>
                </c:pt>
                <c:pt idx="47">
                  <c:v>-0.94758941349566195</c:v>
                </c:pt>
                <c:pt idx="48">
                  <c:v>-0.91973957804144835</c:v>
                </c:pt>
                <c:pt idx="49">
                  <c:v>-0.89014714139880846</c:v>
                </c:pt>
                <c:pt idx="50">
                  <c:v>-0.86132350061321294</c:v>
                </c:pt>
                <c:pt idx="51">
                  <c:v>-0.834154037167403</c:v>
                </c:pt>
                <c:pt idx="52">
                  <c:v>-0.81867932658465636</c:v>
                </c:pt>
                <c:pt idx="53">
                  <c:v>0</c:v>
                </c:pt>
                <c:pt idx="54">
                  <c:v>-4.4802656038402944E-3</c:v>
                </c:pt>
                <c:pt idx="55">
                  <c:v>2.8647623941067568E-2</c:v>
                </c:pt>
                <c:pt idx="56">
                  <c:v>5.2407598188630888E-2</c:v>
                </c:pt>
                <c:pt idx="57">
                  <c:v>7.7810361125796479E-2</c:v>
                </c:pt>
                <c:pt idx="58">
                  <c:v>0.10759413259992973</c:v>
                </c:pt>
                <c:pt idx="59">
                  <c:v>0.13563754756517693</c:v>
                </c:pt>
                <c:pt idx="60">
                  <c:v>0.1665034749143936</c:v>
                </c:pt>
                <c:pt idx="61">
                  <c:v>0.18065631712660518</c:v>
                </c:pt>
                <c:pt idx="62">
                  <c:v>0</c:v>
                </c:pt>
                <c:pt idx="63">
                  <c:v>0.99648865100829709</c:v>
                </c:pt>
                <c:pt idx="64">
                  <c:v>1.0282003405578157</c:v>
                </c:pt>
                <c:pt idx="65">
                  <c:v>1.0499525384683104</c:v>
                </c:pt>
                <c:pt idx="66">
                  <c:v>1.0749829875646628</c:v>
                </c:pt>
                <c:pt idx="67">
                  <c:v>1.1026350157985247</c:v>
                </c:pt>
                <c:pt idx="68">
                  <c:v>1.129924604027343</c:v>
                </c:pt>
                <c:pt idx="69">
                  <c:v>1.1574819563603471</c:v>
                </c:pt>
                <c:pt idx="70">
                  <c:v>1.1693195149095044</c:v>
                </c:pt>
                <c:pt idx="71">
                  <c:v>0</c:v>
                </c:pt>
                <c:pt idx="72">
                  <c:v>1.9957195797304501</c:v>
                </c:pt>
                <c:pt idx="73">
                  <c:v>2.0281881531873052</c:v>
                </c:pt>
                <c:pt idx="74">
                  <c:v>2.0469048695783014</c:v>
                </c:pt>
                <c:pt idx="75">
                  <c:v>2.0737762588606112</c:v>
                </c:pt>
                <c:pt idx="76">
                  <c:v>2.1012328347219822</c:v>
                </c:pt>
                <c:pt idx="77">
                  <c:v>2.1301164483873207</c:v>
                </c:pt>
                <c:pt idx="78">
                  <c:v>2.1562844680242188</c:v>
                </c:pt>
                <c:pt idx="79">
                  <c:v>2.1733937046724927</c:v>
                </c:pt>
                <c:pt idx="80">
                  <c:v>0</c:v>
                </c:pt>
                <c:pt idx="81">
                  <c:v>2.9934732789631191</c:v>
                </c:pt>
                <c:pt idx="82">
                  <c:v>3.0248031514022258</c:v>
                </c:pt>
                <c:pt idx="83">
                  <c:v>3.0458148391720918</c:v>
                </c:pt>
                <c:pt idx="84">
                  <c:v>3.070510785948076</c:v>
                </c:pt>
                <c:pt idx="85">
                  <c:v>3.0964299165691487</c:v>
                </c:pt>
                <c:pt idx="86">
                  <c:v>3.1265230394367318</c:v>
                </c:pt>
                <c:pt idx="87">
                  <c:v>3.1540509931028948</c:v>
                </c:pt>
                <c:pt idx="88">
                  <c:v>3.1703904373715841</c:v>
                </c:pt>
                <c:pt idx="89">
                  <c:v>0</c:v>
                </c:pt>
                <c:pt idx="90">
                  <c:v>3.9951182322098462</c:v>
                </c:pt>
                <c:pt idx="91">
                  <c:v>4.0225369239398336</c:v>
                </c:pt>
                <c:pt idx="92">
                  <c:v>4.0427704077284252</c:v>
                </c:pt>
                <c:pt idx="93">
                  <c:v>4.0672606151649457</c:v>
                </c:pt>
                <c:pt idx="94">
                  <c:v>4.0959837949609179</c:v>
                </c:pt>
                <c:pt idx="95">
                  <c:v>4.1279575661827019</c:v>
                </c:pt>
                <c:pt idx="96">
                  <c:v>4.1504114273815453</c:v>
                </c:pt>
                <c:pt idx="97">
                  <c:v>4.1681900254656865</c:v>
                </c:pt>
                <c:pt idx="98">
                  <c:v>0</c:v>
                </c:pt>
                <c:pt idx="99">
                  <c:v>4.9919768876972572</c:v>
                </c:pt>
                <c:pt idx="100">
                  <c:v>5.0217795868400863</c:v>
                </c:pt>
                <c:pt idx="101">
                  <c:v>5.0422218145587134</c:v>
                </c:pt>
                <c:pt idx="102">
                  <c:v>5.0662194794626556</c:v>
                </c:pt>
                <c:pt idx="103">
                  <c:v>5.0977020752405711</c:v>
                </c:pt>
                <c:pt idx="104">
                  <c:v>5.1213695807094348</c:v>
                </c:pt>
                <c:pt idx="105">
                  <c:v>5.1453726839223135</c:v>
                </c:pt>
                <c:pt idx="106">
                  <c:v>5.1643586617051307</c:v>
                </c:pt>
                <c:pt idx="107">
                  <c:v>0</c:v>
                </c:pt>
                <c:pt idx="108">
                  <c:v>5.9920719529429771</c:v>
                </c:pt>
                <c:pt idx="109">
                  <c:v>6.0210600925586011</c:v>
                </c:pt>
                <c:pt idx="110">
                  <c:v>6.0448544217955371</c:v>
                </c:pt>
                <c:pt idx="111">
                  <c:v>6.0668073877000106</c:v>
                </c:pt>
                <c:pt idx="112">
                  <c:v>6.0989904436781339</c:v>
                </c:pt>
                <c:pt idx="113">
                  <c:v>6.1241561431672027</c:v>
                </c:pt>
                <c:pt idx="114">
                  <c:v>6.1566154712484833</c:v>
                </c:pt>
                <c:pt idx="115">
                  <c:v>6.1737264943762344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2-4140-B872-B2D75E854769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D2-4140-B872-B2D75E854769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(stream-wise)'!$Q$3:$Q$4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D2-4140-B872-B2D75E854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79104"/>
        <c:axId val="109289856"/>
      </c:scatterChart>
      <c:valAx>
        <c:axId val="109279104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896551249871058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9289856"/>
        <c:crosses val="autoZero"/>
        <c:crossBetween val="midCat"/>
        <c:majorUnit val="1"/>
      </c:valAx>
      <c:valAx>
        <c:axId val="109289856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3931735611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9279104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847688798771"/>
          <c:w val="0.30352203268231531"/>
          <c:h val="0.1203915231120125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07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(stream-wise)'!$A$261:$C$261</c:f>
              <c:strCache>
                <c:ptCount val="1"/>
                <c:pt idx="0">
                  <c:v>Y/H= 1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(stream-wise)'!$S$257:$S$372</c:f>
              <c:numCache>
                <c:formatCode>General</c:formatCode>
                <c:ptCount val="116"/>
                <c:pt idx="0">
                  <c:v>-3.4999909476172992</c:v>
                </c:pt>
                <c:pt idx="1">
                  <c:v>-3.4999890393527484</c:v>
                </c:pt>
                <c:pt idx="2">
                  <c:v>-3.499907449530943</c:v>
                </c:pt>
                <c:pt idx="3">
                  <c:v>-3.4992169412910288</c:v>
                </c:pt>
                <c:pt idx="4">
                  <c:v>-3.4992184001550588</c:v>
                </c:pt>
                <c:pt idx="5">
                  <c:v>-3.4958014189771713</c:v>
                </c:pt>
                <c:pt idx="6">
                  <c:v>-3.4965741612439296</c:v>
                </c:pt>
                <c:pt idx="7">
                  <c:v>-3.4976231587384512</c:v>
                </c:pt>
                <c:pt idx="8">
                  <c:v>0</c:v>
                </c:pt>
                <c:pt idx="9">
                  <c:v>-2.4999601957472195</c:v>
                </c:pt>
                <c:pt idx="10">
                  <c:v>-2.4993899426505291</c:v>
                </c:pt>
                <c:pt idx="11">
                  <c:v>-2.4963932396824395</c:v>
                </c:pt>
                <c:pt idx="12">
                  <c:v>-2.4897453298655603</c:v>
                </c:pt>
                <c:pt idx="13">
                  <c:v>-2.4703749021540951</c:v>
                </c:pt>
                <c:pt idx="14">
                  <c:v>-2.427543584867645</c:v>
                </c:pt>
                <c:pt idx="15">
                  <c:v>-2.3482294426749366</c:v>
                </c:pt>
                <c:pt idx="16">
                  <c:v>-2.2013308306095927</c:v>
                </c:pt>
                <c:pt idx="17">
                  <c:v>0</c:v>
                </c:pt>
                <c:pt idx="18">
                  <c:v>-2</c:v>
                </c:pt>
                <c:pt idx="19">
                  <c:v>-1.9988619756354613</c:v>
                </c:pt>
                <c:pt idx="20">
                  <c:v>-1.9934022226917547</c:v>
                </c:pt>
                <c:pt idx="21">
                  <c:v>-1.9759822901606305</c:v>
                </c:pt>
                <c:pt idx="22">
                  <c:v>-1.9497710831407482</c:v>
                </c:pt>
                <c:pt idx="23">
                  <c:v>-1.8970903221464406</c:v>
                </c:pt>
                <c:pt idx="24">
                  <c:v>-1.7950078701043237</c:v>
                </c:pt>
                <c:pt idx="25">
                  <c:v>-1.6958578567558222</c:v>
                </c:pt>
                <c:pt idx="26">
                  <c:v>0</c:v>
                </c:pt>
                <c:pt idx="27">
                  <c:v>-1.4999677723892617</c:v>
                </c:pt>
                <c:pt idx="28">
                  <c:v>-1.4974316222595099</c:v>
                </c:pt>
                <c:pt idx="29">
                  <c:v>-1.4894123990600994</c:v>
                </c:pt>
                <c:pt idx="30">
                  <c:v>-1.4731943231262858</c:v>
                </c:pt>
                <c:pt idx="31">
                  <c:v>-1.4407349497404387</c:v>
                </c:pt>
                <c:pt idx="32">
                  <c:v>-1.3954557654171043</c:v>
                </c:pt>
                <c:pt idx="33">
                  <c:v>-1.3274190677061222</c:v>
                </c:pt>
                <c:pt idx="34">
                  <c:v>-1.2932204214833196</c:v>
                </c:pt>
                <c:pt idx="35">
                  <c:v>0</c:v>
                </c:pt>
                <c:pt idx="36">
                  <c:v>-0.99981743561922432</c:v>
                </c:pt>
                <c:pt idx="37">
                  <c:v>-0.99509750804178998</c:v>
                </c:pt>
                <c:pt idx="38">
                  <c:v>-0.98672809213858781</c:v>
                </c:pt>
                <c:pt idx="39">
                  <c:v>-0.97035242682397149</c:v>
                </c:pt>
                <c:pt idx="40">
                  <c:v>-0.94222598834004312</c:v>
                </c:pt>
                <c:pt idx="41">
                  <c:v>-0.9063612740695195</c:v>
                </c:pt>
                <c:pt idx="42">
                  <c:v>-0.86235223159537655</c:v>
                </c:pt>
                <c:pt idx="43">
                  <c:v>-0.84851476812640902</c:v>
                </c:pt>
                <c:pt idx="44">
                  <c:v>0</c:v>
                </c:pt>
                <c:pt idx="45">
                  <c:v>-0.4996655666923685</c:v>
                </c:pt>
                <c:pt idx="46">
                  <c:v>-0.49377805340594449</c:v>
                </c:pt>
                <c:pt idx="47">
                  <c:v>-0.48486846434520292</c:v>
                </c:pt>
                <c:pt idx="48">
                  <c:v>-0.46738348157088228</c:v>
                </c:pt>
                <c:pt idx="49">
                  <c:v>-0.44406573016038259</c:v>
                </c:pt>
                <c:pt idx="50">
                  <c:v>-0.41554659228938962</c:v>
                </c:pt>
                <c:pt idx="51">
                  <c:v>-0.38769600206537147</c:v>
                </c:pt>
                <c:pt idx="52">
                  <c:v>-0.38059713883672969</c:v>
                </c:pt>
                <c:pt idx="53">
                  <c:v>0</c:v>
                </c:pt>
                <c:pt idx="54">
                  <c:v>0.50105623732726823</c:v>
                </c:pt>
                <c:pt idx="55">
                  <c:v>0.50862645829432307</c:v>
                </c:pt>
                <c:pt idx="56">
                  <c:v>0.51819660825791269</c:v>
                </c:pt>
                <c:pt idx="57">
                  <c:v>0.53235887739985666</c:v>
                </c:pt>
                <c:pt idx="58">
                  <c:v>0.55179421310864574</c:v>
                </c:pt>
                <c:pt idx="59">
                  <c:v>0.56833067701561646</c:v>
                </c:pt>
                <c:pt idx="60">
                  <c:v>0.58456873343159776</c:v>
                </c:pt>
                <c:pt idx="61">
                  <c:v>0.58878077670028495</c:v>
                </c:pt>
                <c:pt idx="62">
                  <c:v>0</c:v>
                </c:pt>
                <c:pt idx="63">
                  <c:v>1.5016106201242363</c:v>
                </c:pt>
                <c:pt idx="64">
                  <c:v>1.5099171038011816</c:v>
                </c:pt>
                <c:pt idx="65">
                  <c:v>1.5185912279642628</c:v>
                </c:pt>
                <c:pt idx="66">
                  <c:v>1.5304775298671383</c:v>
                </c:pt>
                <c:pt idx="67">
                  <c:v>1.5443120071371517</c:v>
                </c:pt>
                <c:pt idx="68">
                  <c:v>1.5569139533311733</c:v>
                </c:pt>
                <c:pt idx="69">
                  <c:v>1.5662570882841482</c:v>
                </c:pt>
                <c:pt idx="70">
                  <c:v>1.5689866197494859</c:v>
                </c:pt>
                <c:pt idx="71">
                  <c:v>0</c:v>
                </c:pt>
                <c:pt idx="72">
                  <c:v>2.5022399633620442</c:v>
                </c:pt>
                <c:pt idx="73">
                  <c:v>2.5108692234178758</c:v>
                </c:pt>
                <c:pt idx="74">
                  <c:v>2.518182512897372</c:v>
                </c:pt>
                <c:pt idx="75">
                  <c:v>2.5288531391369222</c:v>
                </c:pt>
                <c:pt idx="76">
                  <c:v>2.5400292298177156</c:v>
                </c:pt>
                <c:pt idx="77">
                  <c:v>2.5504268806818007</c:v>
                </c:pt>
                <c:pt idx="78">
                  <c:v>2.5563197424130495</c:v>
                </c:pt>
                <c:pt idx="79">
                  <c:v>2.5572133051901025</c:v>
                </c:pt>
                <c:pt idx="80">
                  <c:v>0</c:v>
                </c:pt>
                <c:pt idx="81">
                  <c:v>3.5028354412108986</c:v>
                </c:pt>
                <c:pt idx="82">
                  <c:v>3.5109469006453016</c:v>
                </c:pt>
                <c:pt idx="83">
                  <c:v>3.5183513290939747</c:v>
                </c:pt>
                <c:pt idx="84">
                  <c:v>3.5267832483597981</c:v>
                </c:pt>
                <c:pt idx="85">
                  <c:v>3.5353595722167297</c:v>
                </c:pt>
                <c:pt idx="86">
                  <c:v>3.5435650890935708</c:v>
                </c:pt>
                <c:pt idx="87">
                  <c:v>3.5475585952056741</c:v>
                </c:pt>
                <c:pt idx="88">
                  <c:v>3.5479039402183328</c:v>
                </c:pt>
                <c:pt idx="89">
                  <c:v>0</c:v>
                </c:pt>
                <c:pt idx="90">
                  <c:v>4.5037447766004854</c:v>
                </c:pt>
                <c:pt idx="91">
                  <c:v>4.5111684754416812</c:v>
                </c:pt>
                <c:pt idx="92">
                  <c:v>4.5175598548210765</c:v>
                </c:pt>
                <c:pt idx="93">
                  <c:v>4.5243589507627036</c:v>
                </c:pt>
                <c:pt idx="94">
                  <c:v>4.5327921606303736</c:v>
                </c:pt>
                <c:pt idx="95">
                  <c:v>4.5392075099078548</c:v>
                </c:pt>
                <c:pt idx="96">
                  <c:v>4.5421654688699835</c:v>
                </c:pt>
                <c:pt idx="97">
                  <c:v>4.5422784363779565</c:v>
                </c:pt>
                <c:pt idx="98">
                  <c:v>0</c:v>
                </c:pt>
                <c:pt idx="99">
                  <c:v>5.5029348499036272</c:v>
                </c:pt>
                <c:pt idx="100">
                  <c:v>5.510236182488736</c:v>
                </c:pt>
                <c:pt idx="101">
                  <c:v>5.5158431210728338</c:v>
                </c:pt>
                <c:pt idx="102">
                  <c:v>5.5226359120812072</c:v>
                </c:pt>
                <c:pt idx="103">
                  <c:v>5.5287849873419166</c:v>
                </c:pt>
                <c:pt idx="104">
                  <c:v>5.5337373874811009</c:v>
                </c:pt>
                <c:pt idx="105">
                  <c:v>5.5361674132252556</c:v>
                </c:pt>
                <c:pt idx="106">
                  <c:v>5.5361496906607064</c:v>
                </c:pt>
                <c:pt idx="107">
                  <c:v>0</c:v>
                </c:pt>
                <c:pt idx="108">
                  <c:v>6.5033360595390839</c:v>
                </c:pt>
                <c:pt idx="109">
                  <c:v>6.5105058285874895</c:v>
                </c:pt>
                <c:pt idx="110">
                  <c:v>6.5152965563194556</c:v>
                </c:pt>
                <c:pt idx="111">
                  <c:v>6.5204463861906756</c:v>
                </c:pt>
                <c:pt idx="112">
                  <c:v>6.525854698862342</c:v>
                </c:pt>
                <c:pt idx="113">
                  <c:v>6.5305506779552829</c:v>
                </c:pt>
                <c:pt idx="114">
                  <c:v>6.5325431441722266</c:v>
                </c:pt>
                <c:pt idx="115">
                  <c:v>6.5338024038833682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1-4E83-A974-D08F1EF23370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1-4E83-A974-D08F1EF23370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(stream-wise)'!$S$3:$S$4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C1-4E83-A974-D08F1EF23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59872"/>
        <c:axId val="109362176"/>
      </c:scatterChart>
      <c:valAx>
        <c:axId val="109359872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78"/>
              <c:y val="0.8907319918343538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9362176"/>
        <c:crosses val="autoZero"/>
        <c:crossBetween val="midCat"/>
        <c:majorUnit val="1"/>
      </c:valAx>
      <c:valAx>
        <c:axId val="109362176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5068084441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9359872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26658355865"/>
          <c:y val="0.8796087668528616"/>
          <c:w val="0.22225522892182459"/>
          <c:h val="0.1203912331471385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871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(stream-wise)'!$A$374:$C$374</c:f>
              <c:strCache>
                <c:ptCount val="1"/>
                <c:pt idx="0">
                  <c:v>Y/H= 2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(stream-wise)'!$K$374:$K$384</c:f>
              <c:numCache>
                <c:formatCode>General</c:formatCode>
                <c:ptCount val="11"/>
                <c:pt idx="0">
                  <c:v>-2.5302893427354478</c:v>
                </c:pt>
                <c:pt idx="1">
                  <c:v>-2.5367175222018568</c:v>
                </c:pt>
                <c:pt idx="2">
                  <c:v>-2.5425148292351514</c:v>
                </c:pt>
                <c:pt idx="3">
                  <c:v>0</c:v>
                </c:pt>
                <c:pt idx="4">
                  <c:v>-0.53440307895611139</c:v>
                </c:pt>
                <c:pt idx="5">
                  <c:v>-0.53852428112272899</c:v>
                </c:pt>
                <c:pt idx="6">
                  <c:v>-0.54410507572335687</c:v>
                </c:pt>
                <c:pt idx="7">
                  <c:v>0</c:v>
                </c:pt>
                <c:pt idx="8">
                  <c:v>1.467022916721106</c:v>
                </c:pt>
                <c:pt idx="9">
                  <c:v>1.4623753653647302</c:v>
                </c:pt>
                <c:pt idx="10">
                  <c:v>1.4563988756285393</c:v>
                </c:pt>
              </c:numCache>
            </c:numRef>
          </c:xVal>
          <c:yVal>
            <c:numRef>
              <c:f>'Vertical profile (stream-wise)'!$G$374:$G$384</c:f>
              <c:numCache>
                <c:formatCode>General</c:formatCode>
                <c:ptCount val="11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0.5</c:v>
                </c:pt>
                <c:pt idx="5">
                  <c:v>0.16666666666666666</c:v>
                </c:pt>
                <c:pt idx="6">
                  <c:v>6.6666666666666666E-2</c:v>
                </c:pt>
                <c:pt idx="8">
                  <c:v>0.5</c:v>
                </c:pt>
                <c:pt idx="9">
                  <c:v>0.16666666666666666</c:v>
                </c:pt>
                <c:pt idx="10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5-4B75-8440-1EE2EC084384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C5-4B75-8440-1EE2EC084384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(stream-wise)'!$K$3:$K$4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C5-4B75-8440-1EE2EC084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90848"/>
        <c:axId val="109438464"/>
      </c:scatterChart>
      <c:valAx>
        <c:axId val="109390848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896552033559911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9438464"/>
        <c:crosses val="autoZero"/>
        <c:crossBetween val="midCat"/>
        <c:majorUnit val="1"/>
      </c:valAx>
      <c:valAx>
        <c:axId val="109438464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6094847120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9390848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40864969728"/>
          <c:y val="0.87960786952912984"/>
          <c:w val="0.23278602353325584"/>
          <c:h val="0.12039213047087044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815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(stream-wise)'!$A$378:$C$378</c:f>
              <c:strCache>
                <c:ptCount val="1"/>
                <c:pt idx="0">
                  <c:v>Y/H= 2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(stream-wise)'!$Q$374:$Q$384</c:f>
              <c:numCache>
                <c:formatCode>General</c:formatCode>
                <c:ptCount val="11"/>
                <c:pt idx="0">
                  <c:v>-2.8173611989293845</c:v>
                </c:pt>
                <c:pt idx="1">
                  <c:v>-2.7744037262265131</c:v>
                </c:pt>
                <c:pt idx="2">
                  <c:v>-2.7502963937666687</c:v>
                </c:pt>
                <c:pt idx="3">
                  <c:v>0</c:v>
                </c:pt>
                <c:pt idx="4">
                  <c:v>-0.8100938454817308</c:v>
                </c:pt>
                <c:pt idx="5">
                  <c:v>-0.78600234721420414</c:v>
                </c:pt>
                <c:pt idx="6">
                  <c:v>-0.76106679936300226</c:v>
                </c:pt>
                <c:pt idx="7">
                  <c:v>0</c:v>
                </c:pt>
                <c:pt idx="8">
                  <c:v>1.1818159488734303</c:v>
                </c:pt>
                <c:pt idx="9">
                  <c:v>1.207056642943193</c:v>
                </c:pt>
                <c:pt idx="10">
                  <c:v>1.2274643178702349</c:v>
                </c:pt>
              </c:numCache>
            </c:numRef>
          </c:xVal>
          <c:yVal>
            <c:numRef>
              <c:f>'Vertical profile (stream-wise)'!$G$374:$G$384</c:f>
              <c:numCache>
                <c:formatCode>General</c:formatCode>
                <c:ptCount val="11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0.5</c:v>
                </c:pt>
                <c:pt idx="5">
                  <c:v>0.16666666666666666</c:v>
                </c:pt>
                <c:pt idx="6">
                  <c:v>6.6666666666666666E-2</c:v>
                </c:pt>
                <c:pt idx="8">
                  <c:v>0.5</c:v>
                </c:pt>
                <c:pt idx="9">
                  <c:v>0.16666666666666666</c:v>
                </c:pt>
                <c:pt idx="10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72-4FA2-AD98-349EAAA6C75A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72-4FA2-AD98-349EAAA6C75A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(stream-wise)'!$Q$3:$Q$4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72-4FA2-AD98-349EAAA6C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99136"/>
        <c:axId val="109501440"/>
      </c:scatterChart>
      <c:valAx>
        <c:axId val="109499136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891092091749400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9501440"/>
        <c:crosses val="autoZero"/>
        <c:crossBetween val="midCat"/>
        <c:majorUnit val="1"/>
      </c:valAx>
      <c:valAx>
        <c:axId val="109501440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60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9499136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40864969728"/>
          <c:y val="0.87960744037430161"/>
          <c:w val="0.30311345046686478"/>
          <c:h val="0.12039255962569886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871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(stream-wise)'!$A$379:$C$379</c:f>
              <c:strCache>
                <c:ptCount val="1"/>
                <c:pt idx="0">
                  <c:v>Y/H= 2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(stream-wise)'!$S$374:$S$384</c:f>
              <c:numCache>
                <c:formatCode>General</c:formatCode>
                <c:ptCount val="11"/>
                <c:pt idx="0">
                  <c:v>-2.1684330710266444</c:v>
                </c:pt>
                <c:pt idx="1">
                  <c:v>-1.8886003379021068</c:v>
                </c:pt>
                <c:pt idx="2">
                  <c:v>-1.6444180363581733</c:v>
                </c:pt>
                <c:pt idx="3">
                  <c:v>0</c:v>
                </c:pt>
                <c:pt idx="4">
                  <c:v>-0.39484551207955998</c:v>
                </c:pt>
                <c:pt idx="5">
                  <c:v>-0.38599216304798117</c:v>
                </c:pt>
                <c:pt idx="6">
                  <c:v>-0.38501221198514357</c:v>
                </c:pt>
                <c:pt idx="7">
                  <c:v>0</c:v>
                </c:pt>
                <c:pt idx="8">
                  <c:v>1.5600348971762317</c:v>
                </c:pt>
                <c:pt idx="9">
                  <c:v>1.5638511776428428</c:v>
                </c:pt>
                <c:pt idx="10">
                  <c:v>1.5636792035659415</c:v>
                </c:pt>
              </c:numCache>
            </c:numRef>
          </c:xVal>
          <c:yVal>
            <c:numRef>
              <c:f>'Vertical profile (stream-wise)'!$G$374:$G$384</c:f>
              <c:numCache>
                <c:formatCode>General</c:formatCode>
                <c:ptCount val="11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0.5</c:v>
                </c:pt>
                <c:pt idx="5">
                  <c:v>0.16666666666666666</c:v>
                </c:pt>
                <c:pt idx="6">
                  <c:v>6.6666666666666666E-2</c:v>
                </c:pt>
                <c:pt idx="8">
                  <c:v>0.5</c:v>
                </c:pt>
                <c:pt idx="9">
                  <c:v>0.16666666666666666</c:v>
                </c:pt>
                <c:pt idx="10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C-4CEF-B3EB-34EA5C8FE401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EC-4CEF-B3EB-34EA5C8FE401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(stream-wise)'!$S$3:$S$4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EC-4CEF-B3EB-34EA5C8FE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63904"/>
        <c:axId val="109566208"/>
      </c:scatterChart>
      <c:valAx>
        <c:axId val="109563904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891092091749400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9566208"/>
        <c:crosses val="autoZero"/>
        <c:crossBetween val="midCat"/>
        <c:majorUnit val="1"/>
      </c:valAx>
      <c:valAx>
        <c:axId val="109566208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60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9563904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7944075664425609"/>
          <c:y val="0.88581901175396549"/>
          <c:w val="0.20954471354138882"/>
          <c:h val="0.11127695994522457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63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(stream-wise)'!$A$386:$C$386</c:f>
              <c:strCache>
                <c:ptCount val="1"/>
                <c:pt idx="0">
                  <c:v>Y/H= 3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(stream-wise)'!$K$386:$K$412</c:f>
              <c:numCache>
                <c:formatCode>General</c:formatCode>
                <c:ptCount val="27"/>
                <c:pt idx="0">
                  <c:v>-3.2120720613103479</c:v>
                </c:pt>
                <c:pt idx="1">
                  <c:v>-3.2892288797721392</c:v>
                </c:pt>
                <c:pt idx="2">
                  <c:v>-3.3096183781725603</c:v>
                </c:pt>
                <c:pt idx="3">
                  <c:v>0</c:v>
                </c:pt>
                <c:pt idx="4">
                  <c:v>-2.2183857629387953</c:v>
                </c:pt>
                <c:pt idx="5">
                  <c:v>-2.2936039241011934</c:v>
                </c:pt>
                <c:pt idx="6">
                  <c:v>-2.3138391262852314</c:v>
                </c:pt>
                <c:pt idx="7">
                  <c:v>0</c:v>
                </c:pt>
                <c:pt idx="8">
                  <c:v>-1.2073461175214553</c:v>
                </c:pt>
                <c:pt idx="9">
                  <c:v>-1.3042640505992042</c:v>
                </c:pt>
                <c:pt idx="10">
                  <c:v>-1.3229401144031785</c:v>
                </c:pt>
                <c:pt idx="11">
                  <c:v>0</c:v>
                </c:pt>
                <c:pt idx="12">
                  <c:v>-0.2367532343100035</c:v>
                </c:pt>
                <c:pt idx="13">
                  <c:v>-0.31369727331210517</c:v>
                </c:pt>
                <c:pt idx="14">
                  <c:v>-0.33494908847021526</c:v>
                </c:pt>
                <c:pt idx="15">
                  <c:v>0</c:v>
                </c:pt>
                <c:pt idx="16">
                  <c:v>0.77209888894280954</c:v>
                </c:pt>
                <c:pt idx="17">
                  <c:v>0.69633944669874537</c:v>
                </c:pt>
                <c:pt idx="18">
                  <c:v>0.68228355911598226</c:v>
                </c:pt>
                <c:pt idx="19">
                  <c:v>0</c:v>
                </c:pt>
                <c:pt idx="20">
                  <c:v>1.7805229646275924</c:v>
                </c:pt>
                <c:pt idx="21">
                  <c:v>1.6979197385923457</c:v>
                </c:pt>
                <c:pt idx="22">
                  <c:v>1.6589786088205174</c:v>
                </c:pt>
                <c:pt idx="23">
                  <c:v>0</c:v>
                </c:pt>
                <c:pt idx="24">
                  <c:v>2.7751201084055355</c:v>
                </c:pt>
                <c:pt idx="25">
                  <c:v>2.708424324549648</c:v>
                </c:pt>
                <c:pt idx="26">
                  <c:v>2.6734152596469354</c:v>
                </c:pt>
              </c:numCache>
            </c:numRef>
          </c:xVal>
          <c:yVal>
            <c:numRef>
              <c:f>'Vertical profile (stream-wise)'!$G$386:$G$412</c:f>
              <c:numCache>
                <c:formatCode>General</c:formatCode>
                <c:ptCount val="27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0.5</c:v>
                </c:pt>
                <c:pt idx="5">
                  <c:v>0.16666666666666666</c:v>
                </c:pt>
                <c:pt idx="6">
                  <c:v>6.6666666666666666E-2</c:v>
                </c:pt>
                <c:pt idx="8">
                  <c:v>0.5</c:v>
                </c:pt>
                <c:pt idx="9">
                  <c:v>0.16666666666666666</c:v>
                </c:pt>
                <c:pt idx="10">
                  <c:v>6.6666666666666666E-2</c:v>
                </c:pt>
                <c:pt idx="12">
                  <c:v>0.5</c:v>
                </c:pt>
                <c:pt idx="13">
                  <c:v>0.16666666666666666</c:v>
                </c:pt>
                <c:pt idx="14">
                  <c:v>6.6666666666666666E-2</c:v>
                </c:pt>
                <c:pt idx="16">
                  <c:v>0.5</c:v>
                </c:pt>
                <c:pt idx="17">
                  <c:v>0.16666666666666666</c:v>
                </c:pt>
                <c:pt idx="18">
                  <c:v>6.6666666666666666E-2</c:v>
                </c:pt>
                <c:pt idx="20">
                  <c:v>0.5</c:v>
                </c:pt>
                <c:pt idx="21">
                  <c:v>0.16666666666666666</c:v>
                </c:pt>
                <c:pt idx="22">
                  <c:v>6.6666666666666666E-2</c:v>
                </c:pt>
                <c:pt idx="24">
                  <c:v>0.5</c:v>
                </c:pt>
                <c:pt idx="25">
                  <c:v>0.16666666666666666</c:v>
                </c:pt>
                <c:pt idx="26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B-45E3-BDC4-83060B03CEF8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B-45E3-BDC4-83060B03CEF8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(stream-wise)'!$K$3:$K$4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B-45E3-BDC4-83060B03C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99072"/>
        <c:axId val="109701376"/>
      </c:scatterChart>
      <c:valAx>
        <c:axId val="109699072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584876215"/>
              <c:y val="0.89019594533441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9701376"/>
        <c:crosses val="autoZero"/>
        <c:crossBetween val="midCat"/>
        <c:majorUnit val="1"/>
      </c:valAx>
      <c:valAx>
        <c:axId val="109701376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37143632928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9699072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32609775134"/>
          <c:y val="0.87960765680152087"/>
          <c:w val="0.23278598283322693"/>
          <c:h val="0.1203923431984790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07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(stream-wise)'!$A$390:$C$390</c:f>
              <c:strCache>
                <c:ptCount val="1"/>
                <c:pt idx="0">
                  <c:v>Y/H= 3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(stream-wise)'!$Q$386:$Q$412</c:f>
              <c:numCache>
                <c:formatCode>General</c:formatCode>
                <c:ptCount val="27"/>
                <c:pt idx="0">
                  <c:v>-3.8690608133395532</c:v>
                </c:pt>
                <c:pt idx="1">
                  <c:v>-3.8336436160690046</c:v>
                </c:pt>
                <c:pt idx="2">
                  <c:v>-3.8118567138854824</c:v>
                </c:pt>
                <c:pt idx="3">
                  <c:v>0</c:v>
                </c:pt>
                <c:pt idx="4">
                  <c:v>-2.8709371050374233</c:v>
                </c:pt>
                <c:pt idx="5">
                  <c:v>-2.8359029179501261</c:v>
                </c:pt>
                <c:pt idx="6">
                  <c:v>-2.8163152258362727</c:v>
                </c:pt>
                <c:pt idx="7">
                  <c:v>0</c:v>
                </c:pt>
                <c:pt idx="8">
                  <c:v>-1.8696236933374377</c:v>
                </c:pt>
                <c:pt idx="9">
                  <c:v>-1.8360439534316073</c:v>
                </c:pt>
                <c:pt idx="10">
                  <c:v>-1.8198650895060746</c:v>
                </c:pt>
                <c:pt idx="11">
                  <c:v>0</c:v>
                </c:pt>
                <c:pt idx="12">
                  <c:v>-0.86594288961047861</c:v>
                </c:pt>
                <c:pt idx="13">
                  <c:v>-0.83524261410292255</c:v>
                </c:pt>
                <c:pt idx="14">
                  <c:v>-0.82150476969634678</c:v>
                </c:pt>
                <c:pt idx="15">
                  <c:v>0</c:v>
                </c:pt>
                <c:pt idx="16">
                  <c:v>0.1302540648951131</c:v>
                </c:pt>
                <c:pt idx="17">
                  <c:v>0.1572054376303802</c:v>
                </c:pt>
                <c:pt idx="18">
                  <c:v>0.17269357622916109</c:v>
                </c:pt>
                <c:pt idx="19">
                  <c:v>0</c:v>
                </c:pt>
                <c:pt idx="20">
                  <c:v>1.1265874578586097</c:v>
                </c:pt>
                <c:pt idx="21">
                  <c:v>1.1537130067093746</c:v>
                </c:pt>
                <c:pt idx="22">
                  <c:v>1.1687151377600729</c:v>
                </c:pt>
                <c:pt idx="23">
                  <c:v>0</c:v>
                </c:pt>
                <c:pt idx="24">
                  <c:v>2.1236633302214725</c:v>
                </c:pt>
                <c:pt idx="25">
                  <c:v>2.1537311694593866</c:v>
                </c:pt>
                <c:pt idx="26">
                  <c:v>2.172630900469815</c:v>
                </c:pt>
              </c:numCache>
            </c:numRef>
          </c:xVal>
          <c:yVal>
            <c:numRef>
              <c:f>'Vertical profile (stream-wise)'!$G$386:$G$412</c:f>
              <c:numCache>
                <c:formatCode>General</c:formatCode>
                <c:ptCount val="27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0.5</c:v>
                </c:pt>
                <c:pt idx="5">
                  <c:v>0.16666666666666666</c:v>
                </c:pt>
                <c:pt idx="6">
                  <c:v>6.6666666666666666E-2</c:v>
                </c:pt>
                <c:pt idx="8">
                  <c:v>0.5</c:v>
                </c:pt>
                <c:pt idx="9">
                  <c:v>0.16666666666666666</c:v>
                </c:pt>
                <c:pt idx="10">
                  <c:v>6.6666666666666666E-2</c:v>
                </c:pt>
                <c:pt idx="12">
                  <c:v>0.5</c:v>
                </c:pt>
                <c:pt idx="13">
                  <c:v>0.16666666666666666</c:v>
                </c:pt>
                <c:pt idx="14">
                  <c:v>6.6666666666666666E-2</c:v>
                </c:pt>
                <c:pt idx="16">
                  <c:v>0.5</c:v>
                </c:pt>
                <c:pt idx="17">
                  <c:v>0.16666666666666666</c:v>
                </c:pt>
                <c:pt idx="18">
                  <c:v>6.6666666666666666E-2</c:v>
                </c:pt>
                <c:pt idx="20">
                  <c:v>0.5</c:v>
                </c:pt>
                <c:pt idx="21">
                  <c:v>0.16666666666666666</c:v>
                </c:pt>
                <c:pt idx="22">
                  <c:v>6.6666666666666666E-2</c:v>
                </c:pt>
                <c:pt idx="24">
                  <c:v>0.5</c:v>
                </c:pt>
                <c:pt idx="25">
                  <c:v>0.16666666666666666</c:v>
                </c:pt>
                <c:pt idx="26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13-42D1-BD3B-766BFAF7524B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13-42D1-BD3B-766BFAF7524B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(stream-wise)'!$Q$3:$Q$4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13-42D1-BD3B-766BFAF7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66144"/>
        <c:axId val="102842368"/>
      </c:scatterChart>
      <c:valAx>
        <c:axId val="109766144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584876215"/>
              <c:y val="0.88910875271025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2842368"/>
        <c:crosses val="autoZero"/>
        <c:crossBetween val="midCat"/>
        <c:majorUnit val="1"/>
      </c:valAx>
      <c:valAx>
        <c:axId val="102842368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2337099171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9766144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32609775134"/>
          <c:y val="0.87960744037430161"/>
          <c:w val="0.30311342838901922"/>
          <c:h val="0.12039255962569839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63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'Vertical profile (stream-wise)'!$A$391:$C$391</c:f>
              <c:strCache>
                <c:ptCount val="1"/>
                <c:pt idx="0">
                  <c:v>Y/H= 3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(stream-wise)'!$S$386:$S$412</c:f>
              <c:numCache>
                <c:formatCode>General</c:formatCode>
                <c:ptCount val="27"/>
                <c:pt idx="0">
                  <c:v>-3.4995170726748763</c:v>
                </c:pt>
                <c:pt idx="1">
                  <c:v>-3.4997190509433573</c:v>
                </c:pt>
                <c:pt idx="2">
                  <c:v>-3.4998492123609561</c:v>
                </c:pt>
                <c:pt idx="3">
                  <c:v>0</c:v>
                </c:pt>
                <c:pt idx="4">
                  <c:v>-2.4743746035013623</c:v>
                </c:pt>
                <c:pt idx="5">
                  <c:v>-2.4174520391003775</c:v>
                </c:pt>
                <c:pt idx="6">
                  <c:v>-2.3471342426468969</c:v>
                </c:pt>
                <c:pt idx="7">
                  <c:v>0</c:v>
                </c:pt>
                <c:pt idx="8">
                  <c:v>-1.4410892493828564</c:v>
                </c:pt>
                <c:pt idx="9">
                  <c:v>-1.3673682718367748</c:v>
                </c:pt>
                <c:pt idx="10">
                  <c:v>-1.3244449298430552</c:v>
                </c:pt>
                <c:pt idx="11">
                  <c:v>0</c:v>
                </c:pt>
                <c:pt idx="12">
                  <c:v>-0.4346620550789288</c:v>
                </c:pt>
                <c:pt idx="13">
                  <c:v>-0.39410433708707482</c:v>
                </c:pt>
                <c:pt idx="14">
                  <c:v>-0.37840765921446201</c:v>
                </c:pt>
                <c:pt idx="15">
                  <c:v>0</c:v>
                </c:pt>
                <c:pt idx="16">
                  <c:v>0.56387775399381324</c:v>
                </c:pt>
                <c:pt idx="17">
                  <c:v>0.58345662534457643</c:v>
                </c:pt>
                <c:pt idx="18">
                  <c:v>0.59055466854439043</c:v>
                </c:pt>
                <c:pt idx="19">
                  <c:v>0</c:v>
                </c:pt>
                <c:pt idx="20">
                  <c:v>1.5551630172312576</c:v>
                </c:pt>
                <c:pt idx="21">
                  <c:v>1.5697697719812829</c:v>
                </c:pt>
                <c:pt idx="22">
                  <c:v>1.5721274077705356</c:v>
                </c:pt>
                <c:pt idx="23">
                  <c:v>0</c:v>
                </c:pt>
                <c:pt idx="24">
                  <c:v>2.5475797934790894</c:v>
                </c:pt>
                <c:pt idx="25">
                  <c:v>2.5577981232121383</c:v>
                </c:pt>
                <c:pt idx="26">
                  <c:v>2.5593475255783646</c:v>
                </c:pt>
              </c:numCache>
            </c:numRef>
          </c:xVal>
          <c:yVal>
            <c:numRef>
              <c:f>'Vertical profile (stream-wise)'!$G$386:$G$412</c:f>
              <c:numCache>
                <c:formatCode>General</c:formatCode>
                <c:ptCount val="27"/>
                <c:pt idx="0">
                  <c:v>0.5</c:v>
                </c:pt>
                <c:pt idx="1">
                  <c:v>0.16666666666666666</c:v>
                </c:pt>
                <c:pt idx="2">
                  <c:v>6.6666666666666666E-2</c:v>
                </c:pt>
                <c:pt idx="4">
                  <c:v>0.5</c:v>
                </c:pt>
                <c:pt idx="5">
                  <c:v>0.16666666666666666</c:v>
                </c:pt>
                <c:pt idx="6">
                  <c:v>6.6666666666666666E-2</c:v>
                </c:pt>
                <c:pt idx="8">
                  <c:v>0.5</c:v>
                </c:pt>
                <c:pt idx="9">
                  <c:v>0.16666666666666666</c:v>
                </c:pt>
                <c:pt idx="10">
                  <c:v>6.6666666666666666E-2</c:v>
                </c:pt>
                <c:pt idx="12">
                  <c:v>0.5</c:v>
                </c:pt>
                <c:pt idx="13">
                  <c:v>0.16666666666666666</c:v>
                </c:pt>
                <c:pt idx="14">
                  <c:v>6.6666666666666666E-2</c:v>
                </c:pt>
                <c:pt idx="16">
                  <c:v>0.5</c:v>
                </c:pt>
                <c:pt idx="17">
                  <c:v>0.16666666666666666</c:v>
                </c:pt>
                <c:pt idx="18">
                  <c:v>6.6666666666666666E-2</c:v>
                </c:pt>
                <c:pt idx="20">
                  <c:v>0.5</c:v>
                </c:pt>
                <c:pt idx="21">
                  <c:v>0.16666666666666666</c:v>
                </c:pt>
                <c:pt idx="22">
                  <c:v>6.6666666666666666E-2</c:v>
                </c:pt>
                <c:pt idx="24">
                  <c:v>0.5</c:v>
                </c:pt>
                <c:pt idx="25">
                  <c:v>0.16666666666666666</c:v>
                </c:pt>
                <c:pt idx="26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24-4933-BC91-6E90474602F9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24-4933-BC91-6E90474602F9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(stream-wise)'!$S$3:$S$4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'Vertical profile (stream-wise)'!$C$3:$C$4</c:f>
              <c:numCache>
                <c:formatCode>General</c:formatCode>
                <c:ptCount val="2"/>
                <c:pt idx="0">
                  <c:v>2.25</c:v>
                </c:pt>
                <c:pt idx="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24-4933-BC91-6E9047460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80000"/>
        <c:axId val="102882304"/>
      </c:scatterChart>
      <c:valAx>
        <c:axId val="102880000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584876215"/>
              <c:y val="0.8896552186295870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2882304"/>
        <c:crosses val="autoZero"/>
        <c:crossBetween val="midCat"/>
        <c:majorUnit val="1"/>
      </c:valAx>
      <c:valAx>
        <c:axId val="102882304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47970067575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2880000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7349932609775134"/>
          <c:y val="0.87960909141676491"/>
          <c:w val="0.22195601901113726"/>
          <c:h val="0.12039090858323509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718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4-4068-8B79-4D715BB29E48}"/>
            </c:ext>
          </c:extLst>
        </c:ser>
        <c:ser>
          <c:idx val="0"/>
          <c:order val="1"/>
          <c:tx>
            <c:strRef>
              <c:f>'Vertical profile (stream-wise)'!$A$139:$C$139</c:f>
              <c:strCache>
                <c:ptCount val="1"/>
                <c:pt idx="0">
                  <c:v>Y/H= 0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(stream-wise)'!$O$139:$O$222</c:f>
              <c:numCache>
                <c:formatCode>General</c:formatCode>
                <c:ptCount val="84"/>
                <c:pt idx="0">
                  <c:v>-3.5090263286584067</c:v>
                </c:pt>
                <c:pt idx="1">
                  <c:v>-3.51561129298985</c:v>
                </c:pt>
                <c:pt idx="2">
                  <c:v>-3.5226964757002124</c:v>
                </c:pt>
                <c:pt idx="3">
                  <c:v>-3.5112735783905662</c:v>
                </c:pt>
                <c:pt idx="4">
                  <c:v>0</c:v>
                </c:pt>
                <c:pt idx="5">
                  <c:v>-2.5122030886618414</c:v>
                </c:pt>
                <c:pt idx="6">
                  <c:v>-2.5196914324537203</c:v>
                </c:pt>
                <c:pt idx="7">
                  <c:v>-2.5336228876039169</c:v>
                </c:pt>
                <c:pt idx="8">
                  <c:v>-2.5461544778877347</c:v>
                </c:pt>
                <c:pt idx="9">
                  <c:v>-2.6378400271760434</c:v>
                </c:pt>
                <c:pt idx="10">
                  <c:v>-2.6182493849927022</c:v>
                </c:pt>
                <c:pt idx="11">
                  <c:v>-2.5724980681864844</c:v>
                </c:pt>
                <c:pt idx="12">
                  <c:v>-2.557973070332944</c:v>
                </c:pt>
                <c:pt idx="13">
                  <c:v>0</c:v>
                </c:pt>
                <c:pt idx="14">
                  <c:v>-2.0158390043414474</c:v>
                </c:pt>
                <c:pt idx="15">
                  <c:v>-2.0236185200255337</c:v>
                </c:pt>
                <c:pt idx="16">
                  <c:v>-2.0197100973186055</c:v>
                </c:pt>
                <c:pt idx="17">
                  <c:v>-1.9832501502521622</c:v>
                </c:pt>
                <c:pt idx="18">
                  <c:v>0</c:v>
                </c:pt>
                <c:pt idx="19">
                  <c:v>-1.5171418119104236</c:v>
                </c:pt>
                <c:pt idx="20">
                  <c:v>-1.5221925243483163</c:v>
                </c:pt>
                <c:pt idx="21">
                  <c:v>-1.5200124681297431</c:v>
                </c:pt>
                <c:pt idx="22">
                  <c:v>-1.5081005513601087</c:v>
                </c:pt>
                <c:pt idx="23">
                  <c:v>0</c:v>
                </c:pt>
                <c:pt idx="24">
                  <c:v>-1.0194151924534218</c:v>
                </c:pt>
                <c:pt idx="25">
                  <c:v>-1.0228681924571548</c:v>
                </c:pt>
                <c:pt idx="26">
                  <c:v>-1.0249511913783256</c:v>
                </c:pt>
                <c:pt idx="27">
                  <c:v>-1.0067566810883857</c:v>
                </c:pt>
                <c:pt idx="28">
                  <c:v>0</c:v>
                </c:pt>
                <c:pt idx="29">
                  <c:v>-0.52079265948193798</c:v>
                </c:pt>
                <c:pt idx="30">
                  <c:v>-0.5194263913723528</c:v>
                </c:pt>
                <c:pt idx="31">
                  <c:v>-0.52850498165243787</c:v>
                </c:pt>
                <c:pt idx="32">
                  <c:v>-0.54968587032398475</c:v>
                </c:pt>
                <c:pt idx="33">
                  <c:v>-0.65442562611289257</c:v>
                </c:pt>
                <c:pt idx="34">
                  <c:v>-0.64962128989148249</c:v>
                </c:pt>
                <c:pt idx="35">
                  <c:v>-0.58772113198672549</c:v>
                </c:pt>
                <c:pt idx="36">
                  <c:v>-0.56123942168782637</c:v>
                </c:pt>
                <c:pt idx="37">
                  <c:v>0</c:v>
                </c:pt>
                <c:pt idx="38">
                  <c:v>0.47956570592385483</c:v>
                </c:pt>
                <c:pt idx="39">
                  <c:v>0.47710567673200616</c:v>
                </c:pt>
                <c:pt idx="40">
                  <c:v>0.48211905944012873</c:v>
                </c:pt>
                <c:pt idx="41">
                  <c:v>0.49431094918303886</c:v>
                </c:pt>
                <c:pt idx="42">
                  <c:v>0</c:v>
                </c:pt>
                <c:pt idx="43">
                  <c:v>1.4817196313315888</c:v>
                </c:pt>
                <c:pt idx="44">
                  <c:v>1.4758999264604324</c:v>
                </c:pt>
                <c:pt idx="45">
                  <c:v>1.4678703015868868</c:v>
                </c:pt>
                <c:pt idx="46">
                  <c:v>1.4517961199478877</c:v>
                </c:pt>
                <c:pt idx="47">
                  <c:v>1.3200669695352076</c:v>
                </c:pt>
                <c:pt idx="48">
                  <c:v>1.3360627587416896</c:v>
                </c:pt>
                <c:pt idx="49">
                  <c:v>1.4058992171955667</c:v>
                </c:pt>
                <c:pt idx="50">
                  <c:v>1.4436470399390779</c:v>
                </c:pt>
                <c:pt idx="51">
                  <c:v>0</c:v>
                </c:pt>
                <c:pt idx="52">
                  <c:v>2.4719467080777804</c:v>
                </c:pt>
                <c:pt idx="53">
                  <c:v>2.4758439318657772</c:v>
                </c:pt>
                <c:pt idx="54">
                  <c:v>2.4768406356506385</c:v>
                </c:pt>
                <c:pt idx="55">
                  <c:v>2.4958078713468193</c:v>
                </c:pt>
                <c:pt idx="56">
                  <c:v>0</c:v>
                </c:pt>
                <c:pt idx="57">
                  <c:v>3.4718496507803782</c:v>
                </c:pt>
                <c:pt idx="58">
                  <c:v>3.4749256205134329</c:v>
                </c:pt>
                <c:pt idx="59">
                  <c:v>3.4702967340219426</c:v>
                </c:pt>
                <c:pt idx="60">
                  <c:v>3.4507882172440953</c:v>
                </c:pt>
                <c:pt idx="61">
                  <c:v>3.3382652127981247</c:v>
                </c:pt>
                <c:pt idx="62">
                  <c:v>3.3447120571294184</c:v>
                </c:pt>
                <c:pt idx="63">
                  <c:v>3.4015652355692598</c:v>
                </c:pt>
                <c:pt idx="64">
                  <c:v>3.44021270480023</c:v>
                </c:pt>
                <c:pt idx="65">
                  <c:v>0</c:v>
                </c:pt>
                <c:pt idx="66">
                  <c:v>4.4707409578062061</c:v>
                </c:pt>
                <c:pt idx="67">
                  <c:v>4.4707260259142982</c:v>
                </c:pt>
                <c:pt idx="68">
                  <c:v>4.4760753761903516</c:v>
                </c:pt>
                <c:pt idx="69">
                  <c:v>4.4920636994508794</c:v>
                </c:pt>
                <c:pt idx="70">
                  <c:v>0</c:v>
                </c:pt>
                <c:pt idx="71">
                  <c:v>5.4634019329334071</c:v>
                </c:pt>
                <c:pt idx="72">
                  <c:v>5.4649548496918428</c:v>
                </c:pt>
                <c:pt idx="73">
                  <c:v>5.4659963491524284</c:v>
                </c:pt>
                <c:pt idx="74">
                  <c:v>5.4495190064319123</c:v>
                </c:pt>
                <c:pt idx="75">
                  <c:v>5.3168827435858192</c:v>
                </c:pt>
                <c:pt idx="76">
                  <c:v>5.3177226625056457</c:v>
                </c:pt>
                <c:pt idx="77">
                  <c:v>5.3852633425786633</c:v>
                </c:pt>
                <c:pt idx="78">
                  <c:v>5.4271734301915391</c:v>
                </c:pt>
                <c:pt idx="79">
                  <c:v>0</c:v>
                </c:pt>
                <c:pt idx="80">
                  <c:v>6.45651086481785</c:v>
                </c:pt>
                <c:pt idx="81">
                  <c:v>6.4654326702329001</c:v>
                </c:pt>
                <c:pt idx="82">
                  <c:v>6.4750973372703751</c:v>
                </c:pt>
                <c:pt idx="83">
                  <c:v>6.4955577621573601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A4-4068-8B79-4D715BB29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13312"/>
        <c:axId val="151619456"/>
      </c:scatterChart>
      <c:valAx>
        <c:axId val="150413312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889"/>
              <c:y val="0.889655140933470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defRPr>
            </a:pPr>
            <a:endParaRPr lang="ja-JP"/>
          </a:p>
        </c:txPr>
        <c:crossAx val="151619456"/>
        <c:crosses val="autoZero"/>
        <c:crossBetween val="midCat"/>
        <c:majorUnit val="1"/>
      </c:valAx>
      <c:valAx>
        <c:axId val="151619456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62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50413312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774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2D-42A9-B015-B710AD6C0FF6}"/>
            </c:ext>
          </c:extLst>
        </c:ser>
        <c:ser>
          <c:idx val="0"/>
          <c:order val="1"/>
          <c:tx>
            <c:strRef>
              <c:f>'Vertical profile (stream-wise)'!$A$139:$C$139</c:f>
              <c:strCache>
                <c:ptCount val="1"/>
                <c:pt idx="0">
                  <c:v>Y/H= 0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(stream-wise)'!$U$139:$U$222</c:f>
              <c:numCache>
                <c:formatCode>General</c:formatCode>
                <c:ptCount val="84"/>
                <c:pt idx="0">
                  <c:v>-3.2924765662621369</c:v>
                </c:pt>
                <c:pt idx="1">
                  <c:v>-3.2244580656480628</c:v>
                </c:pt>
                <c:pt idx="2">
                  <c:v>-3.1794346785723619</c:v>
                </c:pt>
                <c:pt idx="3">
                  <c:v>-3.1243135995938527</c:v>
                </c:pt>
                <c:pt idx="4">
                  <c:v>0</c:v>
                </c:pt>
                <c:pt idx="5">
                  <c:v>-2.2849994213891884</c:v>
                </c:pt>
                <c:pt idx="6">
                  <c:v>-2.2159655521253683</c:v>
                </c:pt>
                <c:pt idx="7">
                  <c:v>-2.1918020180451911</c:v>
                </c:pt>
                <c:pt idx="8">
                  <c:v>-2.121935695807498</c:v>
                </c:pt>
                <c:pt idx="9">
                  <c:v>-2.2695897089400972</c:v>
                </c:pt>
                <c:pt idx="10">
                  <c:v>-2.3085656797930438</c:v>
                </c:pt>
                <c:pt idx="11">
                  <c:v>-2.3194510289940009</c:v>
                </c:pt>
                <c:pt idx="12">
                  <c:v>-2.3213100495365513</c:v>
                </c:pt>
                <c:pt idx="13">
                  <c:v>0</c:v>
                </c:pt>
                <c:pt idx="14">
                  <c:v>-1.7937681749121819</c:v>
                </c:pt>
                <c:pt idx="15">
                  <c:v>-1.7328721867382402</c:v>
                </c:pt>
                <c:pt idx="16">
                  <c:v>-1.6868184991208848</c:v>
                </c:pt>
                <c:pt idx="17">
                  <c:v>-1.6224807098621414</c:v>
                </c:pt>
                <c:pt idx="18">
                  <c:v>0</c:v>
                </c:pt>
                <c:pt idx="19">
                  <c:v>-1.2969710657264553</c:v>
                </c:pt>
                <c:pt idx="20">
                  <c:v>-1.2122176472564514</c:v>
                </c:pt>
                <c:pt idx="21">
                  <c:v>-1.1861838937147935</c:v>
                </c:pt>
                <c:pt idx="22">
                  <c:v>-1.116231713098629</c:v>
                </c:pt>
                <c:pt idx="23">
                  <c:v>0</c:v>
                </c:pt>
                <c:pt idx="24">
                  <c:v>-0.7829388203058798</c:v>
                </c:pt>
                <c:pt idx="25">
                  <c:v>-0.72379732943113217</c:v>
                </c:pt>
                <c:pt idx="26">
                  <c:v>-0.65911237368552689</c:v>
                </c:pt>
                <c:pt idx="27">
                  <c:v>-0.62676242986677022</c:v>
                </c:pt>
                <c:pt idx="28">
                  <c:v>0</c:v>
                </c:pt>
                <c:pt idx="29">
                  <c:v>-0.2959295662658698</c:v>
                </c:pt>
                <c:pt idx="30">
                  <c:v>-0.21817547212775729</c:v>
                </c:pt>
                <c:pt idx="31">
                  <c:v>-0.18971528615104355</c:v>
                </c:pt>
                <c:pt idx="32">
                  <c:v>-0.12638166662311529</c:v>
                </c:pt>
                <c:pt idx="33">
                  <c:v>-0.26434488190739985</c:v>
                </c:pt>
                <c:pt idx="34">
                  <c:v>-0.29696608842915256</c:v>
                </c:pt>
                <c:pt idx="35">
                  <c:v>-0.32108607115793086</c:v>
                </c:pt>
                <c:pt idx="36">
                  <c:v>-0.3271633511645009</c:v>
                </c:pt>
                <c:pt idx="37">
                  <c:v>0</c:v>
                </c:pt>
                <c:pt idx="38">
                  <c:v>0.70159547265037348</c:v>
                </c:pt>
                <c:pt idx="39">
                  <c:v>0.77464602083745515</c:v>
                </c:pt>
                <c:pt idx="40">
                  <c:v>0.81615668034179101</c:v>
                </c:pt>
                <c:pt idx="41">
                  <c:v>0.86418884363696091</c:v>
                </c:pt>
                <c:pt idx="42">
                  <c:v>0</c:v>
                </c:pt>
                <c:pt idx="43">
                  <c:v>1.7204096564544968</c:v>
                </c:pt>
                <c:pt idx="44">
                  <c:v>1.7653919808274507</c:v>
                </c:pt>
                <c:pt idx="45">
                  <c:v>1.8238018089987047</c:v>
                </c:pt>
                <c:pt idx="46">
                  <c:v>1.8658948122874539</c:v>
                </c:pt>
                <c:pt idx="47">
                  <c:v>1.740743160260263</c:v>
                </c:pt>
                <c:pt idx="48">
                  <c:v>1.7063176834662894</c:v>
                </c:pt>
                <c:pt idx="49">
                  <c:v>1.6794888066805285</c:v>
                </c:pt>
                <c:pt idx="50">
                  <c:v>1.6764650985691514</c:v>
                </c:pt>
                <c:pt idx="51">
                  <c:v>0</c:v>
                </c:pt>
                <c:pt idx="52">
                  <c:v>2.7028049558949241</c:v>
                </c:pt>
                <c:pt idx="53">
                  <c:v>2.7749073289458459</c:v>
                </c:pt>
                <c:pt idx="54">
                  <c:v>2.8119608187156331</c:v>
                </c:pt>
                <c:pt idx="55">
                  <c:v>2.8797628068970411</c:v>
                </c:pt>
                <c:pt idx="56">
                  <c:v>0</c:v>
                </c:pt>
                <c:pt idx="57">
                  <c:v>3.7150976359082137</c:v>
                </c:pt>
                <c:pt idx="58">
                  <c:v>3.7764789105691663</c:v>
                </c:pt>
                <c:pt idx="59">
                  <c:v>3.8229208273761306</c:v>
                </c:pt>
                <c:pt idx="60">
                  <c:v>3.881229865277005</c:v>
                </c:pt>
                <c:pt idx="61">
                  <c:v>3.7363531840393005</c:v>
                </c:pt>
                <c:pt idx="62">
                  <c:v>3.7113534640122738</c:v>
                </c:pt>
                <c:pt idx="63">
                  <c:v>3.6781001407330813</c:v>
                </c:pt>
                <c:pt idx="64">
                  <c:v>3.6800263547892178</c:v>
                </c:pt>
                <c:pt idx="65">
                  <c:v>0</c:v>
                </c:pt>
                <c:pt idx="66">
                  <c:v>4.7094869775237695</c:v>
                </c:pt>
                <c:pt idx="67">
                  <c:v>4.7624914608243154</c:v>
                </c:pt>
                <c:pt idx="68">
                  <c:v>4.7880511267978934</c:v>
                </c:pt>
                <c:pt idx="69">
                  <c:v>4.8618333376884681</c:v>
                </c:pt>
                <c:pt idx="70">
                  <c:v>0</c:v>
                </c:pt>
                <c:pt idx="71">
                  <c:v>5.7093824542804139</c:v>
                </c:pt>
                <c:pt idx="72">
                  <c:v>5.7523900359485296</c:v>
                </c:pt>
                <c:pt idx="73">
                  <c:v>5.8113038154716801</c:v>
                </c:pt>
                <c:pt idx="74">
                  <c:v>5.8607918382278834</c:v>
                </c:pt>
                <c:pt idx="75">
                  <c:v>5.7381935397169661</c:v>
                </c:pt>
                <c:pt idx="76">
                  <c:v>5.7146160823941798</c:v>
                </c:pt>
                <c:pt idx="77">
                  <c:v>5.6847970942538346</c:v>
                </c:pt>
                <c:pt idx="78">
                  <c:v>5.6826916974948016</c:v>
                </c:pt>
                <c:pt idx="79">
                  <c:v>0</c:v>
                </c:pt>
                <c:pt idx="80">
                  <c:v>6.7078631342787709</c:v>
                </c:pt>
                <c:pt idx="81">
                  <c:v>6.7631372651493376</c:v>
                </c:pt>
                <c:pt idx="82">
                  <c:v>6.7903917008544772</c:v>
                </c:pt>
                <c:pt idx="83">
                  <c:v>6.8608179690387221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2D-42A9-B015-B710AD6C0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08736"/>
        <c:axId val="150414848"/>
      </c:scatterChart>
      <c:valAx>
        <c:axId val="148308736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9"/>
              <c:y val="0.889655140933470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defRPr>
            </a:pPr>
            <a:endParaRPr lang="ja-JP"/>
          </a:p>
        </c:txPr>
        <c:crossAx val="150414848"/>
        <c:crosses val="autoZero"/>
        <c:crossBetween val="midCat"/>
        <c:majorUnit val="1"/>
      </c:valAx>
      <c:valAx>
        <c:axId val="150414848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65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48308736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774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D-41CA-AFF0-D8133A1FCC45}"/>
            </c:ext>
          </c:extLst>
        </c:ser>
        <c:ser>
          <c:idx val="0"/>
          <c:order val="1"/>
          <c:tx>
            <c:strRef>
              <c:f>'Vertical profile (stream-wise)'!$A$139:$C$139</c:f>
              <c:strCache>
                <c:ptCount val="1"/>
                <c:pt idx="0">
                  <c:v>Y/H= 0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(stream-wise)'!$M$139:$M$222</c:f>
              <c:numCache>
                <c:formatCode>General</c:formatCode>
                <c:ptCount val="84"/>
                <c:pt idx="0">
                  <c:v>-3.4797579540321708</c:v>
                </c:pt>
                <c:pt idx="1">
                  <c:v>-3.4401511107461094</c:v>
                </c:pt>
                <c:pt idx="2">
                  <c:v>-3.4158307918008983</c:v>
                </c:pt>
                <c:pt idx="3">
                  <c:v>-3.3876095160947131</c:v>
                </c:pt>
                <c:pt idx="4">
                  <c:v>0</c:v>
                </c:pt>
                <c:pt idx="5">
                  <c:v>-2.4780594513276317</c:v>
                </c:pt>
                <c:pt idx="6">
                  <c:v>-2.4451719594001857</c:v>
                </c:pt>
                <c:pt idx="7">
                  <c:v>-2.4184625377496891</c:v>
                </c:pt>
                <c:pt idx="8">
                  <c:v>-2.4005909296222603</c:v>
                </c:pt>
                <c:pt idx="9">
                  <c:v>-2.5095657432535847</c:v>
                </c:pt>
                <c:pt idx="10">
                  <c:v>-2.4571827999537112</c:v>
                </c:pt>
                <c:pt idx="11">
                  <c:v>-2.550460462216714</c:v>
                </c:pt>
                <c:pt idx="12">
                  <c:v>-2.6476266379974343</c:v>
                </c:pt>
                <c:pt idx="13">
                  <c:v>0</c:v>
                </c:pt>
                <c:pt idx="14">
                  <c:v>-1.975931656730737</c:v>
                </c:pt>
                <c:pt idx="15">
                  <c:v>-1.9415509756124876</c:v>
                </c:pt>
                <c:pt idx="16">
                  <c:v>-1.9141882836910145</c:v>
                </c:pt>
                <c:pt idx="17">
                  <c:v>-1.8960460350227524</c:v>
                </c:pt>
                <c:pt idx="18">
                  <c:v>0</c:v>
                </c:pt>
                <c:pt idx="19">
                  <c:v>-1.476220962136455</c:v>
                </c:pt>
                <c:pt idx="20">
                  <c:v>-1.4434734566956471</c:v>
                </c:pt>
                <c:pt idx="21">
                  <c:v>-1.411192572876965</c:v>
                </c:pt>
                <c:pt idx="22">
                  <c:v>-1.40258807016496</c:v>
                </c:pt>
                <c:pt idx="23">
                  <c:v>0</c:v>
                </c:pt>
                <c:pt idx="24">
                  <c:v>-0.9772101999753624</c:v>
                </c:pt>
                <c:pt idx="25">
                  <c:v>-0.94006711885412664</c:v>
                </c:pt>
                <c:pt idx="26">
                  <c:v>-0.91047397557889076</c:v>
                </c:pt>
                <c:pt idx="27">
                  <c:v>-0.88148744041241889</c:v>
                </c:pt>
                <c:pt idx="28">
                  <c:v>0</c:v>
                </c:pt>
                <c:pt idx="29">
                  <c:v>-0.4654886648275553</c:v>
                </c:pt>
                <c:pt idx="30">
                  <c:v>-0.43578353236300921</c:v>
                </c:pt>
                <c:pt idx="31">
                  <c:v>-0.41029665936248283</c:v>
                </c:pt>
                <c:pt idx="32">
                  <c:v>-0.42058099991414161</c:v>
                </c:pt>
                <c:pt idx="33">
                  <c:v>-0.51286942433823723</c:v>
                </c:pt>
                <c:pt idx="34">
                  <c:v>-0.32526886737866906</c:v>
                </c:pt>
                <c:pt idx="35">
                  <c:v>-0.47660359186659845</c:v>
                </c:pt>
                <c:pt idx="36">
                  <c:v>-0.57829288657112743</c:v>
                </c:pt>
                <c:pt idx="37">
                  <c:v>0</c:v>
                </c:pt>
                <c:pt idx="38">
                  <c:v>0.53235554327822221</c:v>
                </c:pt>
                <c:pt idx="39">
                  <c:v>0.5608194622279129</c:v>
                </c:pt>
                <c:pt idx="40">
                  <c:v>0.59059925415199921</c:v>
                </c:pt>
                <c:pt idx="41">
                  <c:v>0.60617508389856767</c:v>
                </c:pt>
                <c:pt idx="42">
                  <c:v>0</c:v>
                </c:pt>
                <c:pt idx="43">
                  <c:v>1.5303677351679652</c:v>
                </c:pt>
                <c:pt idx="44">
                  <c:v>1.5601008649298387</c:v>
                </c:pt>
                <c:pt idx="45">
                  <c:v>1.5862036784715716</c:v>
                </c:pt>
                <c:pt idx="46">
                  <c:v>1.6022461298402662</c:v>
                </c:pt>
                <c:pt idx="47">
                  <c:v>1.481139154033664</c:v>
                </c:pt>
                <c:pt idx="48">
                  <c:v>1.6445220488048886</c:v>
                </c:pt>
                <c:pt idx="49">
                  <c:v>1.5017544972991941</c:v>
                </c:pt>
                <c:pt idx="50">
                  <c:v>1.4866919513369643</c:v>
                </c:pt>
                <c:pt idx="51">
                  <c:v>0</c:v>
                </c:pt>
                <c:pt idx="52">
                  <c:v>2.5287718892202937</c:v>
                </c:pt>
                <c:pt idx="53">
                  <c:v>2.5589156460096385</c:v>
                </c:pt>
                <c:pt idx="54">
                  <c:v>2.5889660784745581</c:v>
                </c:pt>
                <c:pt idx="55">
                  <c:v>2.6212842920230099</c:v>
                </c:pt>
                <c:pt idx="56">
                  <c:v>0</c:v>
                </c:pt>
                <c:pt idx="57">
                  <c:v>3.531692940574803</c:v>
                </c:pt>
                <c:pt idx="58">
                  <c:v>3.550348473027404</c:v>
                </c:pt>
                <c:pt idx="59">
                  <c:v>3.5863063352284392</c:v>
                </c:pt>
                <c:pt idx="60">
                  <c:v>3.5859330379307384</c:v>
                </c:pt>
                <c:pt idx="61">
                  <c:v>3.4759503215956218</c:v>
                </c:pt>
                <c:pt idx="62">
                  <c:v>3.6138090136365504</c:v>
                </c:pt>
                <c:pt idx="63">
                  <c:v>3.5272507027321631</c:v>
                </c:pt>
                <c:pt idx="64">
                  <c:v>3.433170451279103</c:v>
                </c:pt>
                <c:pt idx="65">
                  <c:v>0</c:v>
                </c:pt>
                <c:pt idx="66">
                  <c:v>4.5277733189489444</c:v>
                </c:pt>
                <c:pt idx="67">
                  <c:v>4.5541374405990673</c:v>
                </c:pt>
                <c:pt idx="68">
                  <c:v>4.5928483703706471</c:v>
                </c:pt>
                <c:pt idx="69">
                  <c:v>4.612947319041024</c:v>
                </c:pt>
                <c:pt idx="70">
                  <c:v>0</c:v>
                </c:pt>
                <c:pt idx="71">
                  <c:v>5.5304423946275056</c:v>
                </c:pt>
                <c:pt idx="72">
                  <c:v>5.5634792054740316</c:v>
                </c:pt>
                <c:pt idx="73">
                  <c:v>5.5748087784592526</c:v>
                </c:pt>
                <c:pt idx="74">
                  <c:v>5.5869876027967438</c:v>
                </c:pt>
                <c:pt idx="75">
                  <c:v>5.4862439945797234</c:v>
                </c:pt>
                <c:pt idx="76">
                  <c:v>5.6260158352713683</c:v>
                </c:pt>
                <c:pt idx="77">
                  <c:v>5.524031013539493</c:v>
                </c:pt>
                <c:pt idx="78">
                  <c:v>5.4276736485704582</c:v>
                </c:pt>
                <c:pt idx="79">
                  <c:v>0</c:v>
                </c:pt>
                <c:pt idx="80">
                  <c:v>6.5253655513787736</c:v>
                </c:pt>
                <c:pt idx="81">
                  <c:v>6.5548373730322567</c:v>
                </c:pt>
                <c:pt idx="82">
                  <c:v>6.5867262946883525</c:v>
                </c:pt>
                <c:pt idx="83">
                  <c:v>6.6003796433517614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0D-41CA-AFF0-D8133A1FC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18112"/>
        <c:axId val="127566208"/>
      </c:scatterChart>
      <c:valAx>
        <c:axId val="127018112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9"/>
              <c:y val="0.889655140933470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defRPr>
            </a:pPr>
            <a:endParaRPr lang="ja-JP"/>
          </a:p>
        </c:txPr>
        <c:crossAx val="127566208"/>
        <c:crosses val="autoZero"/>
        <c:crossBetween val="midCat"/>
        <c:majorUnit val="1"/>
      </c:valAx>
      <c:valAx>
        <c:axId val="127566208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65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27018112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815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43-4463-9753-70CBC11CB404}"/>
            </c:ext>
          </c:extLst>
        </c:ser>
        <c:ser>
          <c:idx val="0"/>
          <c:order val="1"/>
          <c:tx>
            <c:strRef>
              <c:f>'Vertical profile (stream-wise)'!$A$139:$C$139</c:f>
              <c:strCache>
                <c:ptCount val="1"/>
                <c:pt idx="0">
                  <c:v>Y/H= 0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(stream-wise)'!$W$139:$W$222</c:f>
              <c:numCache>
                <c:formatCode>General</c:formatCode>
                <c:ptCount val="84"/>
                <c:pt idx="0">
                  <c:v>-3.4117599847694704</c:v>
                </c:pt>
                <c:pt idx="1">
                  <c:v>-3.3718283728344089</c:v>
                </c:pt>
                <c:pt idx="2">
                  <c:v>-3.348448763079404</c:v>
                </c:pt>
                <c:pt idx="3">
                  <c:v>-3.3187454971013466</c:v>
                </c:pt>
                <c:pt idx="4">
                  <c:v>0</c:v>
                </c:pt>
                <c:pt idx="5">
                  <c:v>-2.4067727328721866</c:v>
                </c:pt>
                <c:pt idx="6">
                  <c:v>-2.3719440949966963</c:v>
                </c:pt>
                <c:pt idx="7">
                  <c:v>-2.3455967717249697</c:v>
                </c:pt>
                <c:pt idx="8">
                  <c:v>-2.3173344333160371</c:v>
                </c:pt>
                <c:pt idx="9">
                  <c:v>-2.2674731132621333</c:v>
                </c:pt>
                <c:pt idx="10">
                  <c:v>-2.2966462970774555</c:v>
                </c:pt>
                <c:pt idx="11">
                  <c:v>-2.3056688927628852</c:v>
                </c:pt>
                <c:pt idx="12">
                  <c:v>-2.3127988711489715</c:v>
                </c:pt>
                <c:pt idx="13">
                  <c:v>0</c:v>
                </c:pt>
                <c:pt idx="14">
                  <c:v>-1.9076425155758296</c:v>
                </c:pt>
                <c:pt idx="15">
                  <c:v>-1.8712684268878577</c:v>
                </c:pt>
                <c:pt idx="16">
                  <c:v>-1.8500278106486787</c:v>
                </c:pt>
                <c:pt idx="17">
                  <c:v>-1.8150349219622</c:v>
                </c:pt>
                <c:pt idx="18">
                  <c:v>0</c:v>
                </c:pt>
                <c:pt idx="19">
                  <c:v>-1.4092140971991505</c:v>
                </c:pt>
                <c:pt idx="20">
                  <c:v>-1.3738964398636719</c:v>
                </c:pt>
                <c:pt idx="21">
                  <c:v>-1.3514164765961258</c:v>
                </c:pt>
                <c:pt idx="22">
                  <c:v>-1.3198691219674261</c:v>
                </c:pt>
                <c:pt idx="23">
                  <c:v>0</c:v>
                </c:pt>
                <c:pt idx="24">
                  <c:v>-0.90631357719601469</c:v>
                </c:pt>
                <c:pt idx="25">
                  <c:v>-0.87440039121556801</c:v>
                </c:pt>
                <c:pt idx="26">
                  <c:v>-0.8543393944371237</c:v>
                </c:pt>
                <c:pt idx="27">
                  <c:v>-0.82031707872466708</c:v>
                </c:pt>
                <c:pt idx="28">
                  <c:v>0</c:v>
                </c:pt>
                <c:pt idx="29">
                  <c:v>-0.413387560987446</c:v>
                </c:pt>
                <c:pt idx="30">
                  <c:v>-0.37406815662061421</c:v>
                </c:pt>
                <c:pt idx="31">
                  <c:v>-0.34778802686247356</c:v>
                </c:pt>
                <c:pt idx="32">
                  <c:v>-0.32103754250922978</c:v>
                </c:pt>
                <c:pt idx="33">
                  <c:v>-0.27084025488739488</c:v>
                </c:pt>
                <c:pt idx="34">
                  <c:v>-0.28621263760671634</c:v>
                </c:pt>
                <c:pt idx="35">
                  <c:v>-0.31725604088352</c:v>
                </c:pt>
                <c:pt idx="36">
                  <c:v>-0.302650161948811</c:v>
                </c:pt>
                <c:pt idx="37">
                  <c:v>0</c:v>
                </c:pt>
                <c:pt idx="38">
                  <c:v>0.59485484334578898</c:v>
                </c:pt>
                <c:pt idx="39">
                  <c:v>0.62874650500405027</c:v>
                </c:pt>
                <c:pt idx="40">
                  <c:v>0.65237249097553784</c:v>
                </c:pt>
                <c:pt idx="41">
                  <c:v>0.6784995688416211</c:v>
                </c:pt>
                <c:pt idx="42">
                  <c:v>0</c:v>
                </c:pt>
                <c:pt idx="43">
                  <c:v>1.5893935038804254</c:v>
                </c:pt>
                <c:pt idx="44">
                  <c:v>1.6279401828410165</c:v>
                </c:pt>
                <c:pt idx="45">
                  <c:v>1.6471687266455879</c:v>
                </c:pt>
                <c:pt idx="46">
                  <c:v>1.6762485861364849</c:v>
                </c:pt>
                <c:pt idx="47">
                  <c:v>1.732627677008246</c:v>
                </c:pt>
                <c:pt idx="48">
                  <c:v>1.710069321308183</c:v>
                </c:pt>
                <c:pt idx="49">
                  <c:v>1.6877498758786484</c:v>
                </c:pt>
                <c:pt idx="50">
                  <c:v>1.6959437515631826</c:v>
                </c:pt>
                <c:pt idx="51">
                  <c:v>0</c:v>
                </c:pt>
                <c:pt idx="52">
                  <c:v>2.590931488746953</c:v>
                </c:pt>
                <c:pt idx="53">
                  <c:v>2.6302508931137849</c:v>
                </c:pt>
                <c:pt idx="54">
                  <c:v>2.6528839082733882</c:v>
                </c:pt>
                <c:pt idx="55">
                  <c:v>2.6795186704643443</c:v>
                </c:pt>
                <c:pt idx="56">
                  <c:v>0</c:v>
                </c:pt>
                <c:pt idx="57">
                  <c:v>3.5937872130743647</c:v>
                </c:pt>
                <c:pt idx="58">
                  <c:v>3.6261446228390755</c:v>
                </c:pt>
                <c:pt idx="59">
                  <c:v>3.6526823277326295</c:v>
                </c:pt>
                <c:pt idx="60">
                  <c:v>3.6783950455982648</c:v>
                </c:pt>
                <c:pt idx="61">
                  <c:v>3.7382532672845983</c:v>
                </c:pt>
                <c:pt idx="62">
                  <c:v>3.7173523515863267</c:v>
                </c:pt>
                <c:pt idx="63">
                  <c:v>3.6940548672368161</c:v>
                </c:pt>
                <c:pt idx="64">
                  <c:v>3.6964327710231704</c:v>
                </c:pt>
                <c:pt idx="65">
                  <c:v>0</c:v>
                </c:pt>
                <c:pt idx="66">
                  <c:v>4.5907784368548956</c:v>
                </c:pt>
                <c:pt idx="67">
                  <c:v>4.6273279752727872</c:v>
                </c:pt>
                <c:pt idx="68">
                  <c:v>4.6478555936733574</c:v>
                </c:pt>
                <c:pt idx="69">
                  <c:v>4.6757981407305929</c:v>
                </c:pt>
                <c:pt idx="70">
                  <c:v>0</c:v>
                </c:pt>
                <c:pt idx="71">
                  <c:v>5.5907187092872634</c:v>
                </c:pt>
                <c:pt idx="72">
                  <c:v>5.6185965514795635</c:v>
                </c:pt>
                <c:pt idx="73">
                  <c:v>5.6475457569162657</c:v>
                </c:pt>
                <c:pt idx="74">
                  <c:v>5.6791677710045061</c:v>
                </c:pt>
                <c:pt idx="75">
                  <c:v>5.7235304218632761</c:v>
                </c:pt>
                <c:pt idx="76">
                  <c:v>5.7132124845548242</c:v>
                </c:pt>
                <c:pt idx="77">
                  <c:v>5.6977915731868016</c:v>
                </c:pt>
                <c:pt idx="78">
                  <c:v>5.693043231560047</c:v>
                </c:pt>
                <c:pt idx="79">
                  <c:v>0</c:v>
                </c:pt>
                <c:pt idx="80">
                  <c:v>6.5924284109107338</c:v>
                </c:pt>
                <c:pt idx="81">
                  <c:v>6.625674268243972</c:v>
                </c:pt>
                <c:pt idx="82">
                  <c:v>6.644768425021371</c:v>
                </c:pt>
                <c:pt idx="83">
                  <c:v>6.6720265936994885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43-4463-9753-70CBC11CB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2960"/>
        <c:axId val="197013504"/>
      </c:scatterChart>
      <c:valAx>
        <c:axId val="194072960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911"/>
              <c:y val="0.889655140933470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defRPr>
            </a:pPr>
            <a:endParaRPr lang="ja-JP"/>
          </a:p>
        </c:txPr>
        <c:crossAx val="197013504"/>
        <c:crosses val="autoZero"/>
        <c:crossBetween val="midCat"/>
        <c:majorUnit val="1"/>
      </c:valAx>
      <c:valAx>
        <c:axId val="197013504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67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94072960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871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2-4A27-B850-8037728C037C}"/>
            </c:ext>
          </c:extLst>
        </c:ser>
        <c:ser>
          <c:idx val="0"/>
          <c:order val="1"/>
          <c:tx>
            <c:strRef>
              <c:f>'Vertical profile (stream-wise)'!$A$139:$C$139</c:f>
              <c:strCache>
                <c:ptCount val="1"/>
                <c:pt idx="0">
                  <c:v>Y/H= 0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(stream-wise)'!$Y$139:$Y$222</c:f>
              <c:numCache>
                <c:formatCode>General</c:formatCode>
                <c:ptCount val="84"/>
                <c:pt idx="0">
                  <c:v>-3.3951109252920117</c:v>
                </c:pt>
                <c:pt idx="1">
                  <c:v>-3.3742212085126715</c:v>
                </c:pt>
                <c:pt idx="2">
                  <c:v>-3.3698797609404108</c:v>
                </c:pt>
                <c:pt idx="3">
                  <c:v>-3.3664790225583556</c:v>
                </c:pt>
                <c:pt idx="4">
                  <c:v>0</c:v>
                </c:pt>
                <c:pt idx="5">
                  <c:v>-2.3950213339405635</c:v>
                </c:pt>
                <c:pt idx="6">
                  <c:v>-2.3732879652684193</c:v>
                </c:pt>
                <c:pt idx="7">
                  <c:v>-2.3587405695770167</c:v>
                </c:pt>
                <c:pt idx="8">
                  <c:v>-2.3450741555081884</c:v>
                </c:pt>
                <c:pt idx="9">
                  <c:v>-2.2457210797251039</c:v>
                </c:pt>
                <c:pt idx="10">
                  <c:v>-2.2911625597742296</c:v>
                </c:pt>
                <c:pt idx="11">
                  <c:v>-2.3062139068175287</c:v>
                </c:pt>
                <c:pt idx="12">
                  <c:v>-2.3615216344448884</c:v>
                </c:pt>
                <c:pt idx="13">
                  <c:v>0</c:v>
                </c:pt>
                <c:pt idx="14">
                  <c:v>-1.8871186301482363</c:v>
                </c:pt>
                <c:pt idx="15">
                  <c:v>-1.8759794387848427</c:v>
                </c:pt>
                <c:pt idx="16">
                  <c:v>-1.856646371736915</c:v>
                </c:pt>
                <c:pt idx="17">
                  <c:v>-1.8397845327997671</c:v>
                </c:pt>
                <c:pt idx="18">
                  <c:v>0</c:v>
                </c:pt>
                <c:pt idx="19">
                  <c:v>-1.3937894528581507</c:v>
                </c:pt>
                <c:pt idx="20">
                  <c:v>-1.375251509054326</c:v>
                </c:pt>
                <c:pt idx="21">
                  <c:v>-1.3569151457912596</c:v>
                </c:pt>
                <c:pt idx="22">
                  <c:v>-1.3632798647170594</c:v>
                </c:pt>
                <c:pt idx="23">
                  <c:v>0</c:v>
                </c:pt>
                <c:pt idx="24">
                  <c:v>-0.89518185177857501</c:v>
                </c:pt>
                <c:pt idx="25">
                  <c:v>-0.86980510148087031</c:v>
                </c:pt>
                <c:pt idx="26">
                  <c:v>-0.8613200539041298</c:v>
                </c:pt>
                <c:pt idx="27">
                  <c:v>-0.86015163336232603</c:v>
                </c:pt>
                <c:pt idx="28">
                  <c:v>0</c:v>
                </c:pt>
                <c:pt idx="29">
                  <c:v>-0.39131822474737105</c:v>
                </c:pt>
                <c:pt idx="30">
                  <c:v>-0.36531060201655202</c:v>
                </c:pt>
                <c:pt idx="31">
                  <c:v>-0.35405195551789403</c:v>
                </c:pt>
                <c:pt idx="32">
                  <c:v>-0.34279704199221306</c:v>
                </c:pt>
                <c:pt idx="33">
                  <c:v>-0.24977882135111223</c:v>
                </c:pt>
                <c:pt idx="34">
                  <c:v>-0.29169264193696504</c:v>
                </c:pt>
                <c:pt idx="35">
                  <c:v>-0.30848728736052677</c:v>
                </c:pt>
                <c:pt idx="36">
                  <c:v>-0.35224892956999887</c:v>
                </c:pt>
                <c:pt idx="37">
                  <c:v>0</c:v>
                </c:pt>
                <c:pt idx="38">
                  <c:v>0.61090662714692612</c:v>
                </c:pt>
                <c:pt idx="39">
                  <c:v>0.62941844013991188</c:v>
                </c:pt>
                <c:pt idx="40">
                  <c:v>0.64195003042372978</c:v>
                </c:pt>
                <c:pt idx="41">
                  <c:v>0.63576822717380344</c:v>
                </c:pt>
                <c:pt idx="42">
                  <c:v>0</c:v>
                </c:pt>
                <c:pt idx="43">
                  <c:v>1.610824501741432</c:v>
                </c:pt>
                <c:pt idx="44">
                  <c:v>1.6372390185267449</c:v>
                </c:pt>
                <c:pt idx="45">
                  <c:v>1.6411026455579487</c:v>
                </c:pt>
                <c:pt idx="46">
                  <c:v>1.6561726574661326</c:v>
                </c:pt>
                <c:pt idx="47">
                  <c:v>1.7677848165057133</c:v>
                </c:pt>
                <c:pt idx="48">
                  <c:v>1.7172664932078556</c:v>
                </c:pt>
                <c:pt idx="49">
                  <c:v>1.6964290380501936</c:v>
                </c:pt>
                <c:pt idx="50">
                  <c:v>1.6497706088105628</c:v>
                </c:pt>
                <c:pt idx="51">
                  <c:v>0</c:v>
                </c:pt>
                <c:pt idx="52">
                  <c:v>2.6095776887671112</c:v>
                </c:pt>
                <c:pt idx="53">
                  <c:v>2.6325877341973922</c:v>
                </c:pt>
                <c:pt idx="54">
                  <c:v>2.638959919069146</c:v>
                </c:pt>
                <c:pt idx="55">
                  <c:v>2.6343907601452874</c:v>
                </c:pt>
                <c:pt idx="56">
                  <c:v>0</c:v>
                </c:pt>
                <c:pt idx="57">
                  <c:v>3.6120041212021667</c:v>
                </c:pt>
                <c:pt idx="58">
                  <c:v>3.6355554477141139</c:v>
                </c:pt>
                <c:pt idx="59">
                  <c:v>3.6443465990749693</c:v>
                </c:pt>
                <c:pt idx="60">
                  <c:v>3.6536267698958129</c:v>
                </c:pt>
                <c:pt idx="61">
                  <c:v>3.7638166662311532</c:v>
                </c:pt>
                <c:pt idx="62">
                  <c:v>3.714463030502122</c:v>
                </c:pt>
                <c:pt idx="63">
                  <c:v>3.6994826099453868</c:v>
                </c:pt>
                <c:pt idx="64">
                  <c:v>3.6516557601639521</c:v>
                </c:pt>
                <c:pt idx="65">
                  <c:v>0</c:v>
                </c:pt>
                <c:pt idx="66">
                  <c:v>4.6078418563328016</c:v>
                </c:pt>
                <c:pt idx="67">
                  <c:v>4.6279401828410167</c:v>
                </c:pt>
                <c:pt idx="68">
                  <c:v>4.6378400271760434</c:v>
                </c:pt>
                <c:pt idx="69">
                  <c:v>4.6373696725809399</c:v>
                </c:pt>
                <c:pt idx="70">
                  <c:v>0</c:v>
                </c:pt>
                <c:pt idx="71">
                  <c:v>5.6071848530888486</c:v>
                </c:pt>
                <c:pt idx="72">
                  <c:v>5.630168767708291</c:v>
                </c:pt>
                <c:pt idx="73">
                  <c:v>5.6447497601564862</c:v>
                </c:pt>
                <c:pt idx="74">
                  <c:v>5.6508270401630565</c:v>
                </c:pt>
                <c:pt idx="75">
                  <c:v>5.7543610456803904</c:v>
                </c:pt>
                <c:pt idx="76">
                  <c:v>5.7189388651015554</c:v>
                </c:pt>
                <c:pt idx="77">
                  <c:v>5.7011512488661094</c:v>
                </c:pt>
                <c:pt idx="78">
                  <c:v>5.6528465785436177</c:v>
                </c:pt>
                <c:pt idx="79">
                  <c:v>0</c:v>
                </c:pt>
                <c:pt idx="80">
                  <c:v>6.6093462444425368</c:v>
                </c:pt>
                <c:pt idx="81">
                  <c:v>6.6308668336549914</c:v>
                </c:pt>
                <c:pt idx="82">
                  <c:v>6.6326250639271622</c:v>
                </c:pt>
                <c:pt idx="83">
                  <c:v>6.6325840012244148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92-4A27-B850-8037728C0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72000"/>
        <c:axId val="168517632"/>
      </c:scatterChart>
      <c:valAx>
        <c:axId val="144272000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922"/>
              <c:y val="0.889655140933470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defRPr>
            </a:pPr>
            <a:endParaRPr lang="ja-JP"/>
          </a:p>
        </c:txPr>
        <c:crossAx val="168517632"/>
        <c:crosses val="autoZero"/>
        <c:crossBetween val="midCat"/>
        <c:majorUnit val="1"/>
      </c:valAx>
      <c:valAx>
        <c:axId val="168517632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701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44272000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927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27-4D3A-B078-B2DF3849472A}"/>
            </c:ext>
          </c:extLst>
        </c:ser>
        <c:ser>
          <c:idx val="0"/>
          <c:order val="1"/>
          <c:tx>
            <c:strRef>
              <c:f>'Vertical profile (stream-wise)'!$A$139:$C$139</c:f>
              <c:strCache>
                <c:ptCount val="1"/>
                <c:pt idx="0">
                  <c:v>Y/H= 0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(stream-wise)'!$AA$139:$AA$222</c:f>
              <c:numCache>
                <c:formatCode>General</c:formatCode>
                <c:ptCount val="84"/>
                <c:pt idx="0">
                  <c:v>-3.2294496012658644</c:v>
                </c:pt>
                <c:pt idx="1">
                  <c:v>-3.1542774868264751</c:v>
                </c:pt>
                <c:pt idx="2">
                  <c:v>-3.1180719075240861</c:v>
                </c:pt>
                <c:pt idx="3">
                  <c:v>-3.0885540961478823</c:v>
                </c:pt>
                <c:pt idx="4">
                  <c:v>0</c:v>
                </c:pt>
                <c:pt idx="5">
                  <c:v>-2.2247131897253571</c:v>
                </c:pt>
                <c:pt idx="6">
                  <c:v>-2.1534835863632829</c:v>
                </c:pt>
                <c:pt idx="7">
                  <c:v>-2.1256740725145544</c:v>
                </c:pt>
                <c:pt idx="8">
                  <c:v>-2.0935746042461636</c:v>
                </c:pt>
                <c:pt idx="9">
                  <c:v>-2.2345634770161915</c:v>
                </c:pt>
                <c:pt idx="10">
                  <c:v>-2.2968938211184469</c:v>
                </c:pt>
                <c:pt idx="11">
                  <c:v>-2.2493198350618706</c:v>
                </c:pt>
                <c:pt idx="12">
                  <c:v>-2.2078115790490442</c:v>
                </c:pt>
                <c:pt idx="13">
                  <c:v>0</c:v>
                </c:pt>
                <c:pt idx="14">
                  <c:v>-1.7173809371213338</c:v>
                </c:pt>
                <c:pt idx="15">
                  <c:v>-1.6618198855028021</c:v>
                </c:pt>
                <c:pt idx="16">
                  <c:v>-1.6262553481182205</c:v>
                </c:pt>
                <c:pt idx="17">
                  <c:v>-1.5739057030567813</c:v>
                </c:pt>
                <c:pt idx="18">
                  <c:v>0</c:v>
                </c:pt>
                <c:pt idx="19">
                  <c:v>-1.2231269036133869</c:v>
                </c:pt>
                <c:pt idx="20">
                  <c:v>-1.1542339703396809</c:v>
                </c:pt>
                <c:pt idx="21">
                  <c:v>-1.1188976190899664</c:v>
                </c:pt>
                <c:pt idx="22">
                  <c:v>-1.0860100341952355</c:v>
                </c:pt>
                <c:pt idx="23">
                  <c:v>0</c:v>
                </c:pt>
                <c:pt idx="24">
                  <c:v>-0.71858617855305207</c:v>
                </c:pt>
                <c:pt idx="25">
                  <c:v>-0.65582879449652842</c:v>
                </c:pt>
                <c:pt idx="26">
                  <c:v>-0.61905419581618482</c:v>
                </c:pt>
                <c:pt idx="27">
                  <c:v>-0.60672071457005494</c:v>
                </c:pt>
                <c:pt idx="28">
                  <c:v>0</c:v>
                </c:pt>
                <c:pt idx="29">
                  <c:v>-0.22312745445499182</c:v>
                </c:pt>
                <c:pt idx="30">
                  <c:v>-0.15286678147609539</c:v>
                </c:pt>
                <c:pt idx="31">
                  <c:v>-0.12741060067428606</c:v>
                </c:pt>
                <c:pt idx="32">
                  <c:v>-0.10841813297583197</c:v>
                </c:pt>
                <c:pt idx="33">
                  <c:v>-0.2485016975680589</c:v>
                </c:pt>
                <c:pt idx="34">
                  <c:v>-0.32253687493474892</c:v>
                </c:pt>
                <c:pt idx="35">
                  <c:v>-0.27506617167910841</c:v>
                </c:pt>
                <c:pt idx="36">
                  <c:v>-0.22944216490419728</c:v>
                </c:pt>
                <c:pt idx="37">
                  <c:v>0</c:v>
                </c:pt>
                <c:pt idx="38">
                  <c:v>0.78278307596655206</c:v>
                </c:pt>
                <c:pt idx="39">
                  <c:v>0.84261645507338689</c:v>
                </c:pt>
                <c:pt idx="40">
                  <c:v>0.87986519066522595</c:v>
                </c:pt>
                <c:pt idx="41">
                  <c:v>0.89370673851541749</c:v>
                </c:pt>
                <c:pt idx="42">
                  <c:v>0</c:v>
                </c:pt>
                <c:pt idx="43">
                  <c:v>1.7811103077225983</c:v>
                </c:pt>
                <c:pt idx="44">
                  <c:v>1.8420869585805901</c:v>
                </c:pt>
                <c:pt idx="45">
                  <c:v>1.8622054842300453</c:v>
                </c:pt>
                <c:pt idx="46">
                  <c:v>1.8740184201594596</c:v>
                </c:pt>
                <c:pt idx="47">
                  <c:v>1.7492811649718558</c:v>
                </c:pt>
                <c:pt idx="48">
                  <c:v>1.6678754515095957</c:v>
                </c:pt>
                <c:pt idx="49">
                  <c:v>1.7134843101403696</c:v>
                </c:pt>
                <c:pt idx="50">
                  <c:v>1.7701524156745301</c:v>
                </c:pt>
                <c:pt idx="51">
                  <c:v>0</c:v>
                </c:pt>
                <c:pt idx="52">
                  <c:v>2.7824776342965851</c:v>
                </c:pt>
                <c:pt idx="53">
                  <c:v>2.8409827965833876</c:v>
                </c:pt>
                <c:pt idx="54">
                  <c:v>2.8697871303707281</c:v>
                </c:pt>
                <c:pt idx="55">
                  <c:v>2.8788435171983706</c:v>
                </c:pt>
                <c:pt idx="56">
                  <c:v>0</c:v>
                </c:pt>
                <c:pt idx="57">
                  <c:v>3.7848264229002631</c:v>
                </c:pt>
                <c:pt idx="58">
                  <c:v>3.8379561973847691</c:v>
                </c:pt>
                <c:pt idx="59">
                  <c:v>3.8581643725054366</c:v>
                </c:pt>
                <c:pt idx="60">
                  <c:v>3.869202962848636</c:v>
                </c:pt>
                <c:pt idx="61">
                  <c:v>3.7463228701322566</c:v>
                </c:pt>
                <c:pt idx="62">
                  <c:v>3.6696980486701065</c:v>
                </c:pt>
                <c:pt idx="63">
                  <c:v>3.7120620371162851</c:v>
                </c:pt>
                <c:pt idx="64">
                  <c:v>3.7681587821956697</c:v>
                </c:pt>
                <c:pt idx="65">
                  <c:v>0</c:v>
                </c:pt>
                <c:pt idx="66">
                  <c:v>4.7824567023155957</c:v>
                </c:pt>
                <c:pt idx="67">
                  <c:v>4.8324962553961068</c:v>
                </c:pt>
                <c:pt idx="68">
                  <c:v>4.8573173158273626</c:v>
                </c:pt>
                <c:pt idx="69">
                  <c:v>4.8786760613504532</c:v>
                </c:pt>
                <c:pt idx="70">
                  <c:v>0</c:v>
                </c:pt>
                <c:pt idx="71">
                  <c:v>5.7799425235200195</c:v>
                </c:pt>
                <c:pt idx="72">
                  <c:v>5.823880954983661</c:v>
                </c:pt>
                <c:pt idx="73">
                  <c:v>5.8497838683271173</c:v>
                </c:pt>
                <c:pt idx="74">
                  <c:v>5.8627418662429047</c:v>
                </c:pt>
                <c:pt idx="75">
                  <c:v>5.7482150110453976</c:v>
                </c:pt>
                <c:pt idx="76">
                  <c:v>5.665911701187806</c:v>
                </c:pt>
                <c:pt idx="77">
                  <c:v>5.7198978966576703</c:v>
                </c:pt>
                <c:pt idx="78">
                  <c:v>5.7746197410909996</c:v>
                </c:pt>
                <c:pt idx="79">
                  <c:v>0</c:v>
                </c:pt>
                <c:pt idx="80">
                  <c:v>6.786681244294666</c:v>
                </c:pt>
                <c:pt idx="81">
                  <c:v>6.8269780619077176</c:v>
                </c:pt>
                <c:pt idx="82">
                  <c:v>6.8456652256466057</c:v>
                </c:pt>
                <c:pt idx="83">
                  <c:v>6.8672770828871892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27-4D3A-B078-B2DF38494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53856"/>
        <c:axId val="168240640"/>
      </c:scatterChart>
      <c:valAx>
        <c:axId val="168153856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934"/>
              <c:y val="0.889655140933470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defRPr>
            </a:pPr>
            <a:endParaRPr lang="ja-JP"/>
          </a:p>
        </c:txPr>
        <c:crossAx val="168240640"/>
        <c:crosses val="autoZero"/>
        <c:crossBetween val="midCat"/>
        <c:majorUnit val="1"/>
      </c:valAx>
      <c:valAx>
        <c:axId val="168240640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72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68153856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968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23-411B-A3F2-0F132E73650B}"/>
            </c:ext>
          </c:extLst>
        </c:ser>
        <c:ser>
          <c:idx val="0"/>
          <c:order val="1"/>
          <c:tx>
            <c:strRef>
              <c:f>'Vertical profile (stream-wise)'!$A$139:$C$139</c:f>
              <c:strCache>
                <c:ptCount val="1"/>
                <c:pt idx="0">
                  <c:v>Y/H= 0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(stream-wise)'!$AC$139:$AC$222</c:f>
              <c:numCache>
                <c:formatCode>General</c:formatCode>
                <c:ptCount val="84"/>
                <c:pt idx="0">
                  <c:v>-3.4660080437813181</c:v>
                </c:pt>
                <c:pt idx="1">
                  <c:v>-3.4656195929650568</c:v>
                </c:pt>
                <c:pt idx="2">
                  <c:v>-3.4660199818264834</c:v>
                </c:pt>
                <c:pt idx="3">
                  <c:v>-3.4652759963711626</c:v>
                </c:pt>
                <c:pt idx="4">
                  <c:v>0</c:v>
                </c:pt>
                <c:pt idx="5">
                  <c:v>-2.4660369925041365</c:v>
                </c:pt>
                <c:pt idx="6">
                  <c:v>-2.4642441187701927</c:v>
                </c:pt>
                <c:pt idx="7">
                  <c:v>-2.4612933944901507</c:v>
                </c:pt>
                <c:pt idx="8">
                  <c:v>-2.4057006772435612</c:v>
                </c:pt>
                <c:pt idx="9">
                  <c:v>-2.0863727115331767</c:v>
                </c:pt>
                <c:pt idx="10">
                  <c:v>-2.0590008695645055</c:v>
                </c:pt>
                <c:pt idx="11">
                  <c:v>-1.492393026371668</c:v>
                </c:pt>
                <c:pt idx="12">
                  <c:v>-1.143178453421656</c:v>
                </c:pt>
                <c:pt idx="13">
                  <c:v>0</c:v>
                </c:pt>
                <c:pt idx="14">
                  <c:v>-1.9643036373365923</c:v>
                </c:pt>
                <c:pt idx="15">
                  <c:v>-1.9603741929794156</c:v>
                </c:pt>
                <c:pt idx="16">
                  <c:v>-1.9465368664522376</c:v>
                </c:pt>
                <c:pt idx="17">
                  <c:v>-1.8591628095788419</c:v>
                </c:pt>
                <c:pt idx="18">
                  <c:v>0</c:v>
                </c:pt>
                <c:pt idx="19">
                  <c:v>-1.4644378836874463</c:v>
                </c:pt>
                <c:pt idx="20">
                  <c:v>-1.4577509109839892</c:v>
                </c:pt>
                <c:pt idx="21">
                  <c:v>-1.436220128174946</c:v>
                </c:pt>
                <c:pt idx="22">
                  <c:v>-1.378535747568324</c:v>
                </c:pt>
                <c:pt idx="23">
                  <c:v>0</c:v>
                </c:pt>
                <c:pt idx="24">
                  <c:v>-0.9627820317865432</c:v>
                </c:pt>
                <c:pt idx="25">
                  <c:v>-0.95538805851912401</c:v>
                </c:pt>
                <c:pt idx="26">
                  <c:v>-0.92678496906264396</c:v>
                </c:pt>
                <c:pt idx="27">
                  <c:v>-0.89503638070426483</c:v>
                </c:pt>
                <c:pt idx="28">
                  <c:v>0</c:v>
                </c:pt>
                <c:pt idx="29">
                  <c:v>-0.46169446806052522</c:v>
                </c:pt>
                <c:pt idx="30">
                  <c:v>-0.44932029608432839</c:v>
                </c:pt>
                <c:pt idx="31">
                  <c:v>-0.43206295830107361</c:v>
                </c:pt>
                <c:pt idx="32">
                  <c:v>-0.40314392870592558</c:v>
                </c:pt>
                <c:pt idx="33">
                  <c:v>-0.3610404348504872</c:v>
                </c:pt>
                <c:pt idx="34">
                  <c:v>-0.34046252194484483</c:v>
                </c:pt>
                <c:pt idx="35">
                  <c:v>-0.3245197742296736</c:v>
                </c:pt>
                <c:pt idx="36">
                  <c:v>-0.3176668116827816</c:v>
                </c:pt>
                <c:pt idx="37">
                  <c:v>0</c:v>
                </c:pt>
                <c:pt idx="38">
                  <c:v>0.54125461677555675</c:v>
                </c:pt>
                <c:pt idx="39">
                  <c:v>0.55446117109663995</c:v>
                </c:pt>
                <c:pt idx="40">
                  <c:v>0.57453425291681604</c:v>
                </c:pt>
                <c:pt idx="41">
                  <c:v>0.59100135363750206</c:v>
                </c:pt>
                <c:pt idx="42">
                  <c:v>0</c:v>
                </c:pt>
                <c:pt idx="43">
                  <c:v>1.5396812973767364</c:v>
                </c:pt>
                <c:pt idx="44">
                  <c:v>1.5551692604442673</c:v>
                </c:pt>
                <c:pt idx="45">
                  <c:v>1.5692713571709853</c:v>
                </c:pt>
                <c:pt idx="46">
                  <c:v>1.5809944316934983</c:v>
                </c:pt>
                <c:pt idx="47">
                  <c:v>1.5883911023284212</c:v>
                </c:pt>
                <c:pt idx="48">
                  <c:v>1.5927947404209672</c:v>
                </c:pt>
                <c:pt idx="49">
                  <c:v>1.6015919899596756</c:v>
                </c:pt>
                <c:pt idx="50">
                  <c:v>1.605786717565914</c:v>
                </c:pt>
                <c:pt idx="51">
                  <c:v>0</c:v>
                </c:pt>
                <c:pt idx="52">
                  <c:v>2.5442826331232826</c:v>
                </c:pt>
                <c:pt idx="53">
                  <c:v>2.5588497272691328</c:v>
                </c:pt>
                <c:pt idx="54">
                  <c:v>2.5714855043536482</c:v>
                </c:pt>
                <c:pt idx="55">
                  <c:v>2.5784680774825026</c:v>
                </c:pt>
                <c:pt idx="56">
                  <c:v>0</c:v>
                </c:pt>
                <c:pt idx="57">
                  <c:v>3.545168720759162</c:v>
                </c:pt>
                <c:pt idx="58">
                  <c:v>3.5573976794687914</c:v>
                </c:pt>
                <c:pt idx="59">
                  <c:v>3.5690146964327742</c:v>
                </c:pt>
                <c:pt idx="60">
                  <c:v>3.5736576007631156</c:v>
                </c:pt>
                <c:pt idx="61">
                  <c:v>3.5738992220139405</c:v>
                </c:pt>
                <c:pt idx="62">
                  <c:v>3.5752081984330291</c:v>
                </c:pt>
                <c:pt idx="63">
                  <c:v>3.5811650168019153</c:v>
                </c:pt>
                <c:pt idx="64">
                  <c:v>3.5813703745167236</c:v>
                </c:pt>
                <c:pt idx="65">
                  <c:v>0</c:v>
                </c:pt>
                <c:pt idx="66">
                  <c:v>4.5472322628333863</c:v>
                </c:pt>
                <c:pt idx="67">
                  <c:v>4.5590244987459201</c:v>
                </c:pt>
                <c:pt idx="68">
                  <c:v>4.5664106470437567</c:v>
                </c:pt>
                <c:pt idx="69">
                  <c:v>4.5720954188873852</c:v>
                </c:pt>
                <c:pt idx="70">
                  <c:v>0</c:v>
                </c:pt>
                <c:pt idx="71">
                  <c:v>5.547045763546012</c:v>
                </c:pt>
                <c:pt idx="72">
                  <c:v>5.5562607279756673</c:v>
                </c:pt>
                <c:pt idx="73">
                  <c:v>5.5636161945619813</c:v>
                </c:pt>
                <c:pt idx="74">
                  <c:v>5.5693214730440852</c:v>
                </c:pt>
                <c:pt idx="75">
                  <c:v>5.5662410754974587</c:v>
                </c:pt>
                <c:pt idx="76">
                  <c:v>5.5672605251488321</c:v>
                </c:pt>
                <c:pt idx="77">
                  <c:v>5.5700668655280747</c:v>
                </c:pt>
                <c:pt idx="78">
                  <c:v>5.5717543239797696</c:v>
                </c:pt>
                <c:pt idx="79">
                  <c:v>0</c:v>
                </c:pt>
                <c:pt idx="80">
                  <c:v>6.5484582766374473</c:v>
                </c:pt>
                <c:pt idx="81">
                  <c:v>6.5566749363852983</c:v>
                </c:pt>
                <c:pt idx="82">
                  <c:v>6.5619050336081406</c:v>
                </c:pt>
                <c:pt idx="83">
                  <c:v>6.5655575064451996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23-411B-A3F2-0F132E736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93856"/>
        <c:axId val="167621760"/>
      </c:scatterChart>
      <c:valAx>
        <c:axId val="167593856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945"/>
              <c:y val="0.889655140933470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defRPr>
            </a:pPr>
            <a:endParaRPr lang="ja-JP"/>
          </a:p>
        </c:txPr>
        <c:crossAx val="167621760"/>
        <c:crosses val="autoZero"/>
        <c:crossBetween val="midCat"/>
        <c:majorUnit val="1"/>
      </c:valAx>
      <c:valAx>
        <c:axId val="167621760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7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67593856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7024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6-42D5-BA26-8F3475843F1A}"/>
            </c:ext>
          </c:extLst>
        </c:ser>
        <c:ser>
          <c:idx val="0"/>
          <c:order val="1"/>
          <c:tx>
            <c:strRef>
              <c:f>'Vertical profile (stream-wise)'!$A$139:$C$139</c:f>
              <c:strCache>
                <c:ptCount val="1"/>
                <c:pt idx="0">
                  <c:v>Y/H= 0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(stream-wise)'!$AE$139:$AE$222</c:f>
              <c:numCache>
                <c:formatCode>General</c:formatCode>
                <c:ptCount val="84"/>
                <c:pt idx="0">
                  <c:v>-3.4549896681919425</c:v>
                </c:pt>
                <c:pt idx="1">
                  <c:v>-3.3429515667254468</c:v>
                </c:pt>
                <c:pt idx="2">
                  <c:v>-3.338771040551324</c:v>
                </c:pt>
                <c:pt idx="3">
                  <c:v>-3.3256720585390718</c:v>
                </c:pt>
                <c:pt idx="4">
                  <c:v>0</c:v>
                </c:pt>
                <c:pt idx="5">
                  <c:v>-2.4357592477909771</c:v>
                </c:pt>
                <c:pt idx="6">
                  <c:v>-2.3892160563857412</c:v>
                </c:pt>
                <c:pt idx="7">
                  <c:v>-2.3001708488769217</c:v>
                </c:pt>
                <c:pt idx="8">
                  <c:v>-2.3468533911546281</c:v>
                </c:pt>
                <c:pt idx="9">
                  <c:v>-2.5795693481808075</c:v>
                </c:pt>
                <c:pt idx="10">
                  <c:v>-2.5149105433543721</c:v>
                </c:pt>
                <c:pt idx="11">
                  <c:v>-2.5291243323463899</c:v>
                </c:pt>
                <c:pt idx="12">
                  <c:v>-2.5317719989233347</c:v>
                </c:pt>
                <c:pt idx="13">
                  <c:v>0</c:v>
                </c:pt>
                <c:pt idx="14">
                  <c:v>-1.9350624934286231</c:v>
                </c:pt>
                <c:pt idx="15">
                  <c:v>-1.8747235656487815</c:v>
                </c:pt>
                <c:pt idx="16">
                  <c:v>-1.8320821986727269</c:v>
                </c:pt>
                <c:pt idx="17">
                  <c:v>-1.8135485326341152</c:v>
                </c:pt>
                <c:pt idx="18">
                  <c:v>0</c:v>
                </c:pt>
                <c:pt idx="19">
                  <c:v>-1.4443990018841644</c:v>
                </c:pt>
                <c:pt idx="20">
                  <c:v>-1.4007821788008146</c:v>
                </c:pt>
                <c:pt idx="21">
                  <c:v>-1.3455992333023914</c:v>
                </c:pt>
                <c:pt idx="22">
                  <c:v>-1.3511732682012221</c:v>
                </c:pt>
                <c:pt idx="23">
                  <c:v>0</c:v>
                </c:pt>
                <c:pt idx="24">
                  <c:v>-0.9225209149062541</c:v>
                </c:pt>
                <c:pt idx="25">
                  <c:v>-0.88364202148691051</c:v>
                </c:pt>
                <c:pt idx="26">
                  <c:v>-0.86469030283088633</c:v>
                </c:pt>
                <c:pt idx="27">
                  <c:v>-0.87249395168924915</c:v>
                </c:pt>
                <c:pt idx="28">
                  <c:v>0</c:v>
                </c:pt>
                <c:pt idx="29">
                  <c:v>-0.43269352859662003</c:v>
                </c:pt>
                <c:pt idx="30">
                  <c:v>-0.38127305665490741</c:v>
                </c:pt>
                <c:pt idx="31">
                  <c:v>-0.40538075759234993</c:v>
                </c:pt>
                <c:pt idx="32">
                  <c:v>-0.3340331108873178</c:v>
                </c:pt>
                <c:pt idx="33">
                  <c:v>-0.5593634716725463</c:v>
                </c:pt>
                <c:pt idx="34">
                  <c:v>-0.46153915919806859</c:v>
                </c:pt>
                <c:pt idx="35">
                  <c:v>-0.50571338577130143</c:v>
                </c:pt>
                <c:pt idx="36">
                  <c:v>-0.5213671337788508</c:v>
                </c:pt>
                <c:pt idx="37">
                  <c:v>0</c:v>
                </c:pt>
                <c:pt idx="38">
                  <c:v>0.54264136697605436</c:v>
                </c:pt>
                <c:pt idx="39">
                  <c:v>0.66959001179692212</c:v>
                </c:pt>
                <c:pt idx="40">
                  <c:v>0.65384336320772563</c:v>
                </c:pt>
                <c:pt idx="41">
                  <c:v>0.67084416964915905</c:v>
                </c:pt>
                <c:pt idx="42">
                  <c:v>0</c:v>
                </c:pt>
                <c:pt idx="43">
                  <c:v>1.5426413669760544</c:v>
                </c:pt>
                <c:pt idx="44">
                  <c:v>1.6162186276406187</c:v>
                </c:pt>
                <c:pt idx="45">
                  <c:v>1.5943405406627085</c:v>
                </c:pt>
                <c:pt idx="46">
                  <c:v>1.6082756279097852</c:v>
                </c:pt>
                <c:pt idx="47">
                  <c:v>1.4395217213476876</c:v>
                </c:pt>
                <c:pt idx="48">
                  <c:v>1.4986064912752923</c:v>
                </c:pt>
                <c:pt idx="49">
                  <c:v>1.4760316499350283</c:v>
                </c:pt>
                <c:pt idx="50">
                  <c:v>1.4970736316781139</c:v>
                </c:pt>
                <c:pt idx="51">
                  <c:v>0</c:v>
                </c:pt>
                <c:pt idx="52">
                  <c:v>2.5515598228141836</c:v>
                </c:pt>
                <c:pt idx="53">
                  <c:v>2.6105052418693173</c:v>
                </c:pt>
                <c:pt idx="54">
                  <c:v>2.6279241009281633</c:v>
                </c:pt>
                <c:pt idx="55">
                  <c:v>2.5969882072396531</c:v>
                </c:pt>
                <c:pt idx="56">
                  <c:v>0</c:v>
                </c:pt>
                <c:pt idx="57">
                  <c:v>3.5569945068405433</c:v>
                </c:pt>
                <c:pt idx="58">
                  <c:v>3.5901600144885855</c:v>
                </c:pt>
                <c:pt idx="59">
                  <c:v>3.5939224880452962</c:v>
                </c:pt>
                <c:pt idx="60">
                  <c:v>3.6477119248190117</c:v>
                </c:pt>
                <c:pt idx="61">
                  <c:v>3.4208487044366049</c:v>
                </c:pt>
                <c:pt idx="62">
                  <c:v>3.4981884386578801</c:v>
                </c:pt>
                <c:pt idx="63">
                  <c:v>3.4908028424169295</c:v>
                </c:pt>
                <c:pt idx="64">
                  <c:v>3.4580553873862994</c:v>
                </c:pt>
                <c:pt idx="65">
                  <c:v>0</c:v>
                </c:pt>
                <c:pt idx="66">
                  <c:v>4.5560190507332479</c:v>
                </c:pt>
                <c:pt idx="67">
                  <c:v>4.6174727854928559</c:v>
                </c:pt>
                <c:pt idx="68">
                  <c:v>4.589741961871173</c:v>
                </c:pt>
                <c:pt idx="69">
                  <c:v>4.6198417503248583</c:v>
                </c:pt>
                <c:pt idx="70">
                  <c:v>0</c:v>
                </c:pt>
                <c:pt idx="71">
                  <c:v>5.5607569803972536</c:v>
                </c:pt>
                <c:pt idx="72">
                  <c:v>5.5688393310005582</c:v>
                </c:pt>
                <c:pt idx="73">
                  <c:v>5.5876516987841116</c:v>
                </c:pt>
                <c:pt idx="74">
                  <c:v>5.6399082759606491</c:v>
                </c:pt>
                <c:pt idx="75">
                  <c:v>5.4205700026916634</c:v>
                </c:pt>
                <c:pt idx="76">
                  <c:v>5.5026476665769444</c:v>
                </c:pt>
                <c:pt idx="77">
                  <c:v>5.4853681583905693</c:v>
                </c:pt>
                <c:pt idx="78">
                  <c:v>5.4666951414794873</c:v>
                </c:pt>
                <c:pt idx="79">
                  <c:v>0</c:v>
                </c:pt>
                <c:pt idx="80">
                  <c:v>6.5732985589196229</c:v>
                </c:pt>
                <c:pt idx="81">
                  <c:v>6.6417198373027686</c:v>
                </c:pt>
                <c:pt idx="82">
                  <c:v>6.6272273465658094</c:v>
                </c:pt>
                <c:pt idx="83">
                  <c:v>6.6360064515314674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46-42D5-BA26-8F3475843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84512"/>
        <c:axId val="175307008"/>
      </c:scatterChart>
      <c:valAx>
        <c:axId val="173184512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956"/>
              <c:y val="0.889655140933470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defRPr>
            </a:pPr>
            <a:endParaRPr lang="ja-JP"/>
          </a:p>
        </c:txPr>
        <c:crossAx val="175307008"/>
        <c:crosses val="autoZero"/>
        <c:crossBetween val="midCat"/>
        <c:majorUnit val="1"/>
      </c:valAx>
      <c:valAx>
        <c:axId val="175307008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77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73184512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7051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4-4C06-AF01-737DD6EEF8A9}"/>
            </c:ext>
          </c:extLst>
        </c:ser>
        <c:ser>
          <c:idx val="0"/>
          <c:order val="1"/>
          <c:tx>
            <c:strRef>
              <c:f>'Vertical profile (stream-wise)'!$A$139:$C$139</c:f>
              <c:strCache>
                <c:ptCount val="1"/>
                <c:pt idx="0">
                  <c:v>Y/H= 0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(stream-wise)'!$AG$139:$AG$222</c:f>
              <c:numCache>
                <c:formatCode>General</c:formatCode>
                <c:ptCount val="84"/>
                <c:pt idx="0">
                  <c:v>-3.687705625218122</c:v>
                </c:pt>
                <c:pt idx="1">
                  <c:v>-3.7502741669574955</c:v>
                </c:pt>
                <c:pt idx="2">
                  <c:v>-3.7127887822628596</c:v>
                </c:pt>
                <c:pt idx="3">
                  <c:v>-3.6113413471041422</c:v>
                </c:pt>
                <c:pt idx="4">
                  <c:v>0</c:v>
                </c:pt>
                <c:pt idx="5">
                  <c:v>-2.705960589511792</c:v>
                </c:pt>
                <c:pt idx="6">
                  <c:v>-2.7523644300445573</c:v>
                </c:pt>
                <c:pt idx="7">
                  <c:v>-2.7597500262855075</c:v>
                </c:pt>
                <c:pt idx="8">
                  <c:v>-2.786366042927424</c:v>
                </c:pt>
                <c:pt idx="9">
                  <c:v>-2.6916074496473033</c:v>
                </c:pt>
                <c:pt idx="10">
                  <c:v>-2.4386856161128629</c:v>
                </c:pt>
                <c:pt idx="11">
                  <c:v>-2.4398004230926289</c:v>
                </c:pt>
                <c:pt idx="12">
                  <c:v>-2.4807695795990341</c:v>
                </c:pt>
                <c:pt idx="13">
                  <c:v>0</c:v>
                </c:pt>
                <c:pt idx="14">
                  <c:v>-2.2391260971598341</c:v>
                </c:pt>
                <c:pt idx="15">
                  <c:v>-2.2113952735381521</c:v>
                </c:pt>
                <c:pt idx="16">
                  <c:v>-2.2962599548728484</c:v>
                </c:pt>
                <c:pt idx="17">
                  <c:v>-2.3988221970113321</c:v>
                </c:pt>
                <c:pt idx="18">
                  <c:v>0</c:v>
                </c:pt>
                <c:pt idx="19">
                  <c:v>-1.700665256357903</c:v>
                </c:pt>
                <c:pt idx="20">
                  <c:v>-1.7285354308520562</c:v>
                </c:pt>
                <c:pt idx="21">
                  <c:v>-1.7236581503155795</c:v>
                </c:pt>
                <c:pt idx="22">
                  <c:v>-1.5847253304622257</c:v>
                </c:pt>
                <c:pt idx="23">
                  <c:v>0</c:v>
                </c:pt>
                <c:pt idx="24">
                  <c:v>-1.2060999403842629</c:v>
                </c:pt>
                <c:pt idx="25">
                  <c:v>-1.2562662544737386</c:v>
                </c:pt>
                <c:pt idx="26">
                  <c:v>-1.2481839038704341</c:v>
                </c:pt>
                <c:pt idx="27">
                  <c:v>-1.1277847500556923</c:v>
                </c:pt>
                <c:pt idx="28">
                  <c:v>0</c:v>
                </c:pt>
                <c:pt idx="29">
                  <c:v>-0.71446099273250874</c:v>
                </c:pt>
                <c:pt idx="30">
                  <c:v>-0.77870174494153188</c:v>
                </c:pt>
                <c:pt idx="31">
                  <c:v>-0.7823248676257718</c:v>
                </c:pt>
                <c:pt idx="32">
                  <c:v>-0.77117679782811055</c:v>
                </c:pt>
                <c:pt idx="33">
                  <c:v>-0.62750604831075085</c:v>
                </c:pt>
                <c:pt idx="34">
                  <c:v>-0.46920345718396073</c:v>
                </c:pt>
                <c:pt idx="35">
                  <c:v>-0.43771016000556762</c:v>
                </c:pt>
                <c:pt idx="36">
                  <c:v>-0.4816056848338589</c:v>
                </c:pt>
                <c:pt idx="37">
                  <c:v>0</c:v>
                </c:pt>
                <c:pt idx="38">
                  <c:v>0.26686599035640857</c:v>
                </c:pt>
                <c:pt idx="39">
                  <c:v>0.26533313075923015</c:v>
                </c:pt>
                <c:pt idx="40">
                  <c:v>0.23425788619824939</c:v>
                </c:pt>
                <c:pt idx="41">
                  <c:v>0.39548684564692554</c:v>
                </c:pt>
                <c:pt idx="42">
                  <c:v>0</c:v>
                </c:pt>
                <c:pt idx="43">
                  <c:v>1.2796862706237191</c:v>
                </c:pt>
                <c:pt idx="44">
                  <c:v>1.2105682378782192</c:v>
                </c:pt>
                <c:pt idx="45">
                  <c:v>1.2479142717003844</c:v>
                </c:pt>
                <c:pt idx="46">
                  <c:v>1.2456846577408522</c:v>
                </c:pt>
                <c:pt idx="47">
                  <c:v>1.2649150781418179</c:v>
                </c:pt>
                <c:pt idx="48">
                  <c:v>1.5455677352979404</c:v>
                </c:pt>
                <c:pt idx="49">
                  <c:v>1.5507237175793589</c:v>
                </c:pt>
                <c:pt idx="50">
                  <c:v>1.4995819473825878</c:v>
                </c:pt>
                <c:pt idx="51">
                  <c:v>0</c:v>
                </c:pt>
                <c:pt idx="52">
                  <c:v>2.2756450953220666</c:v>
                </c:pt>
                <c:pt idx="53">
                  <c:v>2.2434550437813199</c:v>
                </c:pt>
                <c:pt idx="54">
                  <c:v>2.260037797605341</c:v>
                </c:pt>
                <c:pt idx="55">
                  <c:v>2.3947900912845719</c:v>
                </c:pt>
                <c:pt idx="56">
                  <c:v>0</c:v>
                </c:pt>
                <c:pt idx="57">
                  <c:v>3.2777353584091284</c:v>
                </c:pt>
                <c:pt idx="58">
                  <c:v>3.206387711704096</c:v>
                </c:pt>
                <c:pt idx="59">
                  <c:v>3.2162816236495204</c:v>
                </c:pt>
                <c:pt idx="60">
                  <c:v>3.2540457100890983</c:v>
                </c:pt>
                <c:pt idx="61">
                  <c:v>3.2883260247169064</c:v>
                </c:pt>
                <c:pt idx="62">
                  <c:v>3.544034875700762</c:v>
                </c:pt>
                <c:pt idx="63">
                  <c:v>3.5392969460367558</c:v>
                </c:pt>
                <c:pt idx="64">
                  <c:v>3.5013935087247074</c:v>
                </c:pt>
                <c:pt idx="65">
                  <c:v>0</c:v>
                </c:pt>
                <c:pt idx="66">
                  <c:v>4.2858177090124325</c:v>
                </c:pt>
                <c:pt idx="67">
                  <c:v>4.2516767452570949</c:v>
                </c:pt>
                <c:pt idx="68">
                  <c:v>4.2532096048542734</c:v>
                </c:pt>
                <c:pt idx="69">
                  <c:v>4.4299065111472045</c:v>
                </c:pt>
                <c:pt idx="70">
                  <c:v>0</c:v>
                </c:pt>
                <c:pt idx="71">
                  <c:v>5.2890227790792608</c:v>
                </c:pt>
                <c:pt idx="72">
                  <c:v>5.2557179205587472</c:v>
                </c:pt>
                <c:pt idx="73">
                  <c:v>5.2501438856599165</c:v>
                </c:pt>
                <c:pt idx="74">
                  <c:v>5.2337004827083664</c:v>
                </c:pt>
                <c:pt idx="75">
                  <c:v>5.3355659704844962</c:v>
                </c:pt>
                <c:pt idx="76">
                  <c:v>5.5296817358362729</c:v>
                </c:pt>
                <c:pt idx="77">
                  <c:v>5.5569945068405433</c:v>
                </c:pt>
                <c:pt idx="78">
                  <c:v>5.5146318416094307</c:v>
                </c:pt>
                <c:pt idx="79">
                  <c:v>0</c:v>
                </c:pt>
                <c:pt idx="80">
                  <c:v>6.2937607087432665</c:v>
                </c:pt>
                <c:pt idx="81">
                  <c:v>6.2292412547893017</c:v>
                </c:pt>
                <c:pt idx="82">
                  <c:v>6.2741122357248882</c:v>
                </c:pt>
                <c:pt idx="83">
                  <c:v>6.4141598625580079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C4-4C06-AF01-737DD6EEF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49568"/>
        <c:axId val="197576576"/>
      </c:scatterChart>
      <c:valAx>
        <c:axId val="173149568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967"/>
              <c:y val="0.889655140933470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defRPr>
            </a:pPr>
            <a:endParaRPr lang="ja-JP"/>
          </a:p>
        </c:txPr>
        <c:crossAx val="197576576"/>
        <c:crosses val="autoZero"/>
        <c:crossBetween val="midCat"/>
        <c:majorUnit val="1"/>
      </c:valAx>
      <c:valAx>
        <c:axId val="197576576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8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73149568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7093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D-4743-9A54-6FB3E02EF034}"/>
            </c:ext>
          </c:extLst>
        </c:ser>
        <c:ser>
          <c:idx val="0"/>
          <c:order val="1"/>
          <c:tx>
            <c:strRef>
              <c:f>'Vertical profile (stream-wise)'!$A$139:$C$139</c:f>
              <c:strCache>
                <c:ptCount val="1"/>
                <c:pt idx="0">
                  <c:v>Y/H= 0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(stream-wise)'!$AI$139:$AI$222</c:f>
              <c:numCache>
                <c:formatCode>General</c:formatCode>
                <c:ptCount val="84"/>
                <c:pt idx="0">
                  <c:v>-3.6564292032641785</c:v>
                </c:pt>
                <c:pt idx="1">
                  <c:v>-3.7644670158427407</c:v>
                </c:pt>
                <c:pt idx="2">
                  <c:v>-3.8654631084305286</c:v>
                </c:pt>
                <c:pt idx="3">
                  <c:v>-3.9466757616749844</c:v>
                </c:pt>
                <c:pt idx="4">
                  <c:v>0</c:v>
                </c:pt>
                <c:pt idx="5">
                  <c:v>-2.6652814750002811</c:v>
                </c:pt>
                <c:pt idx="6">
                  <c:v>-2.7891515910009397</c:v>
                </c:pt>
                <c:pt idx="7">
                  <c:v>-2.8289837293981637</c:v>
                </c:pt>
                <c:pt idx="8">
                  <c:v>-2.9625635845713836</c:v>
                </c:pt>
                <c:pt idx="9">
                  <c:v>-2.4912340918905906</c:v>
                </c:pt>
                <c:pt idx="10">
                  <c:v>-2.4664230557075904</c:v>
                </c:pt>
                <c:pt idx="11">
                  <c:v>-2.4347090982195732</c:v>
                </c:pt>
                <c:pt idx="12">
                  <c:v>-2.4196016323786562</c:v>
                </c:pt>
                <c:pt idx="13">
                  <c:v>0</c:v>
                </c:pt>
                <c:pt idx="14">
                  <c:v>-2.1613303390790453</c:v>
                </c:pt>
                <c:pt idx="15">
                  <c:v>-2.246497212659976</c:v>
                </c:pt>
                <c:pt idx="16">
                  <c:v>-2.338027234879088</c:v>
                </c:pt>
                <c:pt idx="17">
                  <c:v>-2.4775908556160853</c:v>
                </c:pt>
                <c:pt idx="18">
                  <c:v>0</c:v>
                </c:pt>
                <c:pt idx="19">
                  <c:v>-1.6563644305441581</c:v>
                </c:pt>
                <c:pt idx="20">
                  <c:v>-1.789463116940085</c:v>
                </c:pt>
                <c:pt idx="21">
                  <c:v>-1.8544424927813665</c:v>
                </c:pt>
                <c:pt idx="22">
                  <c:v>-1.9785871217383015</c:v>
                </c:pt>
                <c:pt idx="23">
                  <c:v>0</c:v>
                </c:pt>
                <c:pt idx="24">
                  <c:v>-1.1716970586975264</c:v>
                </c:pt>
                <c:pt idx="25">
                  <c:v>-1.2731588979864126</c:v>
                </c:pt>
                <c:pt idx="26">
                  <c:v>-1.414585505527802</c:v>
                </c:pt>
                <c:pt idx="27">
                  <c:v>-1.4185921609233412</c:v>
                </c:pt>
                <c:pt idx="28">
                  <c:v>0</c:v>
                </c:pt>
                <c:pt idx="29">
                  <c:v>-0.65135534019592423</c:v>
                </c:pt>
                <c:pt idx="30">
                  <c:v>-0.77958990375985304</c:v>
                </c:pt>
                <c:pt idx="31">
                  <c:v>-0.83836035172490664</c:v>
                </c:pt>
                <c:pt idx="32">
                  <c:v>-0.92495222514628339</c:v>
                </c:pt>
                <c:pt idx="33">
                  <c:v>-0.49279172158631623</c:v>
                </c:pt>
                <c:pt idx="34">
                  <c:v>-0.47297229739852825</c:v>
                </c:pt>
                <c:pt idx="35">
                  <c:v>-0.44905162908120322</c:v>
                </c:pt>
                <c:pt idx="36">
                  <c:v>-0.43913214967238551</c:v>
                </c:pt>
                <c:pt idx="37">
                  <c:v>0</c:v>
                </c:pt>
                <c:pt idx="38">
                  <c:v>0.35536560060998795</c:v>
                </c:pt>
                <c:pt idx="39">
                  <c:v>0.22019110275817361</c:v>
                </c:pt>
                <c:pt idx="40">
                  <c:v>0.14206594916801718</c:v>
                </c:pt>
                <c:pt idx="41">
                  <c:v>8.7761734469122832E-2</c:v>
                </c:pt>
                <c:pt idx="42">
                  <c:v>0</c:v>
                </c:pt>
                <c:pt idx="43">
                  <c:v>1.3226492081692762</c:v>
                </c:pt>
                <c:pt idx="44">
                  <c:v>1.2578703193185332</c:v>
                </c:pt>
                <c:pt idx="45">
                  <c:v>1.1429974425702134</c:v>
                </c:pt>
                <c:pt idx="46">
                  <c:v>1.1104969591962357</c:v>
                </c:pt>
                <c:pt idx="47">
                  <c:v>1.4989112014206118</c:v>
                </c:pt>
                <c:pt idx="48">
                  <c:v>1.5276887956010436</c:v>
                </c:pt>
                <c:pt idx="49">
                  <c:v>1.5415409044396631</c:v>
                </c:pt>
                <c:pt idx="50">
                  <c:v>1.5537860329387323</c:v>
                </c:pt>
                <c:pt idx="51">
                  <c:v>0</c:v>
                </c:pt>
                <c:pt idx="52">
                  <c:v>2.3461092704775681</c:v>
                </c:pt>
                <c:pt idx="53">
                  <c:v>2.2174305511192145</c:v>
                </c:pt>
                <c:pt idx="54">
                  <c:v>2.1627963039897411</c:v>
                </c:pt>
                <c:pt idx="55">
                  <c:v>2.068857353468923</c:v>
                </c:pt>
                <c:pt idx="56">
                  <c:v>0</c:v>
                </c:pt>
                <c:pt idx="57">
                  <c:v>3.3238397924515533</c:v>
                </c:pt>
                <c:pt idx="58">
                  <c:v>3.2314615560416997</c:v>
                </c:pt>
                <c:pt idx="59">
                  <c:v>3.1633823428851624</c:v>
                </c:pt>
                <c:pt idx="60">
                  <c:v>3.0541323551176491</c:v>
                </c:pt>
                <c:pt idx="61">
                  <c:v>3.4985965910662276</c:v>
                </c:pt>
                <c:pt idx="62">
                  <c:v>3.5315782432174987</c:v>
                </c:pt>
                <c:pt idx="63">
                  <c:v>3.5383022684386498</c:v>
                </c:pt>
                <c:pt idx="64">
                  <c:v>3.5704973947039607</c:v>
                </c:pt>
                <c:pt idx="65">
                  <c:v>0</c:v>
                </c:pt>
                <c:pt idx="66">
                  <c:v>4.341683134609517</c:v>
                </c:pt>
                <c:pt idx="67">
                  <c:v>4.2654178834085137</c:v>
                </c:pt>
                <c:pt idx="68">
                  <c:v>4.224709771083397</c:v>
                </c:pt>
                <c:pt idx="69">
                  <c:v>4.1047321871144318</c:v>
                </c:pt>
                <c:pt idx="70">
                  <c:v>0</c:v>
                </c:pt>
                <c:pt idx="71">
                  <c:v>5.3411341086969637</c:v>
                </c:pt>
                <c:pt idx="72">
                  <c:v>5.2799362259387701</c:v>
                </c:pt>
                <c:pt idx="73">
                  <c:v>5.1896924048743465</c:v>
                </c:pt>
                <c:pt idx="74">
                  <c:v>5.1337226059463594</c:v>
                </c:pt>
                <c:pt idx="75">
                  <c:v>5.4969556821590473</c:v>
                </c:pt>
                <c:pt idx="76">
                  <c:v>5.5244624972609868</c:v>
                </c:pt>
                <c:pt idx="77">
                  <c:v>5.5448227222540236</c:v>
                </c:pt>
                <c:pt idx="78">
                  <c:v>5.5521081110486836</c:v>
                </c:pt>
                <c:pt idx="79">
                  <c:v>0</c:v>
                </c:pt>
                <c:pt idx="80">
                  <c:v>6.3369177130651684</c:v>
                </c:pt>
                <c:pt idx="81">
                  <c:v>6.2599708060963337</c:v>
                </c:pt>
                <c:pt idx="82">
                  <c:v>6.2186427263081656</c:v>
                </c:pt>
                <c:pt idx="83">
                  <c:v>6.1245588082711109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6D-4743-9A54-6FB3E02EF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67808"/>
        <c:axId val="242263552"/>
      </c:scatterChart>
      <c:valAx>
        <c:axId val="165367808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978"/>
              <c:y val="0.889655140933470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defRPr>
            </a:pPr>
            <a:endParaRPr lang="ja-JP"/>
          </a:p>
        </c:txPr>
        <c:crossAx val="242263552"/>
        <c:crosses val="autoZero"/>
        <c:crossBetween val="midCat"/>
        <c:majorUnit val="1"/>
      </c:valAx>
      <c:valAx>
        <c:axId val="242263552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82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65367808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7121E-2"/>
          <c:y val="7.7255570403755996E-2"/>
          <c:w val="0.9128633471534856"/>
          <c:h val="0.69673016326993531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'Vertical profile (stream-wise)'!$E$257:$E$372</c:f>
              <c:numCache>
                <c:formatCode>General</c:formatCode>
                <c:ptCount val="116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9">
                  <c:v>-2.5</c:v>
                </c:pt>
                <c:pt idx="10">
                  <c:v>-2.5</c:v>
                </c:pt>
                <c:pt idx="11">
                  <c:v>-2.5</c:v>
                </c:pt>
                <c:pt idx="12">
                  <c:v>-2.5</c:v>
                </c:pt>
                <c:pt idx="13">
                  <c:v>-2.5</c:v>
                </c:pt>
                <c:pt idx="14">
                  <c:v>-2.5</c:v>
                </c:pt>
                <c:pt idx="15">
                  <c:v>-2.5</c:v>
                </c:pt>
                <c:pt idx="16">
                  <c:v>-2.5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7">
                  <c:v>-1.5</c:v>
                </c:pt>
                <c:pt idx="28">
                  <c:v>-1.5</c:v>
                </c:pt>
                <c:pt idx="29">
                  <c:v>-1.5</c:v>
                </c:pt>
                <c:pt idx="30">
                  <c:v>-1.5</c:v>
                </c:pt>
                <c:pt idx="31">
                  <c:v>-1.5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</c:numCache>
            </c:numRef>
          </c:xVal>
          <c:yVal>
            <c:numRef>
              <c:f>'Vertical profile (stream-wise)'!$G$257:$G$372</c:f>
              <c:numCache>
                <c:formatCode>General</c:formatCode>
                <c:ptCount val="116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4">
                  <c:v>0.83333333333333337</c:v>
                </c:pt>
                <c:pt idx="5">
                  <c:v>0.5</c:v>
                </c:pt>
                <c:pt idx="6">
                  <c:v>0.16666666666666666</c:v>
                </c:pt>
                <c:pt idx="7">
                  <c:v>6.6666666666666666E-2</c:v>
                </c:pt>
                <c:pt idx="9">
                  <c:v>2.5</c:v>
                </c:pt>
                <c:pt idx="10">
                  <c:v>1.8333333333333333</c:v>
                </c:pt>
                <c:pt idx="11">
                  <c:v>1.5</c:v>
                </c:pt>
                <c:pt idx="12">
                  <c:v>1.1666666666666667</c:v>
                </c:pt>
                <c:pt idx="13">
                  <c:v>0.83333333333333337</c:v>
                </c:pt>
                <c:pt idx="14">
                  <c:v>0.5</c:v>
                </c:pt>
                <c:pt idx="15">
                  <c:v>0.16666666666666666</c:v>
                </c:pt>
                <c:pt idx="16">
                  <c:v>6.6666666666666666E-2</c:v>
                </c:pt>
                <c:pt idx="18">
                  <c:v>2.5</c:v>
                </c:pt>
                <c:pt idx="19">
                  <c:v>1.8333333333333333</c:v>
                </c:pt>
                <c:pt idx="20">
                  <c:v>1.5</c:v>
                </c:pt>
                <c:pt idx="21">
                  <c:v>1.1666666666666667</c:v>
                </c:pt>
                <c:pt idx="22">
                  <c:v>0.83333333333333337</c:v>
                </c:pt>
                <c:pt idx="23">
                  <c:v>0.5</c:v>
                </c:pt>
                <c:pt idx="24">
                  <c:v>0.16666666666666666</c:v>
                </c:pt>
                <c:pt idx="25">
                  <c:v>6.6666666666666666E-2</c:v>
                </c:pt>
                <c:pt idx="27">
                  <c:v>2.5</c:v>
                </c:pt>
                <c:pt idx="28">
                  <c:v>1.8333333333333333</c:v>
                </c:pt>
                <c:pt idx="29">
                  <c:v>1.5</c:v>
                </c:pt>
                <c:pt idx="30">
                  <c:v>1.1666666666666667</c:v>
                </c:pt>
                <c:pt idx="31">
                  <c:v>0.83333333333333337</c:v>
                </c:pt>
                <c:pt idx="32">
                  <c:v>0.5</c:v>
                </c:pt>
                <c:pt idx="33">
                  <c:v>0.16666666666666666</c:v>
                </c:pt>
                <c:pt idx="34">
                  <c:v>6.6666666666666666E-2</c:v>
                </c:pt>
                <c:pt idx="36">
                  <c:v>2.5</c:v>
                </c:pt>
                <c:pt idx="37">
                  <c:v>1.8333333333333333</c:v>
                </c:pt>
                <c:pt idx="38">
                  <c:v>1.5</c:v>
                </c:pt>
                <c:pt idx="39">
                  <c:v>1.1666666666666667</c:v>
                </c:pt>
                <c:pt idx="40">
                  <c:v>0.83333333333333337</c:v>
                </c:pt>
                <c:pt idx="41">
                  <c:v>0.5</c:v>
                </c:pt>
                <c:pt idx="42">
                  <c:v>0.16666666666666666</c:v>
                </c:pt>
                <c:pt idx="43">
                  <c:v>6.6666666666666666E-2</c:v>
                </c:pt>
                <c:pt idx="45">
                  <c:v>2.5</c:v>
                </c:pt>
                <c:pt idx="46">
                  <c:v>1.8333333333333333</c:v>
                </c:pt>
                <c:pt idx="47">
                  <c:v>1.5</c:v>
                </c:pt>
                <c:pt idx="48">
                  <c:v>1.1666666666666667</c:v>
                </c:pt>
                <c:pt idx="49">
                  <c:v>0.83333333333333337</c:v>
                </c:pt>
                <c:pt idx="50">
                  <c:v>0.5</c:v>
                </c:pt>
                <c:pt idx="51">
                  <c:v>0.16666666666666666</c:v>
                </c:pt>
                <c:pt idx="52">
                  <c:v>6.6666666666666666E-2</c:v>
                </c:pt>
                <c:pt idx="54">
                  <c:v>2.5</c:v>
                </c:pt>
                <c:pt idx="55">
                  <c:v>1.8333333333333333</c:v>
                </c:pt>
                <c:pt idx="56">
                  <c:v>1.5</c:v>
                </c:pt>
                <c:pt idx="57">
                  <c:v>1.1666666666666667</c:v>
                </c:pt>
                <c:pt idx="58">
                  <c:v>0.83333333333333337</c:v>
                </c:pt>
                <c:pt idx="59">
                  <c:v>0.5</c:v>
                </c:pt>
                <c:pt idx="60">
                  <c:v>0.16666666666666666</c:v>
                </c:pt>
                <c:pt idx="61">
                  <c:v>6.6666666666666666E-2</c:v>
                </c:pt>
                <c:pt idx="63">
                  <c:v>2.5</c:v>
                </c:pt>
                <c:pt idx="64">
                  <c:v>1.8333333333333333</c:v>
                </c:pt>
                <c:pt idx="65">
                  <c:v>1.5</c:v>
                </c:pt>
                <c:pt idx="66">
                  <c:v>1.1666666666666667</c:v>
                </c:pt>
                <c:pt idx="67">
                  <c:v>0.83333333333333337</c:v>
                </c:pt>
                <c:pt idx="68">
                  <c:v>0.5</c:v>
                </c:pt>
                <c:pt idx="69">
                  <c:v>0.16666666666666666</c:v>
                </c:pt>
                <c:pt idx="70">
                  <c:v>6.6666666666666666E-2</c:v>
                </c:pt>
                <c:pt idx="72">
                  <c:v>2.5</c:v>
                </c:pt>
                <c:pt idx="73">
                  <c:v>1.8333333333333333</c:v>
                </c:pt>
                <c:pt idx="74">
                  <c:v>1.5</c:v>
                </c:pt>
                <c:pt idx="75">
                  <c:v>1.1666666666666667</c:v>
                </c:pt>
                <c:pt idx="76">
                  <c:v>0.83333333333333337</c:v>
                </c:pt>
                <c:pt idx="77">
                  <c:v>0.5</c:v>
                </c:pt>
                <c:pt idx="78">
                  <c:v>0.16666666666666666</c:v>
                </c:pt>
                <c:pt idx="79">
                  <c:v>6.6666666666666666E-2</c:v>
                </c:pt>
                <c:pt idx="81">
                  <c:v>2.5</c:v>
                </c:pt>
                <c:pt idx="82">
                  <c:v>1.8333333333333333</c:v>
                </c:pt>
                <c:pt idx="83">
                  <c:v>1.5</c:v>
                </c:pt>
                <c:pt idx="84">
                  <c:v>1.1666666666666667</c:v>
                </c:pt>
                <c:pt idx="85">
                  <c:v>0.83333333333333337</c:v>
                </c:pt>
                <c:pt idx="86">
                  <c:v>0.5</c:v>
                </c:pt>
                <c:pt idx="87">
                  <c:v>0.16666666666666666</c:v>
                </c:pt>
                <c:pt idx="88">
                  <c:v>6.6666666666666666E-2</c:v>
                </c:pt>
                <c:pt idx="90">
                  <c:v>2.5</c:v>
                </c:pt>
                <c:pt idx="91">
                  <c:v>1.8333333333333333</c:v>
                </c:pt>
                <c:pt idx="92">
                  <c:v>1.5</c:v>
                </c:pt>
                <c:pt idx="93">
                  <c:v>1.1666666666666667</c:v>
                </c:pt>
                <c:pt idx="94">
                  <c:v>0.83333333333333337</c:v>
                </c:pt>
                <c:pt idx="95">
                  <c:v>0.5</c:v>
                </c:pt>
                <c:pt idx="96">
                  <c:v>0.16666666666666666</c:v>
                </c:pt>
                <c:pt idx="97">
                  <c:v>6.6666666666666666E-2</c:v>
                </c:pt>
                <c:pt idx="99">
                  <c:v>2.5</c:v>
                </c:pt>
                <c:pt idx="100">
                  <c:v>1.8333333333333333</c:v>
                </c:pt>
                <c:pt idx="101">
                  <c:v>1.5</c:v>
                </c:pt>
                <c:pt idx="102">
                  <c:v>1.1666666666666667</c:v>
                </c:pt>
                <c:pt idx="103">
                  <c:v>0.83333333333333337</c:v>
                </c:pt>
                <c:pt idx="104">
                  <c:v>0.5</c:v>
                </c:pt>
                <c:pt idx="105">
                  <c:v>0.16666666666666666</c:v>
                </c:pt>
                <c:pt idx="106">
                  <c:v>6.6666666666666666E-2</c:v>
                </c:pt>
                <c:pt idx="108">
                  <c:v>2.5</c:v>
                </c:pt>
                <c:pt idx="109">
                  <c:v>1.8333333333333333</c:v>
                </c:pt>
                <c:pt idx="110">
                  <c:v>1.5</c:v>
                </c:pt>
                <c:pt idx="111">
                  <c:v>1.1666666666666667</c:v>
                </c:pt>
                <c:pt idx="112">
                  <c:v>0.83333333333333337</c:v>
                </c:pt>
                <c:pt idx="113">
                  <c:v>0.5</c:v>
                </c:pt>
                <c:pt idx="114">
                  <c:v>0.16666666666666666</c:v>
                </c:pt>
                <c:pt idx="115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F2-4172-A23D-26ECA8B9E7EE}"/>
            </c:ext>
          </c:extLst>
        </c:ser>
        <c:ser>
          <c:idx val="0"/>
          <c:order val="1"/>
          <c:tx>
            <c:strRef>
              <c:f>'Vertical profile (stream-wise)'!$A$139:$C$139</c:f>
              <c:strCache>
                <c:ptCount val="1"/>
                <c:pt idx="0">
                  <c:v>Y/H= 0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'Vertical profile (stream-wise)'!$AK$139:$AK$222</c:f>
              <c:numCache>
                <c:formatCode>General</c:formatCode>
                <c:ptCount val="84"/>
                <c:pt idx="0">
                  <c:v>-3.5103297066356127</c:v>
                </c:pt>
                <c:pt idx="1">
                  <c:v>-3.5357236972987955</c:v>
                </c:pt>
                <c:pt idx="2">
                  <c:v>-3.5306128212476726</c:v>
                </c:pt>
                <c:pt idx="3">
                  <c:v>-3.5427715861200482</c:v>
                </c:pt>
                <c:pt idx="4">
                  <c:v>0</c:v>
                </c:pt>
                <c:pt idx="5">
                  <c:v>-2.5118657454246649</c:v>
                </c:pt>
                <c:pt idx="6">
                  <c:v>-2.5226673675918536</c:v>
                </c:pt>
                <c:pt idx="7">
                  <c:v>-2.5382405801338686</c:v>
                </c:pt>
                <c:pt idx="8">
                  <c:v>-2.5392769436541931</c:v>
                </c:pt>
                <c:pt idx="9">
                  <c:v>-2.6488970612503935</c:v>
                </c:pt>
                <c:pt idx="10">
                  <c:v>-2.5638443110333076</c:v>
                </c:pt>
                <c:pt idx="11">
                  <c:v>-2.5272168800694672</c:v>
                </c:pt>
                <c:pt idx="12">
                  <c:v>-2.5024675321912482</c:v>
                </c:pt>
                <c:pt idx="13">
                  <c:v>0</c:v>
                </c:pt>
                <c:pt idx="14">
                  <c:v>-2.0146602256312534</c:v>
                </c:pt>
                <c:pt idx="15">
                  <c:v>-2.0255050296117889</c:v>
                </c:pt>
                <c:pt idx="16">
                  <c:v>-2.0302581134951807</c:v>
                </c:pt>
                <c:pt idx="17">
                  <c:v>-2.0454488585475525</c:v>
                </c:pt>
                <c:pt idx="18">
                  <c:v>0</c:v>
                </c:pt>
                <c:pt idx="19">
                  <c:v>-1.5150889593494825</c:v>
                </c:pt>
                <c:pt idx="20">
                  <c:v>-1.5192652575831702</c:v>
                </c:pt>
                <c:pt idx="21">
                  <c:v>-1.5332191521246785</c:v>
                </c:pt>
                <c:pt idx="22">
                  <c:v>-1.5412663914833868</c:v>
                </c:pt>
                <c:pt idx="23">
                  <c:v>0</c:v>
                </c:pt>
                <c:pt idx="24">
                  <c:v>-1.0174855499902324</c:v>
                </c:pt>
                <c:pt idx="25">
                  <c:v>-1.0249991855125831</c:v>
                </c:pt>
                <c:pt idx="26">
                  <c:v>-1.0304339251638073</c:v>
                </c:pt>
                <c:pt idx="27">
                  <c:v>-1.0288084383328224</c:v>
                </c:pt>
                <c:pt idx="28">
                  <c:v>0</c:v>
                </c:pt>
                <c:pt idx="29">
                  <c:v>-0.51466022563125324</c:v>
                </c:pt>
                <c:pt idx="30">
                  <c:v>-0.5232225623348844</c:v>
                </c:pt>
                <c:pt idx="31">
                  <c:v>-0.52506087381736433</c:v>
                </c:pt>
                <c:pt idx="32">
                  <c:v>-0.54573570916478498</c:v>
                </c:pt>
                <c:pt idx="33">
                  <c:v>-0.63755258200112985</c:v>
                </c:pt>
                <c:pt idx="34">
                  <c:v>-0.5492766178592261</c:v>
                </c:pt>
                <c:pt idx="35">
                  <c:v>-0.51636899167369266</c:v>
                </c:pt>
                <c:pt idx="36">
                  <c:v>-0.50023030300451654</c:v>
                </c:pt>
                <c:pt idx="37">
                  <c:v>0</c:v>
                </c:pt>
                <c:pt idx="38">
                  <c:v>0.48950065052623898</c:v>
                </c:pt>
                <c:pt idx="39">
                  <c:v>0.46753961402413019</c:v>
                </c:pt>
                <c:pt idx="40">
                  <c:v>0.47115454868430878</c:v>
                </c:pt>
                <c:pt idx="41">
                  <c:v>0.46236396525298712</c:v>
                </c:pt>
                <c:pt idx="42">
                  <c:v>0</c:v>
                </c:pt>
                <c:pt idx="43">
                  <c:v>1.4891706180956596</c:v>
                </c:pt>
                <c:pt idx="44">
                  <c:v>1.4743068210586283</c:v>
                </c:pt>
                <c:pt idx="45">
                  <c:v>1.4837543849358699</c:v>
                </c:pt>
                <c:pt idx="46">
                  <c:v>1.4763271130402127</c:v>
                </c:pt>
                <c:pt idx="47">
                  <c:v>1.351112191995324</c:v>
                </c:pt>
                <c:pt idx="48">
                  <c:v>1.4499214341786182</c:v>
                </c:pt>
                <c:pt idx="49">
                  <c:v>1.4719225680788348</c:v>
                </c:pt>
                <c:pt idx="50">
                  <c:v>1.4886154233526288</c:v>
                </c:pt>
                <c:pt idx="51">
                  <c:v>0</c:v>
                </c:pt>
                <c:pt idx="52">
                  <c:v>2.4914129879744564</c:v>
                </c:pt>
                <c:pt idx="53">
                  <c:v>2.4789612036543702</c:v>
                </c:pt>
                <c:pt idx="54">
                  <c:v>2.474390100270083</c:v>
                </c:pt>
                <c:pt idx="55">
                  <c:v>2.4780050349302614</c:v>
                </c:pt>
                <c:pt idx="56">
                  <c:v>0</c:v>
                </c:pt>
                <c:pt idx="57">
                  <c:v>3.4872582806474424</c:v>
                </c:pt>
                <c:pt idx="58">
                  <c:v>3.4808303592892407</c:v>
                </c:pt>
                <c:pt idx="59">
                  <c:v>3.4812375021007966</c:v>
                </c:pt>
                <c:pt idx="60">
                  <c:v>3.465790750583583</c:v>
                </c:pt>
                <c:pt idx="61">
                  <c:v>3.3532681982474268</c:v>
                </c:pt>
                <c:pt idx="62">
                  <c:v>3.4496068238242339</c:v>
                </c:pt>
                <c:pt idx="63">
                  <c:v>3.4810277618645404</c:v>
                </c:pt>
                <c:pt idx="64">
                  <c:v>3.4910952932048329</c:v>
                </c:pt>
                <c:pt idx="65">
                  <c:v>0</c:v>
                </c:pt>
                <c:pt idx="66">
                  <c:v>4.4879368520000353</c:v>
                </c:pt>
                <c:pt idx="67">
                  <c:v>4.4759199702286567</c:v>
                </c:pt>
                <c:pt idx="68">
                  <c:v>4.4861756508985318</c:v>
                </c:pt>
                <c:pt idx="69">
                  <c:v>4.4718166698222941</c:v>
                </c:pt>
                <c:pt idx="70">
                  <c:v>0</c:v>
                </c:pt>
                <c:pt idx="71">
                  <c:v>5.4858363652222355</c:v>
                </c:pt>
                <c:pt idx="72">
                  <c:v>5.4861170470089897</c:v>
                </c:pt>
                <c:pt idx="73">
                  <c:v>5.47915860622967</c:v>
                </c:pt>
                <c:pt idx="74">
                  <c:v>5.472379061534216</c:v>
                </c:pt>
                <c:pt idx="75">
                  <c:v>5.3695909236925337</c:v>
                </c:pt>
                <c:pt idx="76">
                  <c:v>5.454403089520973</c:v>
                </c:pt>
                <c:pt idx="77">
                  <c:v>5.4686870164930603</c:v>
                </c:pt>
                <c:pt idx="78">
                  <c:v>5.4879553584914698</c:v>
                </c:pt>
                <c:pt idx="79">
                  <c:v>0</c:v>
                </c:pt>
                <c:pt idx="80">
                  <c:v>6.4837050342920453</c:v>
                </c:pt>
                <c:pt idx="81">
                  <c:v>6.4681904256395715</c:v>
                </c:pt>
                <c:pt idx="82">
                  <c:v>6.4742451327538468</c:v>
                </c:pt>
                <c:pt idx="83">
                  <c:v>6.4685913996206494</c:v>
                </c:pt>
              </c:numCache>
            </c:numRef>
          </c:xVal>
          <c:yVal>
            <c:numRef>
              <c:f>'Vertical profile (stream-wise)'!$G$139:$G$222</c:f>
              <c:numCache>
                <c:formatCode>General</c:formatCode>
                <c:ptCount val="84"/>
                <c:pt idx="0">
                  <c:v>2.5</c:v>
                </c:pt>
                <c:pt idx="1">
                  <c:v>1.8333333333333333</c:v>
                </c:pt>
                <c:pt idx="2">
                  <c:v>1.5</c:v>
                </c:pt>
                <c:pt idx="3">
                  <c:v>1.1666666666666667</c:v>
                </c:pt>
                <c:pt idx="5">
                  <c:v>2.5</c:v>
                </c:pt>
                <c:pt idx="6">
                  <c:v>1.8333333333333333</c:v>
                </c:pt>
                <c:pt idx="7">
                  <c:v>1.5</c:v>
                </c:pt>
                <c:pt idx="8">
                  <c:v>1.1666666666666667</c:v>
                </c:pt>
                <c:pt idx="9">
                  <c:v>0.83333333333333337</c:v>
                </c:pt>
                <c:pt idx="10">
                  <c:v>0.5</c:v>
                </c:pt>
                <c:pt idx="11">
                  <c:v>0.16666666666666666</c:v>
                </c:pt>
                <c:pt idx="12">
                  <c:v>6.6666666666666666E-2</c:v>
                </c:pt>
                <c:pt idx="14">
                  <c:v>2.5</c:v>
                </c:pt>
                <c:pt idx="15">
                  <c:v>1.8333333333333333</c:v>
                </c:pt>
                <c:pt idx="16">
                  <c:v>1.5</c:v>
                </c:pt>
                <c:pt idx="17">
                  <c:v>1.1666666666666667</c:v>
                </c:pt>
                <c:pt idx="19">
                  <c:v>2.5</c:v>
                </c:pt>
                <c:pt idx="20">
                  <c:v>1.8333333333333333</c:v>
                </c:pt>
                <c:pt idx="21">
                  <c:v>1.5</c:v>
                </c:pt>
                <c:pt idx="22">
                  <c:v>1.1666666666666667</c:v>
                </c:pt>
                <c:pt idx="24">
                  <c:v>2.5</c:v>
                </c:pt>
                <c:pt idx="25">
                  <c:v>1.8333333333333333</c:v>
                </c:pt>
                <c:pt idx="26">
                  <c:v>1.5</c:v>
                </c:pt>
                <c:pt idx="27">
                  <c:v>1.1666666666666667</c:v>
                </c:pt>
                <c:pt idx="29">
                  <c:v>2.5</c:v>
                </c:pt>
                <c:pt idx="30">
                  <c:v>1.8333333333333333</c:v>
                </c:pt>
                <c:pt idx="31">
                  <c:v>1.5</c:v>
                </c:pt>
                <c:pt idx="32">
                  <c:v>1.1666666666666667</c:v>
                </c:pt>
                <c:pt idx="33">
                  <c:v>0.83333333333333337</c:v>
                </c:pt>
                <c:pt idx="34">
                  <c:v>0.5</c:v>
                </c:pt>
                <c:pt idx="35">
                  <c:v>0.16666666666666666</c:v>
                </c:pt>
                <c:pt idx="36">
                  <c:v>6.6666666666666666E-2</c:v>
                </c:pt>
                <c:pt idx="38">
                  <c:v>2.5</c:v>
                </c:pt>
                <c:pt idx="39">
                  <c:v>1.8333333333333333</c:v>
                </c:pt>
                <c:pt idx="40">
                  <c:v>1.5</c:v>
                </c:pt>
                <c:pt idx="41">
                  <c:v>1.1666666666666667</c:v>
                </c:pt>
                <c:pt idx="43">
                  <c:v>2.5</c:v>
                </c:pt>
                <c:pt idx="44">
                  <c:v>1.8333333333333333</c:v>
                </c:pt>
                <c:pt idx="45">
                  <c:v>1.5</c:v>
                </c:pt>
                <c:pt idx="46">
                  <c:v>1.1666666666666667</c:v>
                </c:pt>
                <c:pt idx="47">
                  <c:v>0.83333333333333337</c:v>
                </c:pt>
                <c:pt idx="48">
                  <c:v>0.5</c:v>
                </c:pt>
                <c:pt idx="49">
                  <c:v>0.16666666666666666</c:v>
                </c:pt>
                <c:pt idx="50">
                  <c:v>6.6666666666666666E-2</c:v>
                </c:pt>
                <c:pt idx="52">
                  <c:v>2.5</c:v>
                </c:pt>
                <c:pt idx="53">
                  <c:v>1.8333333333333333</c:v>
                </c:pt>
                <c:pt idx="54">
                  <c:v>1.5</c:v>
                </c:pt>
                <c:pt idx="55">
                  <c:v>1.1666666666666667</c:v>
                </c:pt>
                <c:pt idx="57">
                  <c:v>2.5</c:v>
                </c:pt>
                <c:pt idx="58">
                  <c:v>1.8333333333333333</c:v>
                </c:pt>
                <c:pt idx="59">
                  <c:v>1.5</c:v>
                </c:pt>
                <c:pt idx="60">
                  <c:v>1.1666666666666667</c:v>
                </c:pt>
                <c:pt idx="61">
                  <c:v>0.83333333333333337</c:v>
                </c:pt>
                <c:pt idx="62">
                  <c:v>0.5</c:v>
                </c:pt>
                <c:pt idx="63">
                  <c:v>0.16666666666666666</c:v>
                </c:pt>
                <c:pt idx="64">
                  <c:v>6.6666666666666666E-2</c:v>
                </c:pt>
                <c:pt idx="66">
                  <c:v>2.5</c:v>
                </c:pt>
                <c:pt idx="67">
                  <c:v>1.8333333333333333</c:v>
                </c:pt>
                <c:pt idx="68">
                  <c:v>1.5</c:v>
                </c:pt>
                <c:pt idx="69">
                  <c:v>1.1666666666666667</c:v>
                </c:pt>
                <c:pt idx="71">
                  <c:v>2.5</c:v>
                </c:pt>
                <c:pt idx="72">
                  <c:v>1.8333333333333333</c:v>
                </c:pt>
                <c:pt idx="73">
                  <c:v>1.5</c:v>
                </c:pt>
                <c:pt idx="74">
                  <c:v>1.1666666666666667</c:v>
                </c:pt>
                <c:pt idx="75">
                  <c:v>0.83333333333333337</c:v>
                </c:pt>
                <c:pt idx="76">
                  <c:v>0.5</c:v>
                </c:pt>
                <c:pt idx="77">
                  <c:v>0.16666666666666666</c:v>
                </c:pt>
                <c:pt idx="78">
                  <c:v>6.6666666666666666E-2</c:v>
                </c:pt>
                <c:pt idx="80">
                  <c:v>2.5</c:v>
                </c:pt>
                <c:pt idx="81">
                  <c:v>1.8333333333333333</c:v>
                </c:pt>
                <c:pt idx="82">
                  <c:v>1.5</c:v>
                </c:pt>
                <c:pt idx="83">
                  <c:v>1.1666666666666667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F2-4172-A23D-26ECA8B9E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22368"/>
        <c:axId val="127217024"/>
      </c:scatterChart>
      <c:valAx>
        <c:axId val="81722368"/>
        <c:scaling>
          <c:orientation val="minMax"/>
          <c:max val="7.5"/>
          <c:min val="-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52930646989"/>
              <c:y val="0.889655140933470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defRPr>
            </a:pPr>
            <a:endParaRPr lang="ja-JP"/>
          </a:p>
        </c:txPr>
        <c:crossAx val="127217024"/>
        <c:crosses val="autoZero"/>
        <c:crossBetween val="midCat"/>
        <c:majorUnit val="1"/>
      </c:valAx>
      <c:valAx>
        <c:axId val="127217024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378303777245238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81722368"/>
        <c:crosses val="autoZero"/>
        <c:crossBetween val="midCat"/>
        <c:majorUnit val="0.5"/>
      </c:valAx>
      <c:spPr>
        <a:ln w="22225"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38E-2"/>
          <c:y val="7.7255570403755996E-2"/>
          <c:w val="0.9128633471534856"/>
          <c:h val="0.793283945776118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(lateral)'!$A$7:$C$7</c:f>
              <c:strCache>
                <c:ptCount val="1"/>
                <c:pt idx="0">
                  <c:v>Z/H= 0.067 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('Horizontal (lateral)'!$J$12:$J$21,'Horizontal (lateral)'!$J$33:$J$42,'Horizontal (lateral)'!$J$48:$J$55,'Horizontal (lateral)'!$J$61:$J$63,'Horizontal (lateral)'!$J$66:$J$68)</c:f>
              <c:numCache>
                <c:formatCode>General</c:formatCode>
                <c:ptCount val="34"/>
                <c:pt idx="0">
                  <c:v>-2.3793073841938459</c:v>
                </c:pt>
                <c:pt idx="1">
                  <c:v>-2.5481908146466927</c:v>
                </c:pt>
                <c:pt idx="2">
                  <c:v>-2.2439217867501857</c:v>
                </c:pt>
                <c:pt idx="3">
                  <c:v>-2.3648831766106846</c:v>
                </c:pt>
                <c:pt idx="4">
                  <c:v>-2.5666690308828852</c:v>
                </c:pt>
                <c:pt idx="5">
                  <c:v>-2.4613002691473516</c:v>
                </c:pt>
                <c:pt idx="6">
                  <c:v>-2.3764908560826927</c:v>
                </c:pt>
                <c:pt idx="7">
                  <c:v>-2.5425148292351514</c:v>
                </c:pt>
                <c:pt idx="8">
                  <c:v>-2.3138391262852314</c:v>
                </c:pt>
                <c:pt idx="10">
                  <c:v>-0.36373902039323136</c:v>
                </c:pt>
                <c:pt idx="11">
                  <c:v>-0.54925097897216324</c:v>
                </c:pt>
                <c:pt idx="12">
                  <c:v>-0.24115938674719933</c:v>
                </c:pt>
                <c:pt idx="13">
                  <c:v>-0.35291464308423204</c:v>
                </c:pt>
                <c:pt idx="14">
                  <c:v>-0.56067574276829812</c:v>
                </c:pt>
                <c:pt idx="15">
                  <c:v>-0.48064640160069882</c:v>
                </c:pt>
                <c:pt idx="16">
                  <c:v>-0.37284187499766686</c:v>
                </c:pt>
                <c:pt idx="17">
                  <c:v>-0.54410507572335687</c:v>
                </c:pt>
                <c:pt idx="18">
                  <c:v>-0.33494908847021526</c:v>
                </c:pt>
                <c:pt idx="20">
                  <c:v>1.633767353658127</c:v>
                </c:pt>
                <c:pt idx="21">
                  <c:v>1.4448173269673701</c:v>
                </c:pt>
                <c:pt idx="22">
                  <c:v>1.7762493327310804</c:v>
                </c:pt>
                <c:pt idx="23">
                  <c:v>1.4386523220958403</c:v>
                </c:pt>
                <c:pt idx="24">
                  <c:v>1.6355750458222433</c:v>
                </c:pt>
                <c:pt idx="25">
                  <c:v>1.4563988756285393</c:v>
                </c:pt>
                <c:pt idx="26">
                  <c:v>1.6589786088205174</c:v>
                </c:pt>
                <c:pt idx="28">
                  <c:v>3.4364125383096353</c:v>
                </c:pt>
                <c:pt idx="29">
                  <c:v>3.6457414866440447</c:v>
                </c:pt>
                <c:pt idx="31">
                  <c:v>5.4285396983011243</c:v>
                </c:pt>
                <c:pt idx="32">
                  <c:v>5.6591055299017361</c:v>
                </c:pt>
              </c:numCache>
            </c:numRef>
          </c:xVal>
          <c:yVal>
            <c:numRef>
              <c:f>('Horizontal (lateral)'!$E$12:$E$21,'Horizontal (lateral)'!$E$33:$E$42,'Horizontal (lateral)'!$E$48:$E$55,'Horizontal (lateral)'!$E$61:$E$63,'Horizontal (lateral)'!$E$66:$E$68)</c:f>
              <c:numCache>
                <c:formatCode>General</c:formatCode>
                <c:ptCount val="34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20">
                  <c:v>-3</c:v>
                </c:pt>
                <c:pt idx="21">
                  <c:v>-2</c:v>
                </c:pt>
                <c:pt idx="22">
                  <c:v>-1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8">
                  <c:v>0</c:v>
                </c:pt>
                <c:pt idx="29">
                  <c:v>1</c:v>
                </c:pt>
                <c:pt idx="31">
                  <c:v>0</c:v>
                </c:pt>
                <c:pt idx="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3-4A7C-A381-47388DA4159D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3-4A7C-A381-47388DA4159D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c:spPr>
          </c:marker>
          <c:xVal>
            <c:numRef>
              <c:f>('Horizontal (lateral)'!$J$7:$J$10,'Horizontal (lateral)'!$J$22:$J$31,'Horizontal (lateral)'!$J$43:$J$46,'Horizontal (lateral)'!$J$56:$J$59,'Horizontal (lateral)'!$J$64,'Horizontal (lateral)'!$J$69)</c:f>
              <c:numCache>
                <c:formatCode>General</c:formatCode>
                <c:ptCount val="24"/>
                <c:pt idx="0">
                  <c:v>-3.3610456803903195</c:v>
                </c:pt>
                <c:pt idx="1">
                  <c:v>-3.2663438889365879</c:v>
                </c:pt>
                <c:pt idx="2">
                  <c:v>-3.3726962890515635</c:v>
                </c:pt>
                <c:pt idx="3">
                  <c:v>-3.3096183781725603</c:v>
                </c:pt>
                <c:pt idx="4">
                  <c:v>-1.771165956779639</c:v>
                </c:pt>
                <c:pt idx="5">
                  <c:v>-1.8788637825717447</c:v>
                </c:pt>
                <c:pt idx="7">
                  <c:v>-1.3582017771440018</c:v>
                </c:pt>
                <c:pt idx="8">
                  <c:v>-1.2565084383854146</c:v>
                </c:pt>
                <c:pt idx="9">
                  <c:v>-1.3548442790322641</c:v>
                </c:pt>
                <c:pt idx="10">
                  <c:v>-1.3229401144031785</c:v>
                </c:pt>
                <c:pt idx="12">
                  <c:v>-0.73913798188014912</c:v>
                </c:pt>
                <c:pt idx="13">
                  <c:v>-0.85771275768401378</c:v>
                </c:pt>
                <c:pt idx="14">
                  <c:v>0.63602580230921713</c:v>
                </c:pt>
                <c:pt idx="15">
                  <c:v>0.74970696162130479</c:v>
                </c:pt>
                <c:pt idx="16">
                  <c:v>0.64149647420702327</c:v>
                </c:pt>
                <c:pt idx="17">
                  <c:v>0.68228355911598226</c:v>
                </c:pt>
                <c:pt idx="18">
                  <c:v>2.6393033525830307</c:v>
                </c:pt>
                <c:pt idx="19">
                  <c:v>2.7616944710937239</c:v>
                </c:pt>
                <c:pt idx="20">
                  <c:v>2.6460245704281347</c:v>
                </c:pt>
                <c:pt idx="21">
                  <c:v>2.6734152596469354</c:v>
                </c:pt>
                <c:pt idx="22">
                  <c:v>4.6474462109702124</c:v>
                </c:pt>
                <c:pt idx="23">
                  <c:v>6.6650683320703443</c:v>
                </c:pt>
              </c:numCache>
            </c:numRef>
          </c:xVal>
          <c:yVal>
            <c:numRef>
              <c:f>('Horizontal (lateral)'!$E$7:$E$10,'Horizontal (lateral)'!$E$22:$E$31,'Horizontal (lateral)'!$E$43:$E$46,'Horizontal (lateral)'!$E$56:$E$59,'Horizontal (lateral)'!$E$64,'Horizontal (lateral)'!$E$69)</c:f>
              <c:numCache>
                <c:formatCode>General</c:formatCode>
                <c:ptCount val="2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-1</c:v>
                </c:pt>
                <c:pt idx="5">
                  <c:v>1</c:v>
                </c:pt>
                <c:pt idx="7">
                  <c:v>-3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2">
                  <c:v>-1</c:v>
                </c:pt>
                <c:pt idx="13">
                  <c:v>1</c:v>
                </c:pt>
                <c:pt idx="14">
                  <c:v>-3</c:v>
                </c:pt>
                <c:pt idx="15">
                  <c:v>-1</c:v>
                </c:pt>
                <c:pt idx="16">
                  <c:v>1</c:v>
                </c:pt>
                <c:pt idx="17">
                  <c:v>3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C3-4A7C-A381-47388DA4159D}"/>
            </c:ext>
          </c:extLst>
        </c:ser>
        <c:ser>
          <c:idx val="3"/>
          <c:order val="3"/>
          <c:spPr>
            <a:ln w="19050" cap="sq">
              <a:solidFill>
                <a:schemeClr val="tx1"/>
              </a:solidFill>
              <a:prstDash val="solid"/>
              <a:bevel/>
              <a:headEnd type="triangle" w="med" len="med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chemeClr val="tx1"/>
                </a:solidFill>
                <a:headEnd type="none"/>
              </a:ln>
            </c:spPr>
          </c:marker>
          <c:xVal>
            <c:numRef>
              <c:f>'Horizontal (lateral)'!$I$5:$I$6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C3-4A7C-A381-47388DA41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56160"/>
        <c:axId val="111362816"/>
      </c:scatterChart>
      <c:valAx>
        <c:axId val="111356160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58092738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1362816"/>
        <c:crosses val="autoZero"/>
        <c:crossBetween val="midCat"/>
        <c:majorUnit val="1"/>
        <c:minorUnit val="0.5"/>
      </c:valAx>
      <c:valAx>
        <c:axId val="111362816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64479442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1356160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988065441342384"/>
          <c:y val="0.9394656605424323"/>
          <c:w val="0.2659754433833561"/>
          <c:h val="6.0534339457567712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496E-2"/>
          <c:y val="7.7255570403755996E-2"/>
          <c:w val="0.9128633471534856"/>
          <c:h val="0.793283945776118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(lateral)'!$A$7:$C$7</c:f>
              <c:strCache>
                <c:ptCount val="1"/>
                <c:pt idx="0">
                  <c:v>Z/H= 0.067 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(lateral)'!$J$7:$J$69</c:f>
              <c:numCache>
                <c:formatCode>General</c:formatCode>
                <c:ptCount val="63"/>
                <c:pt idx="0">
                  <c:v>-3.3610456803903195</c:v>
                </c:pt>
                <c:pt idx="1">
                  <c:v>-3.2663438889365879</c:v>
                </c:pt>
                <c:pt idx="2">
                  <c:v>-3.3726962890515635</c:v>
                </c:pt>
                <c:pt idx="3">
                  <c:v>-3.3096183781725603</c:v>
                </c:pt>
                <c:pt idx="5">
                  <c:v>-2.3793073841938459</c:v>
                </c:pt>
                <c:pt idx="6">
                  <c:v>-2.5481908146466927</c:v>
                </c:pt>
                <c:pt idx="7">
                  <c:v>-2.2439217867501857</c:v>
                </c:pt>
                <c:pt idx="8">
                  <c:v>-2.3648831766106846</c:v>
                </c:pt>
                <c:pt idx="9">
                  <c:v>-2.5666690308828852</c:v>
                </c:pt>
                <c:pt idx="10">
                  <c:v>-2.4613002691473516</c:v>
                </c:pt>
                <c:pt idx="11">
                  <c:v>-2.3764908560826927</c:v>
                </c:pt>
                <c:pt idx="12">
                  <c:v>-2.5425148292351514</c:v>
                </c:pt>
                <c:pt idx="13">
                  <c:v>-2.3138391262852314</c:v>
                </c:pt>
                <c:pt idx="15">
                  <c:v>-1.771165956779639</c:v>
                </c:pt>
                <c:pt idx="16">
                  <c:v>-1.8788637825717447</c:v>
                </c:pt>
                <c:pt idx="18">
                  <c:v>-1.3582017771440018</c:v>
                </c:pt>
                <c:pt idx="19">
                  <c:v>-1.2565084383854146</c:v>
                </c:pt>
                <c:pt idx="20">
                  <c:v>-1.3548442790322641</c:v>
                </c:pt>
                <c:pt idx="21">
                  <c:v>-1.3229401144031785</c:v>
                </c:pt>
                <c:pt idx="23">
                  <c:v>-0.73913798188014912</c:v>
                </c:pt>
                <c:pt idx="24">
                  <c:v>-0.85771275768401378</c:v>
                </c:pt>
                <c:pt idx="26">
                  <c:v>-0.36373902039323136</c:v>
                </c:pt>
                <c:pt idx="27">
                  <c:v>-0.54925097897216324</c:v>
                </c:pt>
                <c:pt idx="28">
                  <c:v>-0.24115938674719933</c:v>
                </c:pt>
                <c:pt idx="29">
                  <c:v>-0.35291464308423204</c:v>
                </c:pt>
                <c:pt idx="30">
                  <c:v>-0.56067574276829812</c:v>
                </c:pt>
                <c:pt idx="31">
                  <c:v>-0.48064640160069882</c:v>
                </c:pt>
                <c:pt idx="32">
                  <c:v>-0.37284187499766686</c:v>
                </c:pt>
                <c:pt idx="33">
                  <c:v>-0.54410507572335687</c:v>
                </c:pt>
                <c:pt idx="34">
                  <c:v>-0.33494908847021526</c:v>
                </c:pt>
                <c:pt idx="36">
                  <c:v>0.63602580230921713</c:v>
                </c:pt>
                <c:pt idx="37">
                  <c:v>0.74970696162130479</c:v>
                </c:pt>
                <c:pt idx="38">
                  <c:v>0.64149647420702327</c:v>
                </c:pt>
                <c:pt idx="39">
                  <c:v>0.68228355911598226</c:v>
                </c:pt>
                <c:pt idx="41">
                  <c:v>1.633767353658127</c:v>
                </c:pt>
                <c:pt idx="42">
                  <c:v>1.4448173269673701</c:v>
                </c:pt>
                <c:pt idx="43">
                  <c:v>1.7762493327310804</c:v>
                </c:pt>
                <c:pt idx="44">
                  <c:v>1.4386523220958403</c:v>
                </c:pt>
                <c:pt idx="45">
                  <c:v>1.6355750458222433</c:v>
                </c:pt>
                <c:pt idx="46">
                  <c:v>1.4563988756285393</c:v>
                </c:pt>
                <c:pt idx="47">
                  <c:v>1.6589786088205174</c:v>
                </c:pt>
                <c:pt idx="49">
                  <c:v>2.6393033525830307</c:v>
                </c:pt>
                <c:pt idx="50">
                  <c:v>2.7616944710937239</c:v>
                </c:pt>
                <c:pt idx="51">
                  <c:v>2.6460245704281347</c:v>
                </c:pt>
                <c:pt idx="52">
                  <c:v>2.6734152596469354</c:v>
                </c:pt>
                <c:pt idx="54">
                  <c:v>3.4364125383096353</c:v>
                </c:pt>
                <c:pt idx="55">
                  <c:v>3.6457414866440447</c:v>
                </c:pt>
                <c:pt idx="57">
                  <c:v>4.6474462109702124</c:v>
                </c:pt>
                <c:pt idx="59">
                  <c:v>5.4285396983011243</c:v>
                </c:pt>
                <c:pt idx="60">
                  <c:v>5.6591055299017361</c:v>
                </c:pt>
                <c:pt idx="62">
                  <c:v>6.6650683320703443</c:v>
                </c:pt>
              </c:numCache>
            </c:numRef>
          </c:xVal>
          <c:yVal>
            <c:numRef>
              <c:f>'Horizontal (lateral)'!$E$7:$E$69</c:f>
              <c:numCache>
                <c:formatCode>General</c:formatCode>
                <c:ptCount val="63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5">
                  <c:v>-1</c:v>
                </c:pt>
                <c:pt idx="16">
                  <c:v>1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3">
                  <c:v>-1</c:v>
                </c:pt>
                <c:pt idx="24">
                  <c:v>1</c:v>
                </c:pt>
                <c:pt idx="26">
                  <c:v>-3</c:v>
                </c:pt>
                <c:pt idx="27">
                  <c:v>-2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6">
                  <c:v>-3</c:v>
                </c:pt>
                <c:pt idx="37">
                  <c:v>-1</c:v>
                </c:pt>
                <c:pt idx="38">
                  <c:v>1</c:v>
                </c:pt>
                <c:pt idx="39">
                  <c:v>3</c:v>
                </c:pt>
                <c:pt idx="41">
                  <c:v>-3</c:v>
                </c:pt>
                <c:pt idx="42">
                  <c:v>-2</c:v>
                </c:pt>
                <c:pt idx="43">
                  <c:v>-1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9">
                  <c:v>-3</c:v>
                </c:pt>
                <c:pt idx="50">
                  <c:v>-1</c:v>
                </c:pt>
                <c:pt idx="51">
                  <c:v>1</c:v>
                </c:pt>
                <c:pt idx="52">
                  <c:v>3</c:v>
                </c:pt>
                <c:pt idx="54">
                  <c:v>0</c:v>
                </c:pt>
                <c:pt idx="55">
                  <c:v>1</c:v>
                </c:pt>
                <c:pt idx="57">
                  <c:v>1</c:v>
                </c:pt>
                <c:pt idx="59">
                  <c:v>0</c:v>
                </c:pt>
                <c:pt idx="60">
                  <c:v>1</c:v>
                </c:pt>
                <c:pt idx="6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AE-4D1B-A703-3746FE4A488F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AE-4D1B-A703-3746FE4A488F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'Horizontal (lateral)'!$I$5:$I$6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AE-4D1B-A703-3746FE4A4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14816"/>
        <c:axId val="111333760"/>
      </c:scatterChart>
      <c:valAx>
        <c:axId val="111314816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58092738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1333760"/>
        <c:crosses val="autoZero"/>
        <c:crossBetween val="midCat"/>
        <c:majorUnit val="1"/>
        <c:minorUnit val="0.5"/>
      </c:valAx>
      <c:valAx>
        <c:axId val="11133376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64479442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1314816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6605424323"/>
          <c:w val="0.26561307901907361"/>
          <c:h val="6.0534339457567712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496E-2"/>
          <c:y val="7.7255570403755996E-2"/>
          <c:w val="0.9128633471534856"/>
          <c:h val="0.793283945776118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(lateral)'!$A$12:$C$12</c:f>
              <c:strCache>
                <c:ptCount val="1"/>
                <c:pt idx="0">
                  <c:v>Z/H= 0.067 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('Horizontal (lateral)'!$P$12:$P$21,'Horizontal (lateral)'!$P$33:$P$42,'Horizontal (lateral)'!$P$48:$P$55,'Horizontal (lateral)'!$P$61:$P$63,'Horizontal (lateral)'!$P$66:$P$68)</c:f>
              <c:numCache>
                <c:formatCode>General</c:formatCode>
                <c:ptCount val="34"/>
                <c:pt idx="0">
                  <c:v>-2.8113931931940108</c:v>
                </c:pt>
                <c:pt idx="1">
                  <c:v>-2.774818508703158</c:v>
                </c:pt>
                <c:pt idx="2">
                  <c:v>-2.8447832007166531</c:v>
                </c:pt>
                <c:pt idx="3">
                  <c:v>-2.8157396777333856</c:v>
                </c:pt>
                <c:pt idx="4">
                  <c:v>-2.7725790346159904</c:v>
                </c:pt>
                <c:pt idx="5">
                  <c:v>-2.7761720917791002</c:v>
                </c:pt>
                <c:pt idx="6">
                  <c:v>-2.7995615561921072</c:v>
                </c:pt>
                <c:pt idx="7">
                  <c:v>-2.7502963937666687</c:v>
                </c:pt>
                <c:pt idx="8">
                  <c:v>-2.8163152258362727</c:v>
                </c:pt>
                <c:pt idx="10">
                  <c:v>-0.81642062812547467</c:v>
                </c:pt>
                <c:pt idx="11">
                  <c:v>-0.78941699554484668</c:v>
                </c:pt>
                <c:pt idx="12">
                  <c:v>-0.85012840239899579</c:v>
                </c:pt>
                <c:pt idx="13">
                  <c:v>-0.82891385343705171</c:v>
                </c:pt>
                <c:pt idx="14">
                  <c:v>-0.78278873228304091</c:v>
                </c:pt>
                <c:pt idx="15">
                  <c:v>-0.78681972229315789</c:v>
                </c:pt>
                <c:pt idx="16">
                  <c:v>-0.81867932658465636</c:v>
                </c:pt>
                <c:pt idx="17">
                  <c:v>-0.76106679936300226</c:v>
                </c:pt>
                <c:pt idx="18">
                  <c:v>-0.82150476969634678</c:v>
                </c:pt>
                <c:pt idx="20">
                  <c:v>1.179479347640263</c:v>
                </c:pt>
                <c:pt idx="21">
                  <c:v>1.2034762113200523</c:v>
                </c:pt>
                <c:pt idx="22">
                  <c:v>1.1427572028517545</c:v>
                </c:pt>
                <c:pt idx="23">
                  <c:v>1.2094912501651029</c:v>
                </c:pt>
                <c:pt idx="24">
                  <c:v>1.1693195149095044</c:v>
                </c:pt>
                <c:pt idx="25">
                  <c:v>1.2274643178702349</c:v>
                </c:pt>
                <c:pt idx="26">
                  <c:v>1.1687151377600729</c:v>
                </c:pt>
                <c:pt idx="28">
                  <c:v>3.207013523312737</c:v>
                </c:pt>
                <c:pt idx="29">
                  <c:v>3.1703904373715841</c:v>
                </c:pt>
                <c:pt idx="31">
                  <c:v>5.2098041695098578</c:v>
                </c:pt>
                <c:pt idx="32">
                  <c:v>5.1643586617051307</c:v>
                </c:pt>
              </c:numCache>
            </c:numRef>
          </c:xVal>
          <c:yVal>
            <c:numRef>
              <c:f>('Horizontal (lateral)'!$E$12:$E$21,'Horizontal (lateral)'!$E$33:$E$42,'Horizontal (lateral)'!$E$48:$E$55,'Horizontal (lateral)'!$E$61:$E$63,'Horizontal (lateral)'!$E$66:$E$68)</c:f>
              <c:numCache>
                <c:formatCode>General</c:formatCode>
                <c:ptCount val="34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20">
                  <c:v>-3</c:v>
                </c:pt>
                <c:pt idx="21">
                  <c:v>-2</c:v>
                </c:pt>
                <c:pt idx="22">
                  <c:v>-1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8">
                  <c:v>0</c:v>
                </c:pt>
                <c:pt idx="29">
                  <c:v>1</c:v>
                </c:pt>
                <c:pt idx="31">
                  <c:v>0</c:v>
                </c:pt>
                <c:pt idx="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5C-4CCD-9296-88F645C21287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5C-4CCD-9296-88F645C21287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c:spPr>
          </c:marker>
          <c:xVal>
            <c:numRef>
              <c:f>('Horizontal (lateral)'!$P$7:$P$10,'Horizontal (lateral)'!$P$22:$P$31,'Horizontal (lateral)'!$P$43:$P$46,'Horizontal (lateral)'!$P$56:$P$59,'Horizontal (lateral)'!$P$64,'Horizontal (lateral)'!$P$69)</c:f>
              <c:numCache>
                <c:formatCode>General</c:formatCode>
                <c:ptCount val="24"/>
                <c:pt idx="0">
                  <c:v>-3.8115019706399562</c:v>
                </c:pt>
                <c:pt idx="1">
                  <c:v>-3.8434293697619886</c:v>
                </c:pt>
                <c:pt idx="2">
                  <c:v>-3.7952665753427985</c:v>
                </c:pt>
                <c:pt idx="3">
                  <c:v>-3.8118567138854824</c:v>
                </c:pt>
                <c:pt idx="4">
                  <c:v>-2.3456006496584587</c:v>
                </c:pt>
                <c:pt idx="5">
                  <c:v>-2.3038638081506013</c:v>
                </c:pt>
                <c:pt idx="7">
                  <c:v>-1.8117970427167092</c:v>
                </c:pt>
                <c:pt idx="8">
                  <c:v>-1.8504023497001973</c:v>
                </c:pt>
                <c:pt idx="9">
                  <c:v>-1.8078147608755135</c:v>
                </c:pt>
                <c:pt idx="10">
                  <c:v>-1.8198650895060746</c:v>
                </c:pt>
                <c:pt idx="12">
                  <c:v>-1.3517999450203784</c:v>
                </c:pt>
                <c:pt idx="13">
                  <c:v>-1.3169439965054157</c:v>
                </c:pt>
                <c:pt idx="14">
                  <c:v>0.1814154044003618</c:v>
                </c:pt>
                <c:pt idx="15">
                  <c:v>0.14500536646524065</c:v>
                </c:pt>
                <c:pt idx="16">
                  <c:v>0.18065631712660518</c:v>
                </c:pt>
                <c:pt idx="17">
                  <c:v>0.17269357622916109</c:v>
                </c:pt>
                <c:pt idx="18">
                  <c:v>2.1759856623026934</c:v>
                </c:pt>
                <c:pt idx="19">
                  <c:v>2.1386747504646912</c:v>
                </c:pt>
                <c:pt idx="20">
                  <c:v>2.1733937046724927</c:v>
                </c:pt>
                <c:pt idx="21">
                  <c:v>2.172630900469815</c:v>
                </c:pt>
                <c:pt idx="22">
                  <c:v>4.1681900254656865</c:v>
                </c:pt>
                <c:pt idx="23">
                  <c:v>6.1737264943762344</c:v>
                </c:pt>
              </c:numCache>
            </c:numRef>
          </c:xVal>
          <c:yVal>
            <c:numRef>
              <c:f>('Horizontal (lateral)'!$E$7:$E$10,'Horizontal (lateral)'!$E$22:$E$31,'Horizontal (lateral)'!$E$43:$E$46,'Horizontal (lateral)'!$E$56:$E$59,'Horizontal (lateral)'!$E$64,'Horizontal (lateral)'!$E$69)</c:f>
              <c:numCache>
                <c:formatCode>General</c:formatCode>
                <c:ptCount val="2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-1</c:v>
                </c:pt>
                <c:pt idx="5">
                  <c:v>1</c:v>
                </c:pt>
                <c:pt idx="7">
                  <c:v>-3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2">
                  <c:v>-1</c:v>
                </c:pt>
                <c:pt idx="13">
                  <c:v>1</c:v>
                </c:pt>
                <c:pt idx="14">
                  <c:v>-3</c:v>
                </c:pt>
                <c:pt idx="15">
                  <c:v>-1</c:v>
                </c:pt>
                <c:pt idx="16">
                  <c:v>1</c:v>
                </c:pt>
                <c:pt idx="17">
                  <c:v>3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5C-4CCD-9296-88F645C21287}"/>
            </c:ext>
          </c:extLst>
        </c:ser>
        <c:ser>
          <c:idx val="3"/>
          <c:order val="3"/>
          <c:spPr>
            <a:ln w="19050" cap="sq">
              <a:solidFill>
                <a:sysClr val="windowText" lastClr="000000"/>
              </a:solidFill>
              <a:bevel/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'Horizontal (lateral)'!$O$5:$O$6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5C-4CCD-9296-88F645C21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80832"/>
        <c:axId val="111483136"/>
      </c:scatterChart>
      <c:valAx>
        <c:axId val="111480832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1483136"/>
        <c:crosses val="autoZero"/>
        <c:crossBetween val="midCat"/>
        <c:majorUnit val="1"/>
        <c:minorUnit val="0.5"/>
      </c:valAx>
      <c:valAx>
        <c:axId val="111483136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1480832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988065441342384"/>
          <c:y val="0.939465711440158"/>
          <c:w val="0.33726239199636221"/>
          <c:h val="6.053428855984201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38E-2"/>
          <c:y val="7.7255570403755996E-2"/>
          <c:w val="0.9128633471534856"/>
          <c:h val="0.793283945776118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(lateral)'!$A$12:$C$12</c:f>
              <c:strCache>
                <c:ptCount val="1"/>
                <c:pt idx="0">
                  <c:v>Z/H= 0.067 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(lateral)'!$P$7:$P$69</c:f>
              <c:numCache>
                <c:formatCode>General</c:formatCode>
                <c:ptCount val="63"/>
                <c:pt idx="0">
                  <c:v>-3.8115019706399562</c:v>
                </c:pt>
                <c:pt idx="1">
                  <c:v>-3.8434293697619886</c:v>
                </c:pt>
                <c:pt idx="2">
                  <c:v>-3.7952665753427985</c:v>
                </c:pt>
                <c:pt idx="3">
                  <c:v>-3.8118567138854824</c:v>
                </c:pt>
                <c:pt idx="5">
                  <c:v>-2.8113931931940108</c:v>
                </c:pt>
                <c:pt idx="6">
                  <c:v>-2.774818508703158</c:v>
                </c:pt>
                <c:pt idx="7">
                  <c:v>-2.8447832007166531</c:v>
                </c:pt>
                <c:pt idx="8">
                  <c:v>-2.8157396777333856</c:v>
                </c:pt>
                <c:pt idx="9">
                  <c:v>-2.7725790346159904</c:v>
                </c:pt>
                <c:pt idx="10">
                  <c:v>-2.7761720917791002</c:v>
                </c:pt>
                <c:pt idx="11">
                  <c:v>-2.7995615561921072</c:v>
                </c:pt>
                <c:pt idx="12">
                  <c:v>-2.7502963937666687</c:v>
                </c:pt>
                <c:pt idx="13">
                  <c:v>-2.8163152258362727</c:v>
                </c:pt>
                <c:pt idx="15">
                  <c:v>-2.3456006496584587</c:v>
                </c:pt>
                <c:pt idx="16">
                  <c:v>-2.3038638081506013</c:v>
                </c:pt>
                <c:pt idx="18">
                  <c:v>-1.8117970427167092</c:v>
                </c:pt>
                <c:pt idx="19">
                  <c:v>-1.8504023497001973</c:v>
                </c:pt>
                <c:pt idx="20">
                  <c:v>-1.8078147608755135</c:v>
                </c:pt>
                <c:pt idx="21">
                  <c:v>-1.8198650895060746</c:v>
                </c:pt>
                <c:pt idx="23">
                  <c:v>-1.3517999450203784</c:v>
                </c:pt>
                <c:pt idx="24">
                  <c:v>-1.3169439965054157</c:v>
                </c:pt>
                <c:pt idx="26">
                  <c:v>-0.81642062812547467</c:v>
                </c:pt>
                <c:pt idx="27">
                  <c:v>-0.78941699554484668</c:v>
                </c:pt>
                <c:pt idx="28">
                  <c:v>-0.85012840239899579</c:v>
                </c:pt>
                <c:pt idx="29">
                  <c:v>-0.82891385343705171</c:v>
                </c:pt>
                <c:pt idx="30">
                  <c:v>-0.78278873228304091</c:v>
                </c:pt>
                <c:pt idx="31">
                  <c:v>-0.78681972229315789</c:v>
                </c:pt>
                <c:pt idx="32">
                  <c:v>-0.81867932658465636</c:v>
                </c:pt>
                <c:pt idx="33">
                  <c:v>-0.76106679936300226</c:v>
                </c:pt>
                <c:pt idx="34">
                  <c:v>-0.82150476969634678</c:v>
                </c:pt>
                <c:pt idx="36">
                  <c:v>0.1814154044003618</c:v>
                </c:pt>
                <c:pt idx="37">
                  <c:v>0.14500536646524065</c:v>
                </c:pt>
                <c:pt idx="38">
                  <c:v>0.18065631712660518</c:v>
                </c:pt>
                <c:pt idx="39">
                  <c:v>0.17269357622916109</c:v>
                </c:pt>
                <c:pt idx="41">
                  <c:v>1.179479347640263</c:v>
                </c:pt>
                <c:pt idx="42">
                  <c:v>1.2034762113200523</c:v>
                </c:pt>
                <c:pt idx="43">
                  <c:v>1.1427572028517545</c:v>
                </c:pt>
                <c:pt idx="44">
                  <c:v>1.2094912501651029</c:v>
                </c:pt>
                <c:pt idx="45">
                  <c:v>1.1693195149095044</c:v>
                </c:pt>
                <c:pt idx="46">
                  <c:v>1.2274643178702349</c:v>
                </c:pt>
                <c:pt idx="47">
                  <c:v>1.1687151377600729</c:v>
                </c:pt>
                <c:pt idx="49">
                  <c:v>2.1759856623026934</c:v>
                </c:pt>
                <c:pt idx="50">
                  <c:v>2.1386747504646912</c:v>
                </c:pt>
                <c:pt idx="51">
                  <c:v>2.1733937046724927</c:v>
                </c:pt>
                <c:pt idx="52">
                  <c:v>2.172630900469815</c:v>
                </c:pt>
                <c:pt idx="54">
                  <c:v>3.207013523312737</c:v>
                </c:pt>
                <c:pt idx="55">
                  <c:v>3.1703904373715841</c:v>
                </c:pt>
                <c:pt idx="57">
                  <c:v>4.1681900254656865</c:v>
                </c:pt>
                <c:pt idx="59">
                  <c:v>5.2098041695098578</c:v>
                </c:pt>
                <c:pt idx="60">
                  <c:v>5.1643586617051307</c:v>
                </c:pt>
                <c:pt idx="62">
                  <c:v>6.1737264943762344</c:v>
                </c:pt>
              </c:numCache>
            </c:numRef>
          </c:xVal>
          <c:yVal>
            <c:numRef>
              <c:f>'Horizontal (lateral)'!$E$7:$E$69</c:f>
              <c:numCache>
                <c:formatCode>General</c:formatCode>
                <c:ptCount val="63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5">
                  <c:v>-1</c:v>
                </c:pt>
                <c:pt idx="16">
                  <c:v>1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3">
                  <c:v>-1</c:v>
                </c:pt>
                <c:pt idx="24">
                  <c:v>1</c:v>
                </c:pt>
                <c:pt idx="26">
                  <c:v>-3</c:v>
                </c:pt>
                <c:pt idx="27">
                  <c:v>-2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6">
                  <c:v>-3</c:v>
                </c:pt>
                <c:pt idx="37">
                  <c:v>-1</c:v>
                </c:pt>
                <c:pt idx="38">
                  <c:v>1</c:v>
                </c:pt>
                <c:pt idx="39">
                  <c:v>3</c:v>
                </c:pt>
                <c:pt idx="41">
                  <c:v>-3</c:v>
                </c:pt>
                <c:pt idx="42">
                  <c:v>-2</c:v>
                </c:pt>
                <c:pt idx="43">
                  <c:v>-1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9">
                  <c:v>-3</c:v>
                </c:pt>
                <c:pt idx="50">
                  <c:v>-1</c:v>
                </c:pt>
                <c:pt idx="51">
                  <c:v>1</c:v>
                </c:pt>
                <c:pt idx="52">
                  <c:v>3</c:v>
                </c:pt>
                <c:pt idx="54">
                  <c:v>0</c:v>
                </c:pt>
                <c:pt idx="55">
                  <c:v>1</c:v>
                </c:pt>
                <c:pt idx="57">
                  <c:v>1</c:v>
                </c:pt>
                <c:pt idx="59">
                  <c:v>0</c:v>
                </c:pt>
                <c:pt idx="60">
                  <c:v>1</c:v>
                </c:pt>
                <c:pt idx="6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38-4BA8-B188-8C3E733C07B8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8-4BA8-B188-8C3E733C07B8}"/>
            </c:ext>
          </c:extLst>
        </c:ser>
        <c:ser>
          <c:idx val="2"/>
          <c:order val="2"/>
          <c:spPr>
            <a:ln w="19050" cap="sq">
              <a:solidFill>
                <a:sysClr val="windowText" lastClr="000000"/>
              </a:solidFill>
              <a:bevel/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'Horizontal (lateral)'!$O$5:$O$6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8-4BA8-B188-8C3E733C0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8672"/>
        <c:axId val="111563520"/>
      </c:scatterChart>
      <c:valAx>
        <c:axId val="111548672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1563520"/>
        <c:crosses val="autoZero"/>
        <c:crossBetween val="midCat"/>
        <c:majorUnit val="1"/>
        <c:minorUnit val="0.5"/>
      </c:valAx>
      <c:valAx>
        <c:axId val="11156352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1548672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711440158"/>
          <c:w val="0.33680290644868305"/>
          <c:h val="6.053428855984201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63E-2"/>
          <c:y val="7.7255570403755996E-2"/>
          <c:w val="0.9128633471534856"/>
          <c:h val="0.793283945776117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(lateral)'!$A$13:$C$13</c:f>
              <c:strCache>
                <c:ptCount val="1"/>
                <c:pt idx="0">
                  <c:v>Z/H= 0.067 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('Horizontal (lateral)'!$R$12:$R$21,'Horizontal (lateral)'!$R$33:$R$42,'Horizontal (lateral)'!$R$48:$R$55,'Horizontal (lateral)'!$R$61:$R$63,'Horizontal (lateral)'!$R$66:$R$68)</c:f>
              <c:numCache>
                <c:formatCode>General</c:formatCode>
                <c:ptCount val="34"/>
                <c:pt idx="0">
                  <c:v>-2.1892476852512397</c:v>
                </c:pt>
                <c:pt idx="1">
                  <c:v>-1.535481394005364</c:v>
                </c:pt>
                <c:pt idx="2">
                  <c:v>-2.4262057836484137</c:v>
                </c:pt>
                <c:pt idx="3">
                  <c:v>-1.9342256749491806</c:v>
                </c:pt>
                <c:pt idx="4">
                  <c:v>-1.8146316497982802</c:v>
                </c:pt>
                <c:pt idx="5">
                  <c:v>-2.0804839351516193</c:v>
                </c:pt>
                <c:pt idx="6">
                  <c:v>-2.2013308306095927</c:v>
                </c:pt>
                <c:pt idx="7">
                  <c:v>-1.6444180363581733</c:v>
                </c:pt>
                <c:pt idx="8">
                  <c:v>-2.3471342426468969</c:v>
                </c:pt>
                <c:pt idx="10">
                  <c:v>-0.35369160391360127</c:v>
                </c:pt>
                <c:pt idx="11">
                  <c:v>-0.38986998624634012</c:v>
                </c:pt>
                <c:pt idx="12">
                  <c:v>-0.36676142306324239</c:v>
                </c:pt>
                <c:pt idx="13">
                  <c:v>-0.35769882783194507</c:v>
                </c:pt>
                <c:pt idx="14">
                  <c:v>-0.39520690794995361</c:v>
                </c:pt>
                <c:pt idx="15">
                  <c:v>-0.38762665840775751</c:v>
                </c:pt>
                <c:pt idx="16">
                  <c:v>-0.38059713883672969</c:v>
                </c:pt>
                <c:pt idx="17">
                  <c:v>-0.38501221198514357</c:v>
                </c:pt>
                <c:pt idx="18">
                  <c:v>-0.37840765921446201</c:v>
                </c:pt>
                <c:pt idx="20">
                  <c:v>1.5844432966810817</c:v>
                </c:pt>
                <c:pt idx="21">
                  <c:v>1.5638486194965695</c:v>
                </c:pt>
                <c:pt idx="22">
                  <c:v>1.5780885136579779</c:v>
                </c:pt>
                <c:pt idx="23">
                  <c:v>1.5590844611676626</c:v>
                </c:pt>
                <c:pt idx="24">
                  <c:v>1.5689866197494859</c:v>
                </c:pt>
                <c:pt idx="25">
                  <c:v>1.5636792035659415</c:v>
                </c:pt>
                <c:pt idx="26">
                  <c:v>1.5721274077705356</c:v>
                </c:pt>
                <c:pt idx="28">
                  <c:v>3.5410605688131254</c:v>
                </c:pt>
                <c:pt idx="29">
                  <c:v>3.5479039402183328</c:v>
                </c:pt>
                <c:pt idx="31">
                  <c:v>5.533061367323076</c:v>
                </c:pt>
                <c:pt idx="32">
                  <c:v>5.5361496906607064</c:v>
                </c:pt>
              </c:numCache>
            </c:numRef>
          </c:xVal>
          <c:yVal>
            <c:numRef>
              <c:f>('Horizontal (lateral)'!$E$12:$E$21,'Horizontal (lateral)'!$E$33:$E$42,'Horizontal (lateral)'!$E$48:$E$55,'Horizontal (lateral)'!$E$61:$E$63,'Horizontal (lateral)'!$E$66:$E$68)</c:f>
              <c:numCache>
                <c:formatCode>General</c:formatCode>
                <c:ptCount val="34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20">
                  <c:v>-3</c:v>
                </c:pt>
                <c:pt idx="21">
                  <c:v>-2</c:v>
                </c:pt>
                <c:pt idx="22">
                  <c:v>-1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8">
                  <c:v>0</c:v>
                </c:pt>
                <c:pt idx="29">
                  <c:v>1</c:v>
                </c:pt>
                <c:pt idx="31">
                  <c:v>0</c:v>
                </c:pt>
                <c:pt idx="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0B-4239-BADC-428ABD554BBC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0B-4239-BADC-428ABD554BBC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c:spPr>
          </c:marker>
          <c:xVal>
            <c:numRef>
              <c:f>('Horizontal (lateral)'!$R$7:$R$10,'Horizontal (lateral)'!$R$22:$R$31,'Horizontal (lateral)'!$R$43:$R$46,'Horizontal (lateral)'!$R$56:$R$59,'Horizontal (lateral)'!$R$64,'Horizontal (lateral)'!$R$69)</c:f>
              <c:numCache>
                <c:formatCode>General</c:formatCode>
                <c:ptCount val="24"/>
                <c:pt idx="0">
                  <c:v>-3.4977757094811186</c:v>
                </c:pt>
                <c:pt idx="1">
                  <c:v>-3.5</c:v>
                </c:pt>
                <c:pt idx="2">
                  <c:v>-3.4976231587384512</c:v>
                </c:pt>
                <c:pt idx="3">
                  <c:v>-3.4998492123609561</c:v>
                </c:pt>
                <c:pt idx="4">
                  <c:v>-1.7783164768143755</c:v>
                </c:pt>
                <c:pt idx="5">
                  <c:v>-1.6958578567558222</c:v>
                </c:pt>
                <c:pt idx="7">
                  <c:v>-1.2626557064685779</c:v>
                </c:pt>
                <c:pt idx="8">
                  <c:v>-1.3354115527800186</c:v>
                </c:pt>
                <c:pt idx="9">
                  <c:v>-1.2932204214833196</c:v>
                </c:pt>
                <c:pt idx="10">
                  <c:v>-1.3244449298430552</c:v>
                </c:pt>
                <c:pt idx="12">
                  <c:v>-0.87063930522021438</c:v>
                </c:pt>
                <c:pt idx="13">
                  <c:v>-0.84851476812640902</c:v>
                </c:pt>
                <c:pt idx="14">
                  <c:v>0.60697237428704753</c:v>
                </c:pt>
                <c:pt idx="15">
                  <c:v>0.60020973160104829</c:v>
                </c:pt>
                <c:pt idx="16">
                  <c:v>0.58878077670028495</c:v>
                </c:pt>
                <c:pt idx="17">
                  <c:v>0.59055466854439043</c:v>
                </c:pt>
                <c:pt idx="18">
                  <c:v>2.5721957753672156</c:v>
                </c:pt>
                <c:pt idx="19">
                  <c:v>2.563972054678886</c:v>
                </c:pt>
                <c:pt idx="20">
                  <c:v>2.5572133051901025</c:v>
                </c:pt>
                <c:pt idx="21">
                  <c:v>2.5593475255783646</c:v>
                </c:pt>
                <c:pt idx="22">
                  <c:v>4.5422784363779565</c:v>
                </c:pt>
                <c:pt idx="23">
                  <c:v>6.5338024038833682</c:v>
                </c:pt>
              </c:numCache>
            </c:numRef>
          </c:xVal>
          <c:yVal>
            <c:numRef>
              <c:f>('Horizontal (lateral)'!$E$7:$E$10,'Horizontal (lateral)'!$E$22:$E$31,'Horizontal (lateral)'!$E$43:$E$46,'Horizontal (lateral)'!$E$56:$E$59,'Horizontal (lateral)'!$E$64,'Horizontal (lateral)'!$E$69)</c:f>
              <c:numCache>
                <c:formatCode>General</c:formatCode>
                <c:ptCount val="2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-1</c:v>
                </c:pt>
                <c:pt idx="5">
                  <c:v>1</c:v>
                </c:pt>
                <c:pt idx="7">
                  <c:v>-3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2">
                  <c:v>-1</c:v>
                </c:pt>
                <c:pt idx="13">
                  <c:v>1</c:v>
                </c:pt>
                <c:pt idx="14">
                  <c:v>-3</c:v>
                </c:pt>
                <c:pt idx="15">
                  <c:v>-1</c:v>
                </c:pt>
                <c:pt idx="16">
                  <c:v>1</c:v>
                </c:pt>
                <c:pt idx="17">
                  <c:v>3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0B-4239-BADC-428ABD554BBC}"/>
            </c:ext>
          </c:extLst>
        </c:ser>
        <c:ser>
          <c:idx val="3"/>
          <c:order val="3"/>
          <c:spPr>
            <a:ln w="19050" cap="sq">
              <a:solidFill>
                <a:sysClr val="windowText" lastClr="000000"/>
              </a:solidFill>
              <a:bevel/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'Horizontal (lateral)'!$Q$5:$Q$6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0B-4239-BADC-428ABD554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76128"/>
        <c:axId val="111778432"/>
      </c:scatterChart>
      <c:valAx>
        <c:axId val="11177612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58092738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1778432"/>
        <c:crosses val="autoZero"/>
        <c:crossBetween val="midCat"/>
        <c:majorUnit val="1"/>
        <c:minorUnit val="0.5"/>
      </c:valAx>
      <c:valAx>
        <c:axId val="11177843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64479442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1776128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988065441342384"/>
          <c:y val="0.9394656605424323"/>
          <c:w val="0.25499779785371302"/>
          <c:h val="6.0534339457567712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07E-2"/>
          <c:y val="7.7255570403755996E-2"/>
          <c:w val="0.9128633471534856"/>
          <c:h val="0.793283945776117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(lateral)'!$A$13:$C$13</c:f>
              <c:strCache>
                <c:ptCount val="1"/>
                <c:pt idx="0">
                  <c:v>Z/H= 0.067 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(lateral)'!$R$7:$R$69</c:f>
              <c:numCache>
                <c:formatCode>General</c:formatCode>
                <c:ptCount val="63"/>
                <c:pt idx="0">
                  <c:v>-3.4977757094811186</c:v>
                </c:pt>
                <c:pt idx="1">
                  <c:v>-3.5</c:v>
                </c:pt>
                <c:pt idx="2">
                  <c:v>-3.4976231587384512</c:v>
                </c:pt>
                <c:pt idx="3">
                  <c:v>-3.4998492123609561</c:v>
                </c:pt>
                <c:pt idx="5">
                  <c:v>-2.1892476852512397</c:v>
                </c:pt>
                <c:pt idx="6">
                  <c:v>-1.535481394005364</c:v>
                </c:pt>
                <c:pt idx="7">
                  <c:v>-2.4262057836484137</c:v>
                </c:pt>
                <c:pt idx="8">
                  <c:v>-1.9342256749491806</c:v>
                </c:pt>
                <c:pt idx="9">
                  <c:v>-1.8146316497982802</c:v>
                </c:pt>
                <c:pt idx="10">
                  <c:v>-2.0804839351516193</c:v>
                </c:pt>
                <c:pt idx="11">
                  <c:v>-2.2013308306095927</c:v>
                </c:pt>
                <c:pt idx="12">
                  <c:v>-1.6444180363581733</c:v>
                </c:pt>
                <c:pt idx="13">
                  <c:v>-2.3471342426468969</c:v>
                </c:pt>
                <c:pt idx="15">
                  <c:v>-1.7783164768143755</c:v>
                </c:pt>
                <c:pt idx="16">
                  <c:v>-1.6958578567558222</c:v>
                </c:pt>
                <c:pt idx="18">
                  <c:v>-1.2626557064685779</c:v>
                </c:pt>
                <c:pt idx="19">
                  <c:v>-1.3354115527800186</c:v>
                </c:pt>
                <c:pt idx="20">
                  <c:v>-1.2932204214833196</c:v>
                </c:pt>
                <c:pt idx="21">
                  <c:v>-1.3244449298430552</c:v>
                </c:pt>
                <c:pt idx="23">
                  <c:v>-0.87063930522021438</c:v>
                </c:pt>
                <c:pt idx="24">
                  <c:v>-0.84851476812640902</c:v>
                </c:pt>
                <c:pt idx="26">
                  <c:v>-0.35369160391360127</c:v>
                </c:pt>
                <c:pt idx="27">
                  <c:v>-0.38986998624634012</c:v>
                </c:pt>
                <c:pt idx="28">
                  <c:v>-0.36676142306324239</c:v>
                </c:pt>
                <c:pt idx="29">
                  <c:v>-0.35769882783194507</c:v>
                </c:pt>
                <c:pt idx="30">
                  <c:v>-0.39520690794995361</c:v>
                </c:pt>
                <c:pt idx="31">
                  <c:v>-0.38762665840775751</c:v>
                </c:pt>
                <c:pt idx="32">
                  <c:v>-0.38059713883672969</c:v>
                </c:pt>
                <c:pt idx="33">
                  <c:v>-0.38501221198514357</c:v>
                </c:pt>
                <c:pt idx="34">
                  <c:v>-0.37840765921446201</c:v>
                </c:pt>
                <c:pt idx="36">
                  <c:v>0.60697237428704753</c:v>
                </c:pt>
                <c:pt idx="37">
                  <c:v>0.60020973160104829</c:v>
                </c:pt>
                <c:pt idx="38">
                  <c:v>0.58878077670028495</c:v>
                </c:pt>
                <c:pt idx="39">
                  <c:v>0.59055466854439043</c:v>
                </c:pt>
                <c:pt idx="41">
                  <c:v>1.5844432966810817</c:v>
                </c:pt>
                <c:pt idx="42">
                  <c:v>1.5638486194965695</c:v>
                </c:pt>
                <c:pt idx="43">
                  <c:v>1.5780885136579779</c:v>
                </c:pt>
                <c:pt idx="44">
                  <c:v>1.5590844611676626</c:v>
                </c:pt>
                <c:pt idx="45">
                  <c:v>1.5689866197494859</c:v>
                </c:pt>
                <c:pt idx="46">
                  <c:v>1.5636792035659415</c:v>
                </c:pt>
                <c:pt idx="47">
                  <c:v>1.5721274077705356</c:v>
                </c:pt>
                <c:pt idx="49">
                  <c:v>2.5721957753672156</c:v>
                </c:pt>
                <c:pt idx="50">
                  <c:v>2.563972054678886</c:v>
                </c:pt>
                <c:pt idx="51">
                  <c:v>2.5572133051901025</c:v>
                </c:pt>
                <c:pt idx="52">
                  <c:v>2.5593475255783646</c:v>
                </c:pt>
                <c:pt idx="54">
                  <c:v>3.5410605688131254</c:v>
                </c:pt>
                <c:pt idx="55">
                  <c:v>3.5479039402183328</c:v>
                </c:pt>
                <c:pt idx="57">
                  <c:v>4.5422784363779565</c:v>
                </c:pt>
                <c:pt idx="59">
                  <c:v>5.533061367323076</c:v>
                </c:pt>
                <c:pt idx="60">
                  <c:v>5.5361496906607064</c:v>
                </c:pt>
                <c:pt idx="62">
                  <c:v>6.5338024038833682</c:v>
                </c:pt>
              </c:numCache>
            </c:numRef>
          </c:xVal>
          <c:yVal>
            <c:numRef>
              <c:f>'Horizontal (lateral)'!$E$7:$E$69</c:f>
              <c:numCache>
                <c:formatCode>General</c:formatCode>
                <c:ptCount val="63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5">
                  <c:v>-1</c:v>
                </c:pt>
                <c:pt idx="16">
                  <c:v>1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3">
                  <c:v>-1</c:v>
                </c:pt>
                <c:pt idx="24">
                  <c:v>1</c:v>
                </c:pt>
                <c:pt idx="26">
                  <c:v>-3</c:v>
                </c:pt>
                <c:pt idx="27">
                  <c:v>-2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6">
                  <c:v>-3</c:v>
                </c:pt>
                <c:pt idx="37">
                  <c:v>-1</c:v>
                </c:pt>
                <c:pt idx="38">
                  <c:v>1</c:v>
                </c:pt>
                <c:pt idx="39">
                  <c:v>3</c:v>
                </c:pt>
                <c:pt idx="41">
                  <c:v>-3</c:v>
                </c:pt>
                <c:pt idx="42">
                  <c:v>-2</c:v>
                </c:pt>
                <c:pt idx="43">
                  <c:v>-1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9">
                  <c:v>-3</c:v>
                </c:pt>
                <c:pt idx="50">
                  <c:v>-1</c:v>
                </c:pt>
                <c:pt idx="51">
                  <c:v>1</c:v>
                </c:pt>
                <c:pt idx="52">
                  <c:v>3</c:v>
                </c:pt>
                <c:pt idx="54">
                  <c:v>0</c:v>
                </c:pt>
                <c:pt idx="55">
                  <c:v>1</c:v>
                </c:pt>
                <c:pt idx="57">
                  <c:v>1</c:v>
                </c:pt>
                <c:pt idx="59">
                  <c:v>0</c:v>
                </c:pt>
                <c:pt idx="60">
                  <c:v>1</c:v>
                </c:pt>
                <c:pt idx="6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A0-40F1-B8E4-D7D5A36E8D7E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A0-40F1-B8E4-D7D5A36E8D7E}"/>
            </c:ext>
          </c:extLst>
        </c:ser>
        <c:ser>
          <c:idx val="2"/>
          <c:order val="2"/>
          <c:tx>
            <c:strRef>
              <c:f>'Horizontal (lateral)'!$Q$5</c:f>
              <c:strCache>
                <c:ptCount val="1"/>
                <c:pt idx="0">
                  <c:v>-2.5</c:v>
                </c:pt>
              </c:strCache>
            </c:strRef>
          </c:tx>
          <c:spPr>
            <a:ln w="19050" cap="sq">
              <a:solidFill>
                <a:sysClr val="windowText" lastClr="000000"/>
              </a:solidFill>
              <a:bevel/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'Horizontal (lateral)'!$Q$5:$Q$6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A0-40F1-B8E4-D7D5A36E8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23648"/>
        <c:axId val="111725952"/>
      </c:scatterChart>
      <c:valAx>
        <c:axId val="11172364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58092738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1725952"/>
        <c:crosses val="autoZero"/>
        <c:crossBetween val="midCat"/>
        <c:majorUnit val="1"/>
        <c:minorUnit val="0.5"/>
      </c:valAx>
      <c:valAx>
        <c:axId val="11172595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64479442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1723648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6605424323"/>
          <c:w val="0.25465038940977081"/>
          <c:h val="6.0534339457567712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8E-2"/>
          <c:y val="7.7255570403755996E-2"/>
          <c:w val="0.9128633471534856"/>
          <c:h val="0.79328394577611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(lateral)'!$A$71:$C$71</c:f>
              <c:strCache>
                <c:ptCount val="1"/>
                <c:pt idx="0">
                  <c:v>Z/H= 0.167 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('Horizontal (lateral)'!$J$76:$J$85,'Horizontal (lateral)'!$J$97:$J$106,'Horizontal (lateral)'!$J$112:$J$119,'Horizontal (lateral)'!$J$125:$J$127,'Horizontal (lateral)'!$J$130:$J$132)</c:f>
              <c:numCache>
                <c:formatCode>General</c:formatCode>
                <c:ptCount val="34"/>
                <c:pt idx="0">
                  <c:v>-2.353744918490535</c:v>
                </c:pt>
                <c:pt idx="1">
                  <c:v>-2.5498893173512318</c:v>
                </c:pt>
                <c:pt idx="2">
                  <c:v>-2.2239615802421207</c:v>
                </c:pt>
                <c:pt idx="3">
                  <c:v>-2.394037695561122</c:v>
                </c:pt>
                <c:pt idx="4">
                  <c:v>-2.5681491546682693</c:v>
                </c:pt>
                <c:pt idx="5">
                  <c:v>-2.4681204107763466</c:v>
                </c:pt>
                <c:pt idx="6">
                  <c:v>-2.3424610744242824</c:v>
                </c:pt>
                <c:pt idx="7">
                  <c:v>-2.5367175222018568</c:v>
                </c:pt>
                <c:pt idx="8">
                  <c:v>-2.2936039241011934</c:v>
                </c:pt>
                <c:pt idx="10">
                  <c:v>-0.35687221660202406</c:v>
                </c:pt>
                <c:pt idx="11">
                  <c:v>-0.55306421086817747</c:v>
                </c:pt>
                <c:pt idx="12">
                  <c:v>-0.2087870450905806</c:v>
                </c:pt>
                <c:pt idx="13">
                  <c:v>-0.35540702470854812</c:v>
                </c:pt>
                <c:pt idx="14">
                  <c:v>-0.55702116222380671</c:v>
                </c:pt>
                <c:pt idx="15">
                  <c:v>-0.49032506728683789</c:v>
                </c:pt>
                <c:pt idx="16">
                  <c:v>-0.35927811768570606</c:v>
                </c:pt>
                <c:pt idx="17">
                  <c:v>-0.53852428112272899</c:v>
                </c:pt>
                <c:pt idx="18">
                  <c:v>-0.31369727331210517</c:v>
                </c:pt>
                <c:pt idx="20">
                  <c:v>1.6463353404284706</c:v>
                </c:pt>
                <c:pt idx="21">
                  <c:v>1.4420773248022458</c:v>
                </c:pt>
                <c:pt idx="22">
                  <c:v>1.7974171559972076</c:v>
                </c:pt>
                <c:pt idx="23">
                  <c:v>1.4377358772299846</c:v>
                </c:pt>
                <c:pt idx="24">
                  <c:v>1.6406052269087623</c:v>
                </c:pt>
                <c:pt idx="25">
                  <c:v>1.4623753653647302</c:v>
                </c:pt>
                <c:pt idx="26">
                  <c:v>1.6979197385923457</c:v>
                </c:pt>
                <c:pt idx="28">
                  <c:v>3.438766177771639</c:v>
                </c:pt>
                <c:pt idx="29">
                  <c:v>3.6646041990968694</c:v>
                </c:pt>
                <c:pt idx="31">
                  <c:v>5.4330117999275807</c:v>
                </c:pt>
                <c:pt idx="32">
                  <c:v>5.6802789526273285</c:v>
                </c:pt>
              </c:numCache>
            </c:numRef>
          </c:xVal>
          <c:yVal>
            <c:numRef>
              <c:f>('Horizontal (lateral)'!$E$76:$E$85,'Horizontal (lateral)'!$E$97:$E$106,'Horizontal (lateral)'!$E$112:$E$119,'Horizontal (lateral)'!$E$125:$E$127,'Horizontal (lateral)'!$E$130:$E$132)</c:f>
              <c:numCache>
                <c:formatCode>General</c:formatCode>
                <c:ptCount val="34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20">
                  <c:v>-3</c:v>
                </c:pt>
                <c:pt idx="21">
                  <c:v>-2</c:v>
                </c:pt>
                <c:pt idx="22">
                  <c:v>-1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8">
                  <c:v>0</c:v>
                </c:pt>
                <c:pt idx="29">
                  <c:v>1</c:v>
                </c:pt>
                <c:pt idx="31">
                  <c:v>0</c:v>
                </c:pt>
                <c:pt idx="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D2-42B4-8EAA-E5E17413D8F0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D2-42B4-8EAA-E5E17413D8F0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c:spPr>
          </c:marker>
          <c:xVal>
            <c:numRef>
              <c:f>('Horizontal (lateral)'!$J$71:$J$74,'Horizontal (lateral)'!$J$86:$J$95,'Horizontal (lateral)'!$J$107:$J$110,'Horizontal (lateral)'!$J$120:$J$123,'Horizontal (lateral)'!$J$128,'Horizontal (lateral)'!$J$133)</c:f>
              <c:numCache>
                <c:formatCode>General</c:formatCode>
                <c:ptCount val="24"/>
                <c:pt idx="0">
                  <c:v>-3.3338827025231166</c:v>
                </c:pt>
                <c:pt idx="1">
                  <c:v>-3.2298895413296105</c:v>
                </c:pt>
                <c:pt idx="2">
                  <c:v>-3.3524355782188491</c:v>
                </c:pt>
                <c:pt idx="3">
                  <c:v>-3.2892288797721392</c:v>
                </c:pt>
                <c:pt idx="4">
                  <c:v>-1.7377110529596875</c:v>
                </c:pt>
                <c:pt idx="5">
                  <c:v>-1.8502555220002763</c:v>
                </c:pt>
                <c:pt idx="7">
                  <c:v>-1.3547686863294797</c:v>
                </c:pt>
                <c:pt idx="8">
                  <c:v>-1.2139684115826685</c:v>
                </c:pt>
                <c:pt idx="9">
                  <c:v>-1.3439645292907725</c:v>
                </c:pt>
                <c:pt idx="10">
                  <c:v>-1.3042640505992042</c:v>
                </c:pt>
                <c:pt idx="12">
                  <c:v>-0.70438027049122187</c:v>
                </c:pt>
                <c:pt idx="13">
                  <c:v>-0.83508565306495752</c:v>
                </c:pt>
                <c:pt idx="14">
                  <c:v>0.66076514747109738</c:v>
                </c:pt>
                <c:pt idx="15">
                  <c:v>0.78925874355595538</c:v>
                </c:pt>
                <c:pt idx="16">
                  <c:v>0.66554988558437822</c:v>
                </c:pt>
                <c:pt idx="17">
                  <c:v>0.69633944669874537</c:v>
                </c:pt>
                <c:pt idx="18">
                  <c:v>2.6616657272018007</c:v>
                </c:pt>
                <c:pt idx="19">
                  <c:v>2.7952734962651604</c:v>
                </c:pt>
                <c:pt idx="20">
                  <c:v>2.6732827391062517</c:v>
                </c:pt>
                <c:pt idx="21">
                  <c:v>2.708424324549648</c:v>
                </c:pt>
                <c:pt idx="22">
                  <c:v>4.6885997493930809</c:v>
                </c:pt>
                <c:pt idx="23">
                  <c:v>6.696215014266178</c:v>
                </c:pt>
              </c:numCache>
            </c:numRef>
          </c:xVal>
          <c:yVal>
            <c:numRef>
              <c:f>('Horizontal (lateral)'!$E$71:$E$74,'Horizontal (lateral)'!$E$86:$E$95,'Horizontal (lateral)'!$E$107:$E$110,'Horizontal (lateral)'!$E$120:$E$123,'Horizontal (lateral)'!$E$128,'Horizontal (lateral)'!$E$133)</c:f>
              <c:numCache>
                <c:formatCode>General</c:formatCode>
                <c:ptCount val="2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-1</c:v>
                </c:pt>
                <c:pt idx="5">
                  <c:v>1</c:v>
                </c:pt>
                <c:pt idx="7">
                  <c:v>-3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2">
                  <c:v>-1</c:v>
                </c:pt>
                <c:pt idx="13">
                  <c:v>1</c:v>
                </c:pt>
                <c:pt idx="14">
                  <c:v>-3</c:v>
                </c:pt>
                <c:pt idx="15">
                  <c:v>-1</c:v>
                </c:pt>
                <c:pt idx="16">
                  <c:v>1</c:v>
                </c:pt>
                <c:pt idx="17">
                  <c:v>3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D2-42B4-8EAA-E5E17413D8F0}"/>
            </c:ext>
          </c:extLst>
        </c:ser>
        <c:ser>
          <c:idx val="3"/>
          <c:order val="3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(lateral)'!$I$5:$I$6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D2-42B4-8EAA-E5E17413D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53408"/>
        <c:axId val="111964160"/>
      </c:scatterChart>
      <c:valAx>
        <c:axId val="11195340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1964160"/>
        <c:crosses val="autoZero"/>
        <c:crossBetween val="midCat"/>
        <c:majorUnit val="1"/>
        <c:minorUnit val="0.5"/>
      </c:valAx>
      <c:valAx>
        <c:axId val="11196416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1953408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988065441342384"/>
          <c:y val="0.939465711440158"/>
          <c:w val="0.2659754433833561"/>
          <c:h val="6.053428855984201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38E-2"/>
          <c:y val="7.7255570403755996E-2"/>
          <c:w val="0.9128633471534856"/>
          <c:h val="0.793283945776118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(lateral)'!$A$71:$C$71</c:f>
              <c:strCache>
                <c:ptCount val="1"/>
                <c:pt idx="0">
                  <c:v>Z/H= 0.167 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(lateral)'!$J$71:$J$133</c:f>
              <c:numCache>
                <c:formatCode>General</c:formatCode>
                <c:ptCount val="63"/>
                <c:pt idx="0">
                  <c:v>-3.3338827025231166</c:v>
                </c:pt>
                <c:pt idx="1">
                  <c:v>-3.2298895413296105</c:v>
                </c:pt>
                <c:pt idx="2">
                  <c:v>-3.3524355782188491</c:v>
                </c:pt>
                <c:pt idx="3">
                  <c:v>-3.2892288797721392</c:v>
                </c:pt>
                <c:pt idx="5">
                  <c:v>-2.353744918490535</c:v>
                </c:pt>
                <c:pt idx="6">
                  <c:v>-2.5498893173512318</c:v>
                </c:pt>
                <c:pt idx="7">
                  <c:v>-2.2239615802421207</c:v>
                </c:pt>
                <c:pt idx="8">
                  <c:v>-2.394037695561122</c:v>
                </c:pt>
                <c:pt idx="9">
                  <c:v>-2.5681491546682693</c:v>
                </c:pt>
                <c:pt idx="10">
                  <c:v>-2.4681204107763466</c:v>
                </c:pt>
                <c:pt idx="11">
                  <c:v>-2.3424610744242824</c:v>
                </c:pt>
                <c:pt idx="12">
                  <c:v>-2.5367175222018568</c:v>
                </c:pt>
                <c:pt idx="13">
                  <c:v>-2.2936039241011934</c:v>
                </c:pt>
                <c:pt idx="15">
                  <c:v>-1.7377110529596875</c:v>
                </c:pt>
                <c:pt idx="16">
                  <c:v>-1.8502555220002763</c:v>
                </c:pt>
                <c:pt idx="18">
                  <c:v>-1.3547686863294797</c:v>
                </c:pt>
                <c:pt idx="19">
                  <c:v>-1.2139684115826685</c:v>
                </c:pt>
                <c:pt idx="20">
                  <c:v>-1.3439645292907725</c:v>
                </c:pt>
                <c:pt idx="21">
                  <c:v>-1.3042640505992042</c:v>
                </c:pt>
                <c:pt idx="23">
                  <c:v>-0.70438027049122187</c:v>
                </c:pt>
                <c:pt idx="24">
                  <c:v>-0.83508565306495752</c:v>
                </c:pt>
                <c:pt idx="26">
                  <c:v>-0.35687221660202406</c:v>
                </c:pt>
                <c:pt idx="27">
                  <c:v>-0.55306421086817747</c:v>
                </c:pt>
                <c:pt idx="28">
                  <c:v>-0.2087870450905806</c:v>
                </c:pt>
                <c:pt idx="29">
                  <c:v>-0.35540702470854812</c:v>
                </c:pt>
                <c:pt idx="30">
                  <c:v>-0.55702116222380671</c:v>
                </c:pt>
                <c:pt idx="31">
                  <c:v>-0.49032506728683789</c:v>
                </c:pt>
                <c:pt idx="32">
                  <c:v>-0.35927811768570606</c:v>
                </c:pt>
                <c:pt idx="33">
                  <c:v>-0.53852428112272899</c:v>
                </c:pt>
                <c:pt idx="34">
                  <c:v>-0.31369727331210517</c:v>
                </c:pt>
                <c:pt idx="36">
                  <c:v>0.66076514747109738</c:v>
                </c:pt>
                <c:pt idx="37">
                  <c:v>0.78925874355595538</c:v>
                </c:pt>
                <c:pt idx="38">
                  <c:v>0.66554988558437822</c:v>
                </c:pt>
                <c:pt idx="39">
                  <c:v>0.69633944669874537</c:v>
                </c:pt>
                <c:pt idx="41">
                  <c:v>1.6463353404284706</c:v>
                </c:pt>
                <c:pt idx="42">
                  <c:v>1.4420773248022458</c:v>
                </c:pt>
                <c:pt idx="43">
                  <c:v>1.7974171559972076</c:v>
                </c:pt>
                <c:pt idx="44">
                  <c:v>1.4377358772299846</c:v>
                </c:pt>
                <c:pt idx="45">
                  <c:v>1.6406052269087623</c:v>
                </c:pt>
                <c:pt idx="46">
                  <c:v>1.4623753653647302</c:v>
                </c:pt>
                <c:pt idx="47">
                  <c:v>1.6979197385923457</c:v>
                </c:pt>
                <c:pt idx="49">
                  <c:v>2.6616657272018007</c:v>
                </c:pt>
                <c:pt idx="50">
                  <c:v>2.7952734962651604</c:v>
                </c:pt>
                <c:pt idx="51">
                  <c:v>2.6732827391062517</c:v>
                </c:pt>
                <c:pt idx="52">
                  <c:v>2.708424324549648</c:v>
                </c:pt>
                <c:pt idx="54">
                  <c:v>3.438766177771639</c:v>
                </c:pt>
                <c:pt idx="55">
                  <c:v>3.6646041990968694</c:v>
                </c:pt>
                <c:pt idx="57">
                  <c:v>4.6885997493930809</c:v>
                </c:pt>
                <c:pt idx="59">
                  <c:v>5.4330117999275807</c:v>
                </c:pt>
                <c:pt idx="60">
                  <c:v>5.6802789526273285</c:v>
                </c:pt>
                <c:pt idx="62">
                  <c:v>6.696215014266178</c:v>
                </c:pt>
              </c:numCache>
            </c:numRef>
          </c:xVal>
          <c:yVal>
            <c:numRef>
              <c:f>'Horizontal (lateral)'!$E$71:$E$133</c:f>
              <c:numCache>
                <c:formatCode>General</c:formatCode>
                <c:ptCount val="63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5">
                  <c:v>-1</c:v>
                </c:pt>
                <c:pt idx="16">
                  <c:v>1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3">
                  <c:v>-1</c:v>
                </c:pt>
                <c:pt idx="24">
                  <c:v>1</c:v>
                </c:pt>
                <c:pt idx="26">
                  <c:v>-3</c:v>
                </c:pt>
                <c:pt idx="27">
                  <c:v>-2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6">
                  <c:v>-3</c:v>
                </c:pt>
                <c:pt idx="37">
                  <c:v>-1</c:v>
                </c:pt>
                <c:pt idx="38">
                  <c:v>1</c:v>
                </c:pt>
                <c:pt idx="39">
                  <c:v>3</c:v>
                </c:pt>
                <c:pt idx="41">
                  <c:v>-3</c:v>
                </c:pt>
                <c:pt idx="42">
                  <c:v>-2</c:v>
                </c:pt>
                <c:pt idx="43">
                  <c:v>-1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9">
                  <c:v>-3</c:v>
                </c:pt>
                <c:pt idx="50">
                  <c:v>-1</c:v>
                </c:pt>
                <c:pt idx="51">
                  <c:v>1</c:v>
                </c:pt>
                <c:pt idx="52">
                  <c:v>3</c:v>
                </c:pt>
                <c:pt idx="54">
                  <c:v>0</c:v>
                </c:pt>
                <c:pt idx="55">
                  <c:v>1</c:v>
                </c:pt>
                <c:pt idx="57">
                  <c:v>1</c:v>
                </c:pt>
                <c:pt idx="59">
                  <c:v>0</c:v>
                </c:pt>
                <c:pt idx="60">
                  <c:v>1</c:v>
                </c:pt>
                <c:pt idx="6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3-4BE3-88B6-7BEA3AF47D14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23-4BE3-88B6-7BEA3AF47D14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(lateral)'!$I$5:$I$6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23-4BE3-88B6-7BEA3AF47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66752"/>
        <c:axId val="111887488"/>
      </c:scatterChart>
      <c:valAx>
        <c:axId val="107866752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1887488"/>
        <c:crosses val="autoZero"/>
        <c:crossBetween val="midCat"/>
        <c:majorUnit val="1"/>
        <c:minorUnit val="0.5"/>
      </c:valAx>
      <c:valAx>
        <c:axId val="11188748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7866752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711440158"/>
          <c:w val="0.26561307901907361"/>
          <c:h val="6.053428855984201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38E-2"/>
          <c:y val="7.7255570403755996E-2"/>
          <c:w val="0.9128633471534856"/>
          <c:h val="0.793283945776118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(lateral)'!$A$76:$C$76</c:f>
              <c:strCache>
                <c:ptCount val="1"/>
                <c:pt idx="0">
                  <c:v>Z/H= 0.167 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('Horizontal (lateral)'!$P$76:$P$85,'Horizontal (lateral)'!$P$97:$P$106,'Horizontal (lateral)'!$P$112:$P$119,'Horizontal (lateral)'!$P$125:$P$127,'Horizontal (lateral)'!$P$130:$P$132)</c:f>
              <c:numCache>
                <c:formatCode>General</c:formatCode>
                <c:ptCount val="34"/>
                <c:pt idx="0">
                  <c:v>-2.8299487057893065</c:v>
                </c:pt>
                <c:pt idx="1">
                  <c:v>-2.7969713061708821</c:v>
                </c:pt>
                <c:pt idx="2">
                  <c:v>-2.8628529398715483</c:v>
                </c:pt>
                <c:pt idx="3">
                  <c:v>-2.8210183102077653</c:v>
                </c:pt>
                <c:pt idx="4">
                  <c:v>-2.7940053408619328</c:v>
                </c:pt>
                <c:pt idx="5">
                  <c:v>-2.7925240451598738</c:v>
                </c:pt>
                <c:pt idx="6">
                  <c:v>-2.8207619760668834</c:v>
                </c:pt>
                <c:pt idx="7">
                  <c:v>-2.7744037262265131</c:v>
                </c:pt>
                <c:pt idx="8">
                  <c:v>-2.8359029179501261</c:v>
                </c:pt>
                <c:pt idx="10">
                  <c:v>-0.83212744958952389</c:v>
                </c:pt>
                <c:pt idx="11">
                  <c:v>-0.80872689948921672</c:v>
                </c:pt>
                <c:pt idx="12">
                  <c:v>-0.86922317515453673</c:v>
                </c:pt>
                <c:pt idx="13">
                  <c:v>-0.83933474377545525</c:v>
                </c:pt>
                <c:pt idx="14">
                  <c:v>-0.80645863015714814</c:v>
                </c:pt>
                <c:pt idx="15">
                  <c:v>-0.80674331886964723</c:v>
                </c:pt>
                <c:pt idx="16">
                  <c:v>-0.834154037167403</c:v>
                </c:pt>
                <c:pt idx="17">
                  <c:v>-0.78600234721420414</c:v>
                </c:pt>
                <c:pt idx="18">
                  <c:v>-0.83524261410292255</c:v>
                </c:pt>
                <c:pt idx="20">
                  <c:v>1.1618548124415611</c:v>
                </c:pt>
                <c:pt idx="21">
                  <c:v>1.183273214110472</c:v>
                </c:pt>
                <c:pt idx="22">
                  <c:v>1.125813370166419</c:v>
                </c:pt>
                <c:pt idx="23">
                  <c:v>1.186770617628875</c:v>
                </c:pt>
                <c:pt idx="24">
                  <c:v>1.1574819563603471</c:v>
                </c:pt>
                <c:pt idx="25">
                  <c:v>1.207056642943193</c:v>
                </c:pt>
                <c:pt idx="26">
                  <c:v>1.1537130067093746</c:v>
                </c:pt>
                <c:pt idx="28">
                  <c:v>3.1832216691072848</c:v>
                </c:pt>
                <c:pt idx="29">
                  <c:v>3.1540509931028948</c:v>
                </c:pt>
                <c:pt idx="31">
                  <c:v>5.1849623148080131</c:v>
                </c:pt>
                <c:pt idx="32">
                  <c:v>5.1453726839223135</c:v>
                </c:pt>
              </c:numCache>
            </c:numRef>
          </c:xVal>
          <c:yVal>
            <c:numRef>
              <c:f>('Horizontal (lateral)'!$E$76:$E$85,'Horizontal (lateral)'!$E$97:$E$106,'Horizontal (lateral)'!$E$112:$E$119,'Horizontal (lateral)'!$E$125:$E$127,'Horizontal (lateral)'!$E$130:$E$132)</c:f>
              <c:numCache>
                <c:formatCode>General</c:formatCode>
                <c:ptCount val="34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20">
                  <c:v>-3</c:v>
                </c:pt>
                <c:pt idx="21">
                  <c:v>-2</c:v>
                </c:pt>
                <c:pt idx="22">
                  <c:v>-1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8">
                  <c:v>0</c:v>
                </c:pt>
                <c:pt idx="29">
                  <c:v>1</c:v>
                </c:pt>
                <c:pt idx="31">
                  <c:v>0</c:v>
                </c:pt>
                <c:pt idx="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F-49A2-99F1-F8C55D18E6A8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BF-49A2-99F1-F8C55D18E6A8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c:spPr>
          </c:marker>
          <c:xVal>
            <c:numRef>
              <c:f>('Horizontal (lateral)'!$P$71:$P$74,'Horizontal (lateral)'!$P$86:$P$95,'Horizontal (lateral)'!$P$107:$P$110,'Horizontal (lateral)'!$P$120:$P$123,'Horizontal (lateral)'!$P$128,'Horizontal (lateral)'!$P$133)</c:f>
              <c:numCache>
                <c:formatCode>General</c:formatCode>
                <c:ptCount val="24"/>
                <c:pt idx="0">
                  <c:v>-3.8299794289798248</c:v>
                </c:pt>
                <c:pt idx="1">
                  <c:v>-3.862676092174266</c:v>
                </c:pt>
                <c:pt idx="2">
                  <c:v>-3.8122606447825089</c:v>
                </c:pt>
                <c:pt idx="3">
                  <c:v>-3.8336436160690046</c:v>
                </c:pt>
                <c:pt idx="4">
                  <c:v>-2.3640642405609213</c:v>
                </c:pt>
                <c:pt idx="5">
                  <c:v>-2.3214931907554273</c:v>
                </c:pt>
                <c:pt idx="7">
                  <c:v>-1.8315166488758305</c:v>
                </c:pt>
                <c:pt idx="8">
                  <c:v>-1.8690852168745669</c:v>
                </c:pt>
                <c:pt idx="9">
                  <c:v>-1.8242924025395055</c:v>
                </c:pt>
                <c:pt idx="10">
                  <c:v>-1.8360439534316073</c:v>
                </c:pt>
                <c:pt idx="12">
                  <c:v>-1.372329260796755</c:v>
                </c:pt>
                <c:pt idx="13">
                  <c:v>-1.333789903324424</c:v>
                </c:pt>
                <c:pt idx="14">
                  <c:v>0.16016170437134308</c:v>
                </c:pt>
                <c:pt idx="15">
                  <c:v>0.12435379139463665</c:v>
                </c:pt>
                <c:pt idx="16">
                  <c:v>0.1665034749143936</c:v>
                </c:pt>
                <c:pt idx="17">
                  <c:v>0.1572054376303802</c:v>
                </c:pt>
                <c:pt idx="18">
                  <c:v>2.1581277492869972</c:v>
                </c:pt>
                <c:pt idx="19">
                  <c:v>2.1236721799926217</c:v>
                </c:pt>
                <c:pt idx="20">
                  <c:v>2.1562844680242188</c:v>
                </c:pt>
                <c:pt idx="21">
                  <c:v>2.1537311694593866</c:v>
                </c:pt>
                <c:pt idx="22">
                  <c:v>4.1504114273815453</c:v>
                </c:pt>
                <c:pt idx="23">
                  <c:v>6.1566154712484833</c:v>
                </c:pt>
              </c:numCache>
            </c:numRef>
          </c:xVal>
          <c:yVal>
            <c:numRef>
              <c:f>('Horizontal (lateral)'!$E$71:$E$74,'Horizontal (lateral)'!$E$86:$E$95,'Horizontal (lateral)'!$E$107:$E$110,'Horizontal (lateral)'!$E$120:$E$123,'Horizontal (lateral)'!$E$128,'Horizontal (lateral)'!$E$133)</c:f>
              <c:numCache>
                <c:formatCode>General</c:formatCode>
                <c:ptCount val="2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-1</c:v>
                </c:pt>
                <c:pt idx="5">
                  <c:v>1</c:v>
                </c:pt>
                <c:pt idx="7">
                  <c:v>-3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2">
                  <c:v>-1</c:v>
                </c:pt>
                <c:pt idx="13">
                  <c:v>1</c:v>
                </c:pt>
                <c:pt idx="14">
                  <c:v>-3</c:v>
                </c:pt>
                <c:pt idx="15">
                  <c:v>-1</c:v>
                </c:pt>
                <c:pt idx="16">
                  <c:v>1</c:v>
                </c:pt>
                <c:pt idx="17">
                  <c:v>3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BF-49A2-99F1-F8C55D18E6A8}"/>
            </c:ext>
          </c:extLst>
        </c:ser>
        <c:ser>
          <c:idx val="3"/>
          <c:order val="3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(lateral)'!$O$5:$O$6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BF-49A2-99F1-F8C55D18E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96000"/>
        <c:axId val="112098304"/>
      </c:scatterChart>
      <c:valAx>
        <c:axId val="112096000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098304"/>
        <c:crosses val="autoZero"/>
        <c:crossBetween val="midCat"/>
        <c:majorUnit val="1"/>
        <c:minorUnit val="0.5"/>
      </c:valAx>
      <c:valAx>
        <c:axId val="11209830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2096000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988065441342384"/>
          <c:y val="0.939465711440158"/>
          <c:w val="0.33726239199636221"/>
          <c:h val="6.053428855984201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8E-2"/>
          <c:y val="7.7255570403755996E-2"/>
          <c:w val="0.9128633471534856"/>
          <c:h val="0.79328394577611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(lateral)'!$A$76:$C$76</c:f>
              <c:strCache>
                <c:ptCount val="1"/>
                <c:pt idx="0">
                  <c:v>Z/H= 0.167 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(lateral)'!$P$71:$P$133</c:f>
              <c:numCache>
                <c:formatCode>General</c:formatCode>
                <c:ptCount val="63"/>
                <c:pt idx="0">
                  <c:v>-3.8299794289798248</c:v>
                </c:pt>
                <c:pt idx="1">
                  <c:v>-3.862676092174266</c:v>
                </c:pt>
                <c:pt idx="2">
                  <c:v>-3.8122606447825089</c:v>
                </c:pt>
                <c:pt idx="3">
                  <c:v>-3.8336436160690046</c:v>
                </c:pt>
                <c:pt idx="5">
                  <c:v>-2.8299487057893065</c:v>
                </c:pt>
                <c:pt idx="6">
                  <c:v>-2.7969713061708821</c:v>
                </c:pt>
                <c:pt idx="7">
                  <c:v>-2.8628529398715483</c:v>
                </c:pt>
                <c:pt idx="8">
                  <c:v>-2.8210183102077653</c:v>
                </c:pt>
                <c:pt idx="9">
                  <c:v>-2.7940053408619328</c:v>
                </c:pt>
                <c:pt idx="10">
                  <c:v>-2.7925240451598738</c:v>
                </c:pt>
                <c:pt idx="11">
                  <c:v>-2.8207619760668834</c:v>
                </c:pt>
                <c:pt idx="12">
                  <c:v>-2.7744037262265131</c:v>
                </c:pt>
                <c:pt idx="13">
                  <c:v>-2.8359029179501261</c:v>
                </c:pt>
                <c:pt idx="15">
                  <c:v>-2.3640642405609213</c:v>
                </c:pt>
                <c:pt idx="16">
                  <c:v>-2.3214931907554273</c:v>
                </c:pt>
                <c:pt idx="18">
                  <c:v>-1.8315166488758305</c:v>
                </c:pt>
                <c:pt idx="19">
                  <c:v>-1.8690852168745669</c:v>
                </c:pt>
                <c:pt idx="20">
                  <c:v>-1.8242924025395055</c:v>
                </c:pt>
                <c:pt idx="21">
                  <c:v>-1.8360439534316073</c:v>
                </c:pt>
                <c:pt idx="23">
                  <c:v>-1.372329260796755</c:v>
                </c:pt>
                <c:pt idx="24">
                  <c:v>-1.333789903324424</c:v>
                </c:pt>
                <c:pt idx="26">
                  <c:v>-0.83212744958952389</c:v>
                </c:pt>
                <c:pt idx="27">
                  <c:v>-0.80872689948921672</c:v>
                </c:pt>
                <c:pt idx="28">
                  <c:v>-0.86922317515453673</c:v>
                </c:pt>
                <c:pt idx="29">
                  <c:v>-0.83933474377545525</c:v>
                </c:pt>
                <c:pt idx="30">
                  <c:v>-0.80645863015714814</c:v>
                </c:pt>
                <c:pt idx="31">
                  <c:v>-0.80674331886964723</c:v>
                </c:pt>
                <c:pt idx="32">
                  <c:v>-0.834154037167403</c:v>
                </c:pt>
                <c:pt idx="33">
                  <c:v>-0.78600234721420414</c:v>
                </c:pt>
                <c:pt idx="34">
                  <c:v>-0.83524261410292255</c:v>
                </c:pt>
                <c:pt idx="36">
                  <c:v>0.16016170437134308</c:v>
                </c:pt>
                <c:pt idx="37">
                  <c:v>0.12435379139463665</c:v>
                </c:pt>
                <c:pt idx="38">
                  <c:v>0.1665034749143936</c:v>
                </c:pt>
                <c:pt idx="39">
                  <c:v>0.1572054376303802</c:v>
                </c:pt>
                <c:pt idx="41">
                  <c:v>1.1618548124415611</c:v>
                </c:pt>
                <c:pt idx="42">
                  <c:v>1.183273214110472</c:v>
                </c:pt>
                <c:pt idx="43">
                  <c:v>1.125813370166419</c:v>
                </c:pt>
                <c:pt idx="44">
                  <c:v>1.186770617628875</c:v>
                </c:pt>
                <c:pt idx="45">
                  <c:v>1.1574819563603471</c:v>
                </c:pt>
                <c:pt idx="46">
                  <c:v>1.207056642943193</c:v>
                </c:pt>
                <c:pt idx="47">
                  <c:v>1.1537130067093746</c:v>
                </c:pt>
                <c:pt idx="49">
                  <c:v>2.1581277492869972</c:v>
                </c:pt>
                <c:pt idx="50">
                  <c:v>2.1236721799926217</c:v>
                </c:pt>
                <c:pt idx="51">
                  <c:v>2.1562844680242188</c:v>
                </c:pt>
                <c:pt idx="52">
                  <c:v>2.1537311694593866</c:v>
                </c:pt>
                <c:pt idx="54">
                  <c:v>3.1832216691072848</c:v>
                </c:pt>
                <c:pt idx="55">
                  <c:v>3.1540509931028948</c:v>
                </c:pt>
                <c:pt idx="57">
                  <c:v>4.1504114273815453</c:v>
                </c:pt>
                <c:pt idx="59">
                  <c:v>5.1849623148080131</c:v>
                </c:pt>
                <c:pt idx="60">
                  <c:v>5.1453726839223135</c:v>
                </c:pt>
                <c:pt idx="62">
                  <c:v>6.1566154712484833</c:v>
                </c:pt>
              </c:numCache>
            </c:numRef>
          </c:xVal>
          <c:yVal>
            <c:numRef>
              <c:f>'Horizontal (lateral)'!$E$71:$E$133</c:f>
              <c:numCache>
                <c:formatCode>General</c:formatCode>
                <c:ptCount val="63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5">
                  <c:v>-1</c:v>
                </c:pt>
                <c:pt idx="16">
                  <c:v>1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3">
                  <c:v>-1</c:v>
                </c:pt>
                <c:pt idx="24">
                  <c:v>1</c:v>
                </c:pt>
                <c:pt idx="26">
                  <c:v>-3</c:v>
                </c:pt>
                <c:pt idx="27">
                  <c:v>-2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6">
                  <c:v>-3</c:v>
                </c:pt>
                <c:pt idx="37">
                  <c:v>-1</c:v>
                </c:pt>
                <c:pt idx="38">
                  <c:v>1</c:v>
                </c:pt>
                <c:pt idx="39">
                  <c:v>3</c:v>
                </c:pt>
                <c:pt idx="41">
                  <c:v>-3</c:v>
                </c:pt>
                <c:pt idx="42">
                  <c:v>-2</c:v>
                </c:pt>
                <c:pt idx="43">
                  <c:v>-1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9">
                  <c:v>-3</c:v>
                </c:pt>
                <c:pt idx="50">
                  <c:v>-1</c:v>
                </c:pt>
                <c:pt idx="51">
                  <c:v>1</c:v>
                </c:pt>
                <c:pt idx="52">
                  <c:v>3</c:v>
                </c:pt>
                <c:pt idx="54">
                  <c:v>0</c:v>
                </c:pt>
                <c:pt idx="55">
                  <c:v>1</c:v>
                </c:pt>
                <c:pt idx="57">
                  <c:v>1</c:v>
                </c:pt>
                <c:pt idx="59">
                  <c:v>0</c:v>
                </c:pt>
                <c:pt idx="60">
                  <c:v>1</c:v>
                </c:pt>
                <c:pt idx="6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AB-470C-B793-FA18F7D79824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AB-470C-B793-FA18F7D79824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(lateral)'!$O$5:$O$6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AB-470C-B793-FA18F7D79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28672"/>
        <c:axId val="112064000"/>
      </c:scatterChart>
      <c:valAx>
        <c:axId val="112028672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064000"/>
        <c:crosses val="autoZero"/>
        <c:crossBetween val="midCat"/>
        <c:majorUnit val="1"/>
        <c:minorUnit val="0.5"/>
      </c:valAx>
      <c:valAx>
        <c:axId val="11206400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2028672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711440158"/>
          <c:w val="0.33680290644868305"/>
          <c:h val="6.053428855984201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718E-2"/>
          <c:y val="7.7255570403755996E-2"/>
          <c:w val="0.9128633471534856"/>
          <c:h val="0.793283945776116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(lateral)'!$A$77:$C$77</c:f>
              <c:strCache>
                <c:ptCount val="1"/>
                <c:pt idx="0">
                  <c:v>Z/H= 0.167 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('Horizontal (lateral)'!$R$76:$R$85,'Horizontal (lateral)'!$R$97:$R$106,'Horizontal (lateral)'!$R$112:$R$119,'Horizontal (lateral)'!$R$125:$R$127,'Horizontal (lateral)'!$R$130:$R$132)</c:f>
              <c:numCache>
                <c:formatCode>General</c:formatCode>
                <c:ptCount val="34"/>
                <c:pt idx="0">
                  <c:v>-2.3249173924308075</c:v>
                </c:pt>
                <c:pt idx="1">
                  <c:v>-1.8509549032842072</c:v>
                </c:pt>
                <c:pt idx="2">
                  <c:v>-2.4494088082171608</c:v>
                </c:pt>
                <c:pt idx="3">
                  <c:v>-1.8874620146239756</c:v>
                </c:pt>
                <c:pt idx="4">
                  <c:v>-2.0003388567000351</c:v>
                </c:pt>
                <c:pt idx="5">
                  <c:v>-2.2130254967025103</c:v>
                </c:pt>
                <c:pt idx="6">
                  <c:v>-2.3482294426749366</c:v>
                </c:pt>
                <c:pt idx="7">
                  <c:v>-1.8886003379021068</c:v>
                </c:pt>
                <c:pt idx="8">
                  <c:v>-2.4174520391003775</c:v>
                </c:pt>
                <c:pt idx="10">
                  <c:v>-0.37073980892123509</c:v>
                </c:pt>
                <c:pt idx="11">
                  <c:v>-0.39527475513276467</c:v>
                </c:pt>
                <c:pt idx="12">
                  <c:v>-0.39764181180700853</c:v>
                </c:pt>
                <c:pt idx="13">
                  <c:v>-0.37321478175305123</c:v>
                </c:pt>
                <c:pt idx="14">
                  <c:v>-0.40102721078466919</c:v>
                </c:pt>
                <c:pt idx="15">
                  <c:v>-0.3942609972450683</c:v>
                </c:pt>
                <c:pt idx="16">
                  <c:v>-0.38769600206537147</c:v>
                </c:pt>
                <c:pt idx="17">
                  <c:v>-0.38599216304798117</c:v>
                </c:pt>
                <c:pt idx="18">
                  <c:v>-0.39410433708707482</c:v>
                </c:pt>
                <c:pt idx="20">
                  <c:v>1.5810741580943679</c:v>
                </c:pt>
                <c:pt idx="21">
                  <c:v>1.5625053237291251</c:v>
                </c:pt>
                <c:pt idx="22">
                  <c:v>1.5700501863556342</c:v>
                </c:pt>
                <c:pt idx="23">
                  <c:v>1.5579498232192803</c:v>
                </c:pt>
                <c:pt idx="24">
                  <c:v>1.5662570882841482</c:v>
                </c:pt>
                <c:pt idx="25">
                  <c:v>1.5638511776428428</c:v>
                </c:pt>
                <c:pt idx="26">
                  <c:v>1.5697697719812829</c:v>
                </c:pt>
                <c:pt idx="28">
                  <c:v>3.5412649778202892</c:v>
                </c:pt>
                <c:pt idx="29">
                  <c:v>3.5475585952056741</c:v>
                </c:pt>
                <c:pt idx="31">
                  <c:v>5.5324306932425245</c:v>
                </c:pt>
                <c:pt idx="32">
                  <c:v>5.5361674132252556</c:v>
                </c:pt>
              </c:numCache>
            </c:numRef>
          </c:xVal>
          <c:yVal>
            <c:numRef>
              <c:f>('Horizontal (lateral)'!$E$76:$E$85,'Horizontal (lateral)'!$E$97:$E$106,'Horizontal (lateral)'!$E$112:$E$119,'Horizontal (lateral)'!$E$125:$E$127,'Horizontal (lateral)'!$E$130:$E$132)</c:f>
              <c:numCache>
                <c:formatCode>General</c:formatCode>
                <c:ptCount val="34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20">
                  <c:v>-3</c:v>
                </c:pt>
                <c:pt idx="21">
                  <c:v>-2</c:v>
                </c:pt>
                <c:pt idx="22">
                  <c:v>-1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8">
                  <c:v>0</c:v>
                </c:pt>
                <c:pt idx="29">
                  <c:v>1</c:v>
                </c:pt>
                <c:pt idx="31">
                  <c:v>0</c:v>
                </c:pt>
                <c:pt idx="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88-4B17-A949-ACEED1AA78E0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88-4B17-A949-ACEED1AA78E0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c:spPr>
          </c:marker>
          <c:xVal>
            <c:numRef>
              <c:f>('Horizontal (lateral)'!$R$71:$R$74,'Horizontal (lateral)'!$R$86:$R$95,'Horizontal (lateral)'!$R$107:$R$110,'Horizontal (lateral)'!$R$120:$R$123,'Horizontal (lateral)'!$R$128,'Horizontal (lateral)'!$R$133)</c:f>
              <c:numCache>
                <c:formatCode>General</c:formatCode>
                <c:ptCount val="24"/>
                <c:pt idx="0">
                  <c:v>-3.4971107510109429</c:v>
                </c:pt>
                <c:pt idx="1">
                  <c:v>-3.5</c:v>
                </c:pt>
                <c:pt idx="2">
                  <c:v>-3.4965741612439296</c:v>
                </c:pt>
                <c:pt idx="3">
                  <c:v>-3.4997190509433573</c:v>
                </c:pt>
                <c:pt idx="4">
                  <c:v>-1.8932058284495106</c:v>
                </c:pt>
                <c:pt idx="5">
                  <c:v>-1.7950078701043237</c:v>
                </c:pt>
                <c:pt idx="7">
                  <c:v>-1.3119973933852618</c:v>
                </c:pt>
                <c:pt idx="8">
                  <c:v>-1.3987515654070251</c:v>
                </c:pt>
                <c:pt idx="9">
                  <c:v>-1.3274190677061222</c:v>
                </c:pt>
                <c:pt idx="10">
                  <c:v>-1.3673682718367748</c:v>
                </c:pt>
                <c:pt idx="12">
                  <c:v>-0.90564682970669497</c:v>
                </c:pt>
                <c:pt idx="13">
                  <c:v>-0.86235223159537655</c:v>
                </c:pt>
                <c:pt idx="14">
                  <c:v>0.60252442033659981</c:v>
                </c:pt>
                <c:pt idx="15">
                  <c:v>0.58149512728157571</c:v>
                </c:pt>
                <c:pt idx="16">
                  <c:v>0.58456873343159776</c:v>
                </c:pt>
                <c:pt idx="17">
                  <c:v>0.58345662534457643</c:v>
                </c:pt>
                <c:pt idx="18">
                  <c:v>2.571872185534811</c:v>
                </c:pt>
                <c:pt idx="19">
                  <c:v>2.5599745943726084</c:v>
                </c:pt>
                <c:pt idx="20">
                  <c:v>2.5563197424130495</c:v>
                </c:pt>
                <c:pt idx="21">
                  <c:v>2.5577981232121383</c:v>
                </c:pt>
                <c:pt idx="22">
                  <c:v>4.5421654688699835</c:v>
                </c:pt>
                <c:pt idx="23">
                  <c:v>6.5325431441722266</c:v>
                </c:pt>
              </c:numCache>
            </c:numRef>
          </c:xVal>
          <c:yVal>
            <c:numRef>
              <c:f>('Horizontal (lateral)'!$E$71:$E$74,'Horizontal (lateral)'!$E$86:$E$95,'Horizontal (lateral)'!$E$107:$E$110,'Horizontal (lateral)'!$E$120:$E$123,'Horizontal (lateral)'!$E$128,'Horizontal (lateral)'!$E$133)</c:f>
              <c:numCache>
                <c:formatCode>General</c:formatCode>
                <c:ptCount val="2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-1</c:v>
                </c:pt>
                <c:pt idx="5">
                  <c:v>1</c:v>
                </c:pt>
                <c:pt idx="7">
                  <c:v>-3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2">
                  <c:v>-1</c:v>
                </c:pt>
                <c:pt idx="13">
                  <c:v>1</c:v>
                </c:pt>
                <c:pt idx="14">
                  <c:v>-3</c:v>
                </c:pt>
                <c:pt idx="15">
                  <c:v>-1</c:v>
                </c:pt>
                <c:pt idx="16">
                  <c:v>1</c:v>
                </c:pt>
                <c:pt idx="17">
                  <c:v>3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88-4B17-A949-ACEED1AA78E0}"/>
            </c:ext>
          </c:extLst>
        </c:ser>
        <c:ser>
          <c:idx val="3"/>
          <c:order val="3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(lateral)'!$Q$5:$Q$6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88-4B17-A949-ACEED1AA7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02880"/>
        <c:axId val="112205184"/>
      </c:scatterChart>
      <c:valAx>
        <c:axId val="112202880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5443975079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205184"/>
        <c:crosses val="autoZero"/>
        <c:crossBetween val="midCat"/>
        <c:majorUnit val="1"/>
        <c:minorUnit val="0.5"/>
      </c:valAx>
      <c:valAx>
        <c:axId val="11220518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18817091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2202880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988065441342384"/>
          <c:y val="0.93946575049726266"/>
          <c:w val="0.25499779785371302"/>
          <c:h val="6.0534249502737107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63E-2"/>
          <c:y val="7.7255570403755996E-2"/>
          <c:w val="0.9128633471534856"/>
          <c:h val="0.793283945776117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(lateral)'!$A$77:$C$77</c:f>
              <c:strCache>
                <c:ptCount val="1"/>
                <c:pt idx="0">
                  <c:v>Z/H= 0.167 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(lateral)'!$R$71:$R$133</c:f>
              <c:numCache>
                <c:formatCode>General</c:formatCode>
                <c:ptCount val="63"/>
                <c:pt idx="0">
                  <c:v>-3.4971107510109429</c:v>
                </c:pt>
                <c:pt idx="1">
                  <c:v>-3.5</c:v>
                </c:pt>
                <c:pt idx="2">
                  <c:v>-3.4965741612439296</c:v>
                </c:pt>
                <c:pt idx="3">
                  <c:v>-3.4997190509433573</c:v>
                </c:pt>
                <c:pt idx="5">
                  <c:v>-2.3249173924308075</c:v>
                </c:pt>
                <c:pt idx="6">
                  <c:v>-1.8509549032842072</c:v>
                </c:pt>
                <c:pt idx="7">
                  <c:v>-2.4494088082171608</c:v>
                </c:pt>
                <c:pt idx="8">
                  <c:v>-1.8874620146239756</c:v>
                </c:pt>
                <c:pt idx="9">
                  <c:v>-2.0003388567000351</c:v>
                </c:pt>
                <c:pt idx="10">
                  <c:v>-2.2130254967025103</c:v>
                </c:pt>
                <c:pt idx="11">
                  <c:v>-2.3482294426749366</c:v>
                </c:pt>
                <c:pt idx="12">
                  <c:v>-1.8886003379021068</c:v>
                </c:pt>
                <c:pt idx="13">
                  <c:v>-2.4174520391003775</c:v>
                </c:pt>
                <c:pt idx="15">
                  <c:v>-1.8932058284495106</c:v>
                </c:pt>
                <c:pt idx="16">
                  <c:v>-1.7950078701043237</c:v>
                </c:pt>
                <c:pt idx="18">
                  <c:v>-1.3119973933852618</c:v>
                </c:pt>
                <c:pt idx="19">
                  <c:v>-1.3987515654070251</c:v>
                </c:pt>
                <c:pt idx="20">
                  <c:v>-1.3274190677061222</c:v>
                </c:pt>
                <c:pt idx="21">
                  <c:v>-1.3673682718367748</c:v>
                </c:pt>
                <c:pt idx="23">
                  <c:v>-0.90564682970669497</c:v>
                </c:pt>
                <c:pt idx="24">
                  <c:v>-0.86235223159537655</c:v>
                </c:pt>
                <c:pt idx="26">
                  <c:v>-0.37073980892123509</c:v>
                </c:pt>
                <c:pt idx="27">
                  <c:v>-0.39527475513276467</c:v>
                </c:pt>
                <c:pt idx="28">
                  <c:v>-0.39764181180700853</c:v>
                </c:pt>
                <c:pt idx="29">
                  <c:v>-0.37321478175305123</c:v>
                </c:pt>
                <c:pt idx="30">
                  <c:v>-0.40102721078466919</c:v>
                </c:pt>
                <c:pt idx="31">
                  <c:v>-0.3942609972450683</c:v>
                </c:pt>
                <c:pt idx="32">
                  <c:v>-0.38769600206537147</c:v>
                </c:pt>
                <c:pt idx="33">
                  <c:v>-0.38599216304798117</c:v>
                </c:pt>
                <c:pt idx="34">
                  <c:v>-0.39410433708707482</c:v>
                </c:pt>
                <c:pt idx="36">
                  <c:v>0.60252442033659981</c:v>
                </c:pt>
                <c:pt idx="37">
                  <c:v>0.58149512728157571</c:v>
                </c:pt>
                <c:pt idx="38">
                  <c:v>0.58456873343159776</c:v>
                </c:pt>
                <c:pt idx="39">
                  <c:v>0.58345662534457643</c:v>
                </c:pt>
                <c:pt idx="41">
                  <c:v>1.5810741580943679</c:v>
                </c:pt>
                <c:pt idx="42">
                  <c:v>1.5625053237291251</c:v>
                </c:pt>
                <c:pt idx="43">
                  <c:v>1.5700501863556342</c:v>
                </c:pt>
                <c:pt idx="44">
                  <c:v>1.5579498232192803</c:v>
                </c:pt>
                <c:pt idx="45">
                  <c:v>1.5662570882841482</c:v>
                </c:pt>
                <c:pt idx="46">
                  <c:v>1.5638511776428428</c:v>
                </c:pt>
                <c:pt idx="47">
                  <c:v>1.5697697719812829</c:v>
                </c:pt>
                <c:pt idx="49">
                  <c:v>2.571872185534811</c:v>
                </c:pt>
                <c:pt idx="50">
                  <c:v>2.5599745943726084</c:v>
                </c:pt>
                <c:pt idx="51">
                  <c:v>2.5563197424130495</c:v>
                </c:pt>
                <c:pt idx="52">
                  <c:v>2.5577981232121383</c:v>
                </c:pt>
                <c:pt idx="54">
                  <c:v>3.5412649778202892</c:v>
                </c:pt>
                <c:pt idx="55">
                  <c:v>3.5475585952056741</c:v>
                </c:pt>
                <c:pt idx="57">
                  <c:v>4.5421654688699835</c:v>
                </c:pt>
                <c:pt idx="59">
                  <c:v>5.5324306932425245</c:v>
                </c:pt>
                <c:pt idx="60">
                  <c:v>5.5361674132252556</c:v>
                </c:pt>
                <c:pt idx="62">
                  <c:v>6.5325431441722266</c:v>
                </c:pt>
              </c:numCache>
            </c:numRef>
          </c:xVal>
          <c:yVal>
            <c:numRef>
              <c:f>'Horizontal (lateral)'!$E$71:$E$133</c:f>
              <c:numCache>
                <c:formatCode>General</c:formatCode>
                <c:ptCount val="63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5">
                  <c:v>-1</c:v>
                </c:pt>
                <c:pt idx="16">
                  <c:v>1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3">
                  <c:v>-1</c:v>
                </c:pt>
                <c:pt idx="24">
                  <c:v>1</c:v>
                </c:pt>
                <c:pt idx="26">
                  <c:v>-3</c:v>
                </c:pt>
                <c:pt idx="27">
                  <c:v>-2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6">
                  <c:v>-3</c:v>
                </c:pt>
                <c:pt idx="37">
                  <c:v>-1</c:v>
                </c:pt>
                <c:pt idx="38">
                  <c:v>1</c:v>
                </c:pt>
                <c:pt idx="39">
                  <c:v>3</c:v>
                </c:pt>
                <c:pt idx="41">
                  <c:v>-3</c:v>
                </c:pt>
                <c:pt idx="42">
                  <c:v>-2</c:v>
                </c:pt>
                <c:pt idx="43">
                  <c:v>-1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9">
                  <c:v>-3</c:v>
                </c:pt>
                <c:pt idx="50">
                  <c:v>-1</c:v>
                </c:pt>
                <c:pt idx="51">
                  <c:v>1</c:v>
                </c:pt>
                <c:pt idx="52">
                  <c:v>3</c:v>
                </c:pt>
                <c:pt idx="54">
                  <c:v>0</c:v>
                </c:pt>
                <c:pt idx="55">
                  <c:v>1</c:v>
                </c:pt>
                <c:pt idx="57">
                  <c:v>1</c:v>
                </c:pt>
                <c:pt idx="59">
                  <c:v>0</c:v>
                </c:pt>
                <c:pt idx="60">
                  <c:v>1</c:v>
                </c:pt>
                <c:pt idx="6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36-44C0-ACA0-1CE56704D244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36-44C0-ACA0-1CE56704D244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(lateral)'!$Q$5:$Q$6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36-44C0-ACA0-1CE56704D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42912"/>
        <c:axId val="112374144"/>
      </c:scatterChart>
      <c:valAx>
        <c:axId val="112342912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5443975079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374144"/>
        <c:crosses val="autoZero"/>
        <c:crossBetween val="midCat"/>
        <c:majorUnit val="1"/>
        <c:minorUnit val="0.5"/>
      </c:valAx>
      <c:valAx>
        <c:axId val="11237414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18817091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2342912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75049726266"/>
          <c:w val="0.2546502463758788"/>
          <c:h val="6.0534249502737107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8E-2"/>
          <c:y val="7.7255570403755996E-2"/>
          <c:w val="0.9128633471534856"/>
          <c:h val="0.79328394577611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(lateral)'!$A$135:$C$135</c:f>
              <c:strCache>
                <c:ptCount val="1"/>
                <c:pt idx="0">
                  <c:v>Z/H= 0.500 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(lateral)'!$J$135:$J$197</c:f>
              <c:numCache>
                <c:formatCode>General</c:formatCode>
                <c:ptCount val="63"/>
                <c:pt idx="0">
                  <c:v>-3.2497153608105029</c:v>
                </c:pt>
                <c:pt idx="1">
                  <c:v>-3.1395254644751627</c:v>
                </c:pt>
                <c:pt idx="2">
                  <c:v>-3.2772357708402549</c:v>
                </c:pt>
                <c:pt idx="3">
                  <c:v>-3.2120720613103479</c:v>
                </c:pt>
                <c:pt idx="5">
                  <c:v>-2.2508613835144446</c:v>
                </c:pt>
                <c:pt idx="6">
                  <c:v>-2.5413986703150258</c:v>
                </c:pt>
                <c:pt idx="7">
                  <c:v>-2.1416877890720949</c:v>
                </c:pt>
                <c:pt idx="8">
                  <c:v>-2.3364369892826344</c:v>
                </c:pt>
                <c:pt idx="9">
                  <c:v>-2.539782293015981</c:v>
                </c:pt>
                <c:pt idx="10">
                  <c:v>-2.3640423244476132</c:v>
                </c:pt>
                <c:pt idx="11">
                  <c:v>-2.2693433327236145</c:v>
                </c:pt>
                <c:pt idx="12">
                  <c:v>-2.5302893427354478</c:v>
                </c:pt>
                <c:pt idx="13">
                  <c:v>-2.2183857629387953</c:v>
                </c:pt>
                <c:pt idx="15">
                  <c:v>-1.6428674085328296</c:v>
                </c:pt>
                <c:pt idx="16">
                  <c:v>-1.7719172175912619</c:v>
                </c:pt>
                <c:pt idx="18">
                  <c:v>-1.2602012819029202</c:v>
                </c:pt>
                <c:pt idx="19">
                  <c:v>-1.1430335258303066</c:v>
                </c:pt>
                <c:pt idx="20">
                  <c:v>-1.2702075159677919</c:v>
                </c:pt>
                <c:pt idx="21">
                  <c:v>-1.2073461175214553</c:v>
                </c:pt>
                <c:pt idx="23">
                  <c:v>-0.62844413419291256</c:v>
                </c:pt>
                <c:pt idx="24">
                  <c:v>-0.76699622596432027</c:v>
                </c:pt>
                <c:pt idx="26">
                  <c:v>-0.26214896055367454</c:v>
                </c:pt>
                <c:pt idx="27">
                  <c:v>-0.54058861517901469</c:v>
                </c:pt>
                <c:pt idx="28">
                  <c:v>-0.13207818338603045</c:v>
                </c:pt>
                <c:pt idx="29">
                  <c:v>-0.30166341275855502</c:v>
                </c:pt>
                <c:pt idx="30">
                  <c:v>-0.54001498166488104</c:v>
                </c:pt>
                <c:pt idx="31">
                  <c:v>-0.37879223392301864</c:v>
                </c:pt>
                <c:pt idx="32">
                  <c:v>-0.26585953569282111</c:v>
                </c:pt>
                <c:pt idx="33">
                  <c:v>-0.53440307895611139</c:v>
                </c:pt>
                <c:pt idx="34">
                  <c:v>-0.2367532343100035</c:v>
                </c:pt>
                <c:pt idx="36">
                  <c:v>0.74325358458730117</c:v>
                </c:pt>
                <c:pt idx="37">
                  <c:v>0.87799711067891573</c:v>
                </c:pt>
                <c:pt idx="38">
                  <c:v>0.74162974134230242</c:v>
                </c:pt>
                <c:pt idx="39">
                  <c:v>0.77209888894280954</c:v>
                </c:pt>
                <c:pt idx="41">
                  <c:v>1.7519411459480445</c:v>
                </c:pt>
                <c:pt idx="42">
                  <c:v>1.4622297794186268</c:v>
                </c:pt>
                <c:pt idx="43">
                  <c:v>1.8632238701224042</c:v>
                </c:pt>
                <c:pt idx="44">
                  <c:v>1.4584016156307045</c:v>
                </c:pt>
                <c:pt idx="45">
                  <c:v>1.7467812440505743</c:v>
                </c:pt>
                <c:pt idx="46">
                  <c:v>1.467022916721106</c:v>
                </c:pt>
                <c:pt idx="47">
                  <c:v>1.7805229646275924</c:v>
                </c:pt>
                <c:pt idx="49">
                  <c:v>2.7447178432375328</c:v>
                </c:pt>
                <c:pt idx="50">
                  <c:v>2.8737723185121862</c:v>
                </c:pt>
                <c:pt idx="51">
                  <c:v>2.7462016999958938</c:v>
                </c:pt>
                <c:pt idx="52">
                  <c:v>2.7751201084055355</c:v>
                </c:pt>
                <c:pt idx="54">
                  <c:v>3.4634709929334822</c:v>
                </c:pt>
                <c:pt idx="55">
                  <c:v>3.760101113794704</c:v>
                </c:pt>
                <c:pt idx="57">
                  <c:v>4.7665927538017216</c:v>
                </c:pt>
                <c:pt idx="59">
                  <c:v>5.4607692537413719</c:v>
                </c:pt>
                <c:pt idx="60">
                  <c:v>5.7526015710838934</c:v>
                </c:pt>
                <c:pt idx="62">
                  <c:v>6.7858013884170827</c:v>
                </c:pt>
              </c:numCache>
            </c:numRef>
          </c:xVal>
          <c:yVal>
            <c:numRef>
              <c:f>'Horizontal (lateral)'!$E$135:$E$197</c:f>
              <c:numCache>
                <c:formatCode>General</c:formatCode>
                <c:ptCount val="63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5">
                  <c:v>-1</c:v>
                </c:pt>
                <c:pt idx="16">
                  <c:v>1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3">
                  <c:v>-1</c:v>
                </c:pt>
                <c:pt idx="24">
                  <c:v>1</c:v>
                </c:pt>
                <c:pt idx="26">
                  <c:v>-3</c:v>
                </c:pt>
                <c:pt idx="27">
                  <c:v>-2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6">
                  <c:v>-3</c:v>
                </c:pt>
                <c:pt idx="37">
                  <c:v>-1</c:v>
                </c:pt>
                <c:pt idx="38">
                  <c:v>1</c:v>
                </c:pt>
                <c:pt idx="39">
                  <c:v>3</c:v>
                </c:pt>
                <c:pt idx="41">
                  <c:v>-3</c:v>
                </c:pt>
                <c:pt idx="42">
                  <c:v>-2</c:v>
                </c:pt>
                <c:pt idx="43">
                  <c:v>-1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9">
                  <c:v>-3</c:v>
                </c:pt>
                <c:pt idx="50">
                  <c:v>-1</c:v>
                </c:pt>
                <c:pt idx="51">
                  <c:v>1</c:v>
                </c:pt>
                <c:pt idx="52">
                  <c:v>3</c:v>
                </c:pt>
                <c:pt idx="54">
                  <c:v>0</c:v>
                </c:pt>
                <c:pt idx="55">
                  <c:v>1</c:v>
                </c:pt>
                <c:pt idx="57">
                  <c:v>1</c:v>
                </c:pt>
                <c:pt idx="59">
                  <c:v>0</c:v>
                </c:pt>
                <c:pt idx="60">
                  <c:v>1</c:v>
                </c:pt>
                <c:pt idx="6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39-4B25-8CB2-2F0F2C71DBF6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39-4B25-8CB2-2F0F2C71DBF6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(lateral)'!$I$5:$I$6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39-4B25-8CB2-2F0F2C71D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03488"/>
        <c:axId val="112326528"/>
      </c:scatterChart>
      <c:valAx>
        <c:axId val="11230348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326528"/>
        <c:crosses val="autoZero"/>
        <c:crossBetween val="midCat"/>
        <c:majorUnit val="1"/>
        <c:minorUnit val="0.5"/>
      </c:valAx>
      <c:valAx>
        <c:axId val="11232652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2303488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711440158"/>
          <c:w val="0.26561307901907361"/>
          <c:h val="6.053428855984201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07E-2"/>
          <c:y val="7.7255570403755996E-2"/>
          <c:w val="0.9128633471534856"/>
          <c:h val="0.793283945776117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(lateral)'!$A$135:$C$135</c:f>
              <c:strCache>
                <c:ptCount val="1"/>
                <c:pt idx="0">
                  <c:v>Z/H= 0.500 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('Horizontal (lateral)'!$J$140:$J$149,'Horizontal (lateral)'!$J$161:$J$170,'Horizontal (lateral)'!$J$176:$J$183,'Horizontal (lateral)'!$J$189:$J$191,'Horizontal (lateral)'!$J$194:$J$196)</c:f>
              <c:numCache>
                <c:formatCode>General</c:formatCode>
                <c:ptCount val="34"/>
                <c:pt idx="0">
                  <c:v>-2.2508613835144446</c:v>
                </c:pt>
                <c:pt idx="1">
                  <c:v>-2.5413986703150258</c:v>
                </c:pt>
                <c:pt idx="2">
                  <c:v>-2.1416877890720949</c:v>
                </c:pt>
                <c:pt idx="3">
                  <c:v>-2.3364369892826344</c:v>
                </c:pt>
                <c:pt idx="4">
                  <c:v>-2.539782293015981</c:v>
                </c:pt>
                <c:pt idx="5">
                  <c:v>-2.3640423244476132</c:v>
                </c:pt>
                <c:pt idx="6">
                  <c:v>-2.2693433327236145</c:v>
                </c:pt>
                <c:pt idx="7">
                  <c:v>-2.5302893427354478</c:v>
                </c:pt>
                <c:pt idx="8">
                  <c:v>-2.2183857629387953</c:v>
                </c:pt>
                <c:pt idx="10">
                  <c:v>-0.26214896055367454</c:v>
                </c:pt>
                <c:pt idx="11">
                  <c:v>-0.54058861517901469</c:v>
                </c:pt>
                <c:pt idx="12">
                  <c:v>-0.13207818338603045</c:v>
                </c:pt>
                <c:pt idx="13">
                  <c:v>-0.30166341275855502</c:v>
                </c:pt>
                <c:pt idx="14">
                  <c:v>-0.54001498166488104</c:v>
                </c:pt>
                <c:pt idx="15">
                  <c:v>-0.37879223392301864</c:v>
                </c:pt>
                <c:pt idx="16">
                  <c:v>-0.26585953569282111</c:v>
                </c:pt>
                <c:pt idx="17">
                  <c:v>-0.53440307895611139</c:v>
                </c:pt>
                <c:pt idx="18">
                  <c:v>-0.2367532343100035</c:v>
                </c:pt>
                <c:pt idx="20">
                  <c:v>1.7519411459480445</c:v>
                </c:pt>
                <c:pt idx="21">
                  <c:v>1.4622297794186268</c:v>
                </c:pt>
                <c:pt idx="22">
                  <c:v>1.8632238701224042</c:v>
                </c:pt>
                <c:pt idx="23">
                  <c:v>1.4584016156307045</c:v>
                </c:pt>
                <c:pt idx="24">
                  <c:v>1.7467812440505743</c:v>
                </c:pt>
                <c:pt idx="25">
                  <c:v>1.467022916721106</c:v>
                </c:pt>
                <c:pt idx="26">
                  <c:v>1.7805229646275924</c:v>
                </c:pt>
                <c:pt idx="28">
                  <c:v>3.4634709929334822</c:v>
                </c:pt>
                <c:pt idx="29">
                  <c:v>3.760101113794704</c:v>
                </c:pt>
                <c:pt idx="31">
                  <c:v>5.4607692537413719</c:v>
                </c:pt>
                <c:pt idx="32">
                  <c:v>5.7526015710838934</c:v>
                </c:pt>
              </c:numCache>
            </c:numRef>
          </c:xVal>
          <c:yVal>
            <c:numRef>
              <c:f>('Horizontal (lateral)'!$E$140:$E$149,'Horizontal (lateral)'!$E$161:$E$170,'Horizontal (lateral)'!$E$176:$E$183,'Horizontal (lateral)'!$E$189:$E$191,'Horizontal (lateral)'!$E$194:$E$196)</c:f>
              <c:numCache>
                <c:formatCode>General</c:formatCode>
                <c:ptCount val="34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20">
                  <c:v>-3</c:v>
                </c:pt>
                <c:pt idx="21">
                  <c:v>-2</c:v>
                </c:pt>
                <c:pt idx="22">
                  <c:v>-1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8">
                  <c:v>0</c:v>
                </c:pt>
                <c:pt idx="29">
                  <c:v>1</c:v>
                </c:pt>
                <c:pt idx="31">
                  <c:v>0</c:v>
                </c:pt>
                <c:pt idx="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A-4200-B8CA-A2EF4964BDD7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A-4200-B8CA-A2EF4964BDD7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c:spPr>
          </c:marker>
          <c:xVal>
            <c:numRef>
              <c:f>('Horizontal (lateral)'!$J$135:$J$138,'Horizontal (lateral)'!$J$150:$J$159,'Horizontal (lateral)'!$J$171:$J$174,'Horizontal (lateral)'!$J$184:$J$187,'Horizontal (lateral)'!$J$192,'Horizontal (lateral)'!$J$197)</c:f>
              <c:numCache>
                <c:formatCode>General</c:formatCode>
                <c:ptCount val="24"/>
                <c:pt idx="0">
                  <c:v>-3.2497153608105029</c:v>
                </c:pt>
                <c:pt idx="1">
                  <c:v>-3.1395254644751627</c:v>
                </c:pt>
                <c:pt idx="2">
                  <c:v>-3.2772357708402549</c:v>
                </c:pt>
                <c:pt idx="3">
                  <c:v>-3.2120720613103479</c:v>
                </c:pt>
                <c:pt idx="4">
                  <c:v>-1.6428674085328296</c:v>
                </c:pt>
                <c:pt idx="5">
                  <c:v>-1.7719172175912619</c:v>
                </c:pt>
                <c:pt idx="7">
                  <c:v>-1.2602012819029202</c:v>
                </c:pt>
                <c:pt idx="8">
                  <c:v>-1.1430335258303066</c:v>
                </c:pt>
                <c:pt idx="9">
                  <c:v>-1.2702075159677919</c:v>
                </c:pt>
                <c:pt idx="10">
                  <c:v>-1.2073461175214553</c:v>
                </c:pt>
                <c:pt idx="12">
                  <c:v>-0.62844413419291256</c:v>
                </c:pt>
                <c:pt idx="13">
                  <c:v>-0.76699622596432027</c:v>
                </c:pt>
                <c:pt idx="14">
                  <c:v>0.74325358458730117</c:v>
                </c:pt>
                <c:pt idx="15">
                  <c:v>0.87799711067891573</c:v>
                </c:pt>
                <c:pt idx="16">
                  <c:v>0.74162974134230242</c:v>
                </c:pt>
                <c:pt idx="17">
                  <c:v>0.77209888894280954</c:v>
                </c:pt>
                <c:pt idx="18">
                  <c:v>2.7447178432375328</c:v>
                </c:pt>
                <c:pt idx="19">
                  <c:v>2.8737723185121862</c:v>
                </c:pt>
                <c:pt idx="20">
                  <c:v>2.7462016999958938</c:v>
                </c:pt>
                <c:pt idx="21">
                  <c:v>2.7751201084055355</c:v>
                </c:pt>
                <c:pt idx="22">
                  <c:v>4.7665927538017216</c:v>
                </c:pt>
                <c:pt idx="23">
                  <c:v>6.7858013884170827</c:v>
                </c:pt>
              </c:numCache>
            </c:numRef>
          </c:xVal>
          <c:yVal>
            <c:numRef>
              <c:f>('Horizontal (lateral)'!$E$135:$E$138,'Horizontal (lateral)'!$E$150:$E$159,'Horizontal (lateral)'!$E$171:$E$174,'Horizontal (lateral)'!$E$184:$E$187,'Horizontal (lateral)'!$E$192,'Horizontal (lateral)'!$E$197)</c:f>
              <c:numCache>
                <c:formatCode>General</c:formatCode>
                <c:ptCount val="2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-1</c:v>
                </c:pt>
                <c:pt idx="5">
                  <c:v>1</c:v>
                </c:pt>
                <c:pt idx="7">
                  <c:v>-3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2">
                  <c:v>-1</c:v>
                </c:pt>
                <c:pt idx="13">
                  <c:v>1</c:v>
                </c:pt>
                <c:pt idx="14">
                  <c:v>-3</c:v>
                </c:pt>
                <c:pt idx="15">
                  <c:v>-1</c:v>
                </c:pt>
                <c:pt idx="16">
                  <c:v>1</c:v>
                </c:pt>
                <c:pt idx="17">
                  <c:v>3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8A-4200-B8CA-A2EF4964BDD7}"/>
            </c:ext>
          </c:extLst>
        </c:ser>
        <c:ser>
          <c:idx val="3"/>
          <c:order val="3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(lateral)'!$I$5:$I$6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8A-4200-B8CA-A2EF4964B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94304"/>
        <c:axId val="112613248"/>
      </c:scatterChart>
      <c:valAx>
        <c:axId val="11259430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613248"/>
        <c:crosses val="autoZero"/>
        <c:crossBetween val="midCat"/>
        <c:majorUnit val="1"/>
        <c:minorUnit val="0.5"/>
      </c:valAx>
      <c:valAx>
        <c:axId val="11261324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2594304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988065441342384"/>
          <c:y val="0.939465711440158"/>
          <c:w val="0.2659754433833561"/>
          <c:h val="6.053428855984201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58E-2"/>
          <c:y val="7.7255570403755996E-2"/>
          <c:w val="0.9128633471534856"/>
          <c:h val="0.79328394577611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(lateral)'!$A$137:$C$137</c:f>
              <c:strCache>
                <c:ptCount val="1"/>
                <c:pt idx="0">
                  <c:v>Z/H= 0.500 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('Horizontal (lateral)'!$P$140:$P$149,'Horizontal (lateral)'!$P$161:$P$170,'Horizontal (lateral)'!$P$176:$P$183,'Horizontal (lateral)'!$P$189:$P$191,'Horizontal (lateral)'!$P$194:$P$196)</c:f>
              <c:numCache>
                <c:formatCode>General</c:formatCode>
                <c:ptCount val="34"/>
                <c:pt idx="0">
                  <c:v>-2.8669403085199359</c:v>
                </c:pt>
                <c:pt idx="1">
                  <c:v>-2.8296094562158332</c:v>
                </c:pt>
                <c:pt idx="2">
                  <c:v>-2.9010138278481303</c:v>
                </c:pt>
                <c:pt idx="3">
                  <c:v>-2.8493590557003463</c:v>
                </c:pt>
                <c:pt idx="4">
                  <c:v>-2.8194799335443892</c:v>
                </c:pt>
                <c:pt idx="5">
                  <c:v>-2.8054776501138612</c:v>
                </c:pt>
                <c:pt idx="6">
                  <c:v>-2.8489929663696696</c:v>
                </c:pt>
                <c:pt idx="7">
                  <c:v>-2.8173611989293845</c:v>
                </c:pt>
                <c:pt idx="8">
                  <c:v>-2.8709371050374233</c:v>
                </c:pt>
                <c:pt idx="10">
                  <c:v>-0.8662100440331606</c:v>
                </c:pt>
                <c:pt idx="11">
                  <c:v>-0.83254585510163426</c:v>
                </c:pt>
                <c:pt idx="12">
                  <c:v>-0.89991967739709844</c:v>
                </c:pt>
                <c:pt idx="13">
                  <c:v>-0.86576751165875154</c:v>
                </c:pt>
                <c:pt idx="14">
                  <c:v>-0.83079116293997846</c:v>
                </c:pt>
                <c:pt idx="15">
                  <c:v>-0.81547738073212961</c:v>
                </c:pt>
                <c:pt idx="16">
                  <c:v>-0.86132350061321294</c:v>
                </c:pt>
                <c:pt idx="17">
                  <c:v>-0.8100938454817308</c:v>
                </c:pt>
                <c:pt idx="18">
                  <c:v>-0.86594288961047861</c:v>
                </c:pt>
                <c:pt idx="20">
                  <c:v>1.1318104928882673</c:v>
                </c:pt>
                <c:pt idx="21">
                  <c:v>1.1631589437124152</c:v>
                </c:pt>
                <c:pt idx="22">
                  <c:v>1.0958187227548555</c:v>
                </c:pt>
                <c:pt idx="23">
                  <c:v>1.1613405467191422</c:v>
                </c:pt>
                <c:pt idx="24">
                  <c:v>1.129924604027343</c:v>
                </c:pt>
                <c:pt idx="25">
                  <c:v>1.1818159488734303</c:v>
                </c:pt>
                <c:pt idx="26">
                  <c:v>1.1265874578586097</c:v>
                </c:pt>
                <c:pt idx="28">
                  <c:v>3.1597529936714803</c:v>
                </c:pt>
                <c:pt idx="29">
                  <c:v>3.1265230394367318</c:v>
                </c:pt>
                <c:pt idx="31">
                  <c:v>5.1602880261224078</c:v>
                </c:pt>
                <c:pt idx="32">
                  <c:v>5.1213695807094348</c:v>
                </c:pt>
              </c:numCache>
            </c:numRef>
          </c:xVal>
          <c:yVal>
            <c:numRef>
              <c:f>('Horizontal (lateral)'!$E$140:$E$149,'Horizontal (lateral)'!$E$161:$E$170,'Horizontal (lateral)'!$E$176:$E$183,'Horizontal (lateral)'!$E$189:$E$191,'Horizontal (lateral)'!$E$194:$E$196)</c:f>
              <c:numCache>
                <c:formatCode>General</c:formatCode>
                <c:ptCount val="34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20">
                  <c:v>-3</c:v>
                </c:pt>
                <c:pt idx="21">
                  <c:v>-2</c:v>
                </c:pt>
                <c:pt idx="22">
                  <c:v>-1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8">
                  <c:v>0</c:v>
                </c:pt>
                <c:pt idx="29">
                  <c:v>1</c:v>
                </c:pt>
                <c:pt idx="31">
                  <c:v>0</c:v>
                </c:pt>
                <c:pt idx="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2-414E-8FAB-63C85A3CA470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82-414E-8FAB-63C85A3CA470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c:spPr>
          </c:marker>
          <c:xVal>
            <c:numRef>
              <c:f>('Horizontal (lateral)'!$P$135:$P$138,'Horizontal (lateral)'!$P$150:$P$159,'Horizontal (lateral)'!$P$171:$P$174,'Horizontal (lateral)'!$P$184:$P$187,'Horizontal (lateral)'!$P$192,'Horizontal (lateral)'!$P$197)</c:f>
              <c:numCache>
                <c:formatCode>General</c:formatCode>
                <c:ptCount val="24"/>
                <c:pt idx="0">
                  <c:v>-3.8666066362177132</c:v>
                </c:pt>
                <c:pt idx="1">
                  <c:v>-3.9022157642302187</c:v>
                </c:pt>
                <c:pt idx="2">
                  <c:v>-3.8459098095092594</c:v>
                </c:pt>
                <c:pt idx="3">
                  <c:v>-3.8690608133395532</c:v>
                </c:pt>
                <c:pt idx="4">
                  <c:v>-2.4008802900720405</c:v>
                </c:pt>
                <c:pt idx="5">
                  <c:v>-2.3479182606272939</c:v>
                </c:pt>
                <c:pt idx="7">
                  <c:v>-1.8662105811037253</c:v>
                </c:pt>
                <c:pt idx="8">
                  <c:v>-1.8986256265276156</c:v>
                </c:pt>
                <c:pt idx="9">
                  <c:v>-1.854658138169311</c:v>
                </c:pt>
                <c:pt idx="10">
                  <c:v>-1.8696236933374377</c:v>
                </c:pt>
                <c:pt idx="12">
                  <c:v>-1.4031788556923837</c:v>
                </c:pt>
                <c:pt idx="13">
                  <c:v>-1.360492074065681</c:v>
                </c:pt>
                <c:pt idx="14">
                  <c:v>0.13153157424158057</c:v>
                </c:pt>
                <c:pt idx="15">
                  <c:v>9.4422917669890638E-2</c:v>
                </c:pt>
                <c:pt idx="16">
                  <c:v>0.13563754756517693</c:v>
                </c:pt>
                <c:pt idx="17">
                  <c:v>0.1302540648951131</c:v>
                </c:pt>
                <c:pt idx="18">
                  <c:v>2.1274721883467262</c:v>
                </c:pt>
                <c:pt idx="19">
                  <c:v>2.0916292418439424</c:v>
                </c:pt>
                <c:pt idx="20">
                  <c:v>2.1301164483873207</c:v>
                </c:pt>
                <c:pt idx="21">
                  <c:v>2.1236633302214725</c:v>
                </c:pt>
                <c:pt idx="22">
                  <c:v>4.1279575661827019</c:v>
                </c:pt>
                <c:pt idx="23">
                  <c:v>6.1241561431672027</c:v>
                </c:pt>
              </c:numCache>
            </c:numRef>
          </c:xVal>
          <c:yVal>
            <c:numRef>
              <c:f>('Horizontal (lateral)'!$E$135:$E$138,'Horizontal (lateral)'!$E$150:$E$159,'Horizontal (lateral)'!$E$171:$E$174,'Horizontal (lateral)'!$E$184:$E$187,'Horizontal (lateral)'!$E$192,'Horizontal (lateral)'!$E$197)</c:f>
              <c:numCache>
                <c:formatCode>General</c:formatCode>
                <c:ptCount val="2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-1</c:v>
                </c:pt>
                <c:pt idx="5">
                  <c:v>1</c:v>
                </c:pt>
                <c:pt idx="7">
                  <c:v>-3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2">
                  <c:v>-1</c:v>
                </c:pt>
                <c:pt idx="13">
                  <c:v>1</c:v>
                </c:pt>
                <c:pt idx="14">
                  <c:v>-3</c:v>
                </c:pt>
                <c:pt idx="15">
                  <c:v>-1</c:v>
                </c:pt>
                <c:pt idx="16">
                  <c:v>1</c:v>
                </c:pt>
                <c:pt idx="17">
                  <c:v>3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82-414E-8FAB-63C85A3CA470}"/>
            </c:ext>
          </c:extLst>
        </c:ser>
        <c:ser>
          <c:idx val="3"/>
          <c:order val="3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(lateral)'!$O$5:$O$6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82-414E-8FAB-63C85A3CA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91136"/>
        <c:axId val="112505984"/>
      </c:scatterChart>
      <c:valAx>
        <c:axId val="112491136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505984"/>
        <c:crosses val="autoZero"/>
        <c:crossBetween val="midCat"/>
        <c:majorUnit val="1"/>
        <c:minorUnit val="0.5"/>
      </c:valAx>
      <c:valAx>
        <c:axId val="11250598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2491136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988065441342384"/>
          <c:y val="0.939465711440158"/>
          <c:w val="0.33726239199636221"/>
          <c:h val="6.053428855984201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07E-2"/>
          <c:y val="7.7255570403755996E-2"/>
          <c:w val="0.9128633471534856"/>
          <c:h val="0.793283945776117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(lateral)'!$A$137:$C$137</c:f>
              <c:strCache>
                <c:ptCount val="1"/>
                <c:pt idx="0">
                  <c:v>Z/H= 0.500 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(lateral)'!$P$135:$P$197</c:f>
              <c:numCache>
                <c:formatCode>General</c:formatCode>
                <c:ptCount val="63"/>
                <c:pt idx="0">
                  <c:v>-3.8666066362177132</c:v>
                </c:pt>
                <c:pt idx="1">
                  <c:v>-3.9022157642302187</c:v>
                </c:pt>
                <c:pt idx="2">
                  <c:v>-3.8459098095092594</c:v>
                </c:pt>
                <c:pt idx="3">
                  <c:v>-3.8690608133395532</c:v>
                </c:pt>
                <c:pt idx="5">
                  <c:v>-2.8669403085199359</c:v>
                </c:pt>
                <c:pt idx="6">
                  <c:v>-2.8296094562158332</c:v>
                </c:pt>
                <c:pt idx="7">
                  <c:v>-2.9010138278481303</c:v>
                </c:pt>
                <c:pt idx="8">
                  <c:v>-2.8493590557003463</c:v>
                </c:pt>
                <c:pt idx="9">
                  <c:v>-2.8194799335443892</c:v>
                </c:pt>
                <c:pt idx="10">
                  <c:v>-2.8054776501138612</c:v>
                </c:pt>
                <c:pt idx="11">
                  <c:v>-2.8489929663696696</c:v>
                </c:pt>
                <c:pt idx="12">
                  <c:v>-2.8173611989293845</c:v>
                </c:pt>
                <c:pt idx="13">
                  <c:v>-2.8709371050374233</c:v>
                </c:pt>
                <c:pt idx="15">
                  <c:v>-2.4008802900720405</c:v>
                </c:pt>
                <c:pt idx="16">
                  <c:v>-2.3479182606272939</c:v>
                </c:pt>
                <c:pt idx="18">
                  <c:v>-1.8662105811037253</c:v>
                </c:pt>
                <c:pt idx="19">
                  <c:v>-1.8986256265276156</c:v>
                </c:pt>
                <c:pt idx="20">
                  <c:v>-1.854658138169311</c:v>
                </c:pt>
                <c:pt idx="21">
                  <c:v>-1.8696236933374377</c:v>
                </c:pt>
                <c:pt idx="23">
                  <c:v>-1.4031788556923837</c:v>
                </c:pt>
                <c:pt idx="24">
                  <c:v>-1.360492074065681</c:v>
                </c:pt>
                <c:pt idx="26">
                  <c:v>-0.8662100440331606</c:v>
                </c:pt>
                <c:pt idx="27">
                  <c:v>-0.83254585510163426</c:v>
                </c:pt>
                <c:pt idx="28">
                  <c:v>-0.89991967739709844</c:v>
                </c:pt>
                <c:pt idx="29">
                  <c:v>-0.86576751165875154</c:v>
                </c:pt>
                <c:pt idx="30">
                  <c:v>-0.83079116293997846</c:v>
                </c:pt>
                <c:pt idx="31">
                  <c:v>-0.81547738073212961</c:v>
                </c:pt>
                <c:pt idx="32">
                  <c:v>-0.86132350061321294</c:v>
                </c:pt>
                <c:pt idx="33">
                  <c:v>-0.8100938454817308</c:v>
                </c:pt>
                <c:pt idx="34">
                  <c:v>-0.86594288961047861</c:v>
                </c:pt>
                <c:pt idx="36">
                  <c:v>0.13153157424158057</c:v>
                </c:pt>
                <c:pt idx="37">
                  <c:v>9.4422917669890638E-2</c:v>
                </c:pt>
                <c:pt idx="38">
                  <c:v>0.13563754756517693</c:v>
                </c:pt>
                <c:pt idx="39">
                  <c:v>0.1302540648951131</c:v>
                </c:pt>
                <c:pt idx="41">
                  <c:v>1.1318104928882673</c:v>
                </c:pt>
                <c:pt idx="42">
                  <c:v>1.1631589437124152</c:v>
                </c:pt>
                <c:pt idx="43">
                  <c:v>1.0958187227548555</c:v>
                </c:pt>
                <c:pt idx="44">
                  <c:v>1.1613405467191422</c:v>
                </c:pt>
                <c:pt idx="45">
                  <c:v>1.129924604027343</c:v>
                </c:pt>
                <c:pt idx="46">
                  <c:v>1.1818159488734303</c:v>
                </c:pt>
                <c:pt idx="47">
                  <c:v>1.1265874578586097</c:v>
                </c:pt>
                <c:pt idx="49">
                  <c:v>2.1274721883467262</c:v>
                </c:pt>
                <c:pt idx="50">
                  <c:v>2.0916292418439424</c:v>
                </c:pt>
                <c:pt idx="51">
                  <c:v>2.1301164483873207</c:v>
                </c:pt>
                <c:pt idx="52">
                  <c:v>2.1236633302214725</c:v>
                </c:pt>
                <c:pt idx="54">
                  <c:v>3.1597529936714803</c:v>
                </c:pt>
                <c:pt idx="55">
                  <c:v>3.1265230394367318</c:v>
                </c:pt>
                <c:pt idx="57">
                  <c:v>4.1279575661827019</c:v>
                </c:pt>
                <c:pt idx="59">
                  <c:v>5.1602880261224078</c:v>
                </c:pt>
                <c:pt idx="60">
                  <c:v>5.1213695807094348</c:v>
                </c:pt>
                <c:pt idx="62">
                  <c:v>6.1241561431672027</c:v>
                </c:pt>
              </c:numCache>
            </c:numRef>
          </c:xVal>
          <c:yVal>
            <c:numRef>
              <c:f>'Horizontal (lateral)'!$E$135:$E$197</c:f>
              <c:numCache>
                <c:formatCode>General</c:formatCode>
                <c:ptCount val="63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5">
                  <c:v>-1</c:v>
                </c:pt>
                <c:pt idx="16">
                  <c:v>1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3">
                  <c:v>-1</c:v>
                </c:pt>
                <c:pt idx="24">
                  <c:v>1</c:v>
                </c:pt>
                <c:pt idx="26">
                  <c:v>-3</c:v>
                </c:pt>
                <c:pt idx="27">
                  <c:v>-2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6">
                  <c:v>-3</c:v>
                </c:pt>
                <c:pt idx="37">
                  <c:v>-1</c:v>
                </c:pt>
                <c:pt idx="38">
                  <c:v>1</c:v>
                </c:pt>
                <c:pt idx="39">
                  <c:v>3</c:v>
                </c:pt>
                <c:pt idx="41">
                  <c:v>-3</c:v>
                </c:pt>
                <c:pt idx="42">
                  <c:v>-2</c:v>
                </c:pt>
                <c:pt idx="43">
                  <c:v>-1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9">
                  <c:v>-3</c:v>
                </c:pt>
                <c:pt idx="50">
                  <c:v>-1</c:v>
                </c:pt>
                <c:pt idx="51">
                  <c:v>1</c:v>
                </c:pt>
                <c:pt idx="52">
                  <c:v>3</c:v>
                </c:pt>
                <c:pt idx="54">
                  <c:v>0</c:v>
                </c:pt>
                <c:pt idx="55">
                  <c:v>1</c:v>
                </c:pt>
                <c:pt idx="57">
                  <c:v>1</c:v>
                </c:pt>
                <c:pt idx="59">
                  <c:v>0</c:v>
                </c:pt>
                <c:pt idx="60">
                  <c:v>1</c:v>
                </c:pt>
                <c:pt idx="6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E1-4EB8-86EE-ED14B00C3FAD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E1-4EB8-86EE-ED14B00C3FAD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(lateral)'!$O$5:$O$6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E1-4EB8-86EE-ED14B00C3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31264"/>
        <c:axId val="112733568"/>
      </c:scatterChart>
      <c:valAx>
        <c:axId val="11273126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733568"/>
        <c:crosses val="autoZero"/>
        <c:crossBetween val="midCat"/>
        <c:majorUnit val="1"/>
        <c:minorUnit val="0.5"/>
      </c:valAx>
      <c:valAx>
        <c:axId val="11273356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2731264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711440158"/>
          <c:w val="0.33680290644868305"/>
          <c:h val="6.053428855984201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774E-2"/>
          <c:y val="7.7255570403755996E-2"/>
          <c:w val="0.9128633471534856"/>
          <c:h val="0.79328394577611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(lateral)'!$A$140:$C$140</c:f>
              <c:strCache>
                <c:ptCount val="1"/>
                <c:pt idx="0">
                  <c:v>Z/H= 0.500 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('Horizontal (lateral)'!$R$140:$R$149,'Horizontal (lateral)'!$R$161:$R$170,'Horizontal (lateral)'!$R$176:$R$183,'Horizontal (lateral)'!$R$189:$R$191,'Horizontal (lateral)'!$R$194:$R$196)</c:f>
              <c:numCache>
                <c:formatCode>General</c:formatCode>
                <c:ptCount val="34"/>
                <c:pt idx="0">
                  <c:v>-2.4316134090248438</c:v>
                </c:pt>
                <c:pt idx="1">
                  <c:v>-2.1706372034642349</c:v>
                </c:pt>
                <c:pt idx="2">
                  <c:v>-2.4872134936432757</c:v>
                </c:pt>
                <c:pt idx="3">
                  <c:v>-2.1438738818663219</c:v>
                </c:pt>
                <c:pt idx="4">
                  <c:v>-2.223284234827823</c:v>
                </c:pt>
                <c:pt idx="5">
                  <c:v>-2.3282017310197851</c:v>
                </c:pt>
                <c:pt idx="6">
                  <c:v>-2.427543584867645</c:v>
                </c:pt>
                <c:pt idx="7">
                  <c:v>-2.1684330710266444</c:v>
                </c:pt>
                <c:pt idx="8">
                  <c:v>-2.4743746035013623</c:v>
                </c:pt>
                <c:pt idx="10">
                  <c:v>-0.40509410347141073</c:v>
                </c:pt>
                <c:pt idx="11">
                  <c:v>-0.40943434691806524</c:v>
                </c:pt>
                <c:pt idx="12">
                  <c:v>-0.4490721606958043</c:v>
                </c:pt>
                <c:pt idx="13">
                  <c:v>-0.40504692919474583</c:v>
                </c:pt>
                <c:pt idx="14">
                  <c:v>-0.41310431262217762</c:v>
                </c:pt>
                <c:pt idx="15">
                  <c:v>-0.4082695048667615</c:v>
                </c:pt>
                <c:pt idx="16">
                  <c:v>-0.41554659228938962</c:v>
                </c:pt>
                <c:pt idx="17">
                  <c:v>-0.39484551207955998</c:v>
                </c:pt>
                <c:pt idx="18">
                  <c:v>-0.4346620550789288</c:v>
                </c:pt>
                <c:pt idx="20">
                  <c:v>1.5737056490080681</c:v>
                </c:pt>
                <c:pt idx="21">
                  <c:v>1.5598561233301647</c:v>
                </c:pt>
                <c:pt idx="22">
                  <c:v>1.5473580875052746</c:v>
                </c:pt>
                <c:pt idx="23">
                  <c:v>1.5520126596136223</c:v>
                </c:pt>
                <c:pt idx="24">
                  <c:v>1.5569139533311733</c:v>
                </c:pt>
                <c:pt idx="25">
                  <c:v>1.5600348971762317</c:v>
                </c:pt>
                <c:pt idx="26">
                  <c:v>1.5551630172312576</c:v>
                </c:pt>
                <c:pt idx="28">
                  <c:v>3.5379587967747756</c:v>
                </c:pt>
                <c:pt idx="29">
                  <c:v>3.5435650890935708</c:v>
                </c:pt>
                <c:pt idx="31">
                  <c:v>5.530564964065567</c:v>
                </c:pt>
                <c:pt idx="32">
                  <c:v>5.5337373874811009</c:v>
                </c:pt>
              </c:numCache>
            </c:numRef>
          </c:xVal>
          <c:yVal>
            <c:numRef>
              <c:f>('Horizontal (lateral)'!$E$140:$E$149,'Horizontal (lateral)'!$E$161:$E$170,'Horizontal (lateral)'!$E$176:$E$183,'Horizontal (lateral)'!$E$189:$E$191,'Horizontal (lateral)'!$E$194:$E$196)</c:f>
              <c:numCache>
                <c:formatCode>General</c:formatCode>
                <c:ptCount val="34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20">
                  <c:v>-3</c:v>
                </c:pt>
                <c:pt idx="21">
                  <c:v>-2</c:v>
                </c:pt>
                <c:pt idx="22">
                  <c:v>-1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8">
                  <c:v>0</c:v>
                </c:pt>
                <c:pt idx="29">
                  <c:v>1</c:v>
                </c:pt>
                <c:pt idx="31">
                  <c:v>0</c:v>
                </c:pt>
                <c:pt idx="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0A-47D4-85BF-973494B79EE7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0A-47D4-85BF-973494B79EE7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c:spPr>
          </c:marker>
          <c:xVal>
            <c:numRef>
              <c:f>('Horizontal (lateral)'!$R$135:$R$138,'Horizontal (lateral)'!$R$150:$R$159,'Horizontal (lateral)'!$R$171:$R$174,'Horizontal (lateral)'!$R$184:$R$187,'Horizontal (lateral)'!$R$192,'Horizontal (lateral)'!$R$197)</c:f>
              <c:numCache>
                <c:formatCode>General</c:formatCode>
                <c:ptCount val="24"/>
                <c:pt idx="0">
                  <c:v>-3.4971553682372196</c:v>
                </c:pt>
                <c:pt idx="1">
                  <c:v>-3.4999984926759358</c:v>
                </c:pt>
                <c:pt idx="2">
                  <c:v>-3.4958014189771713</c:v>
                </c:pt>
                <c:pt idx="3">
                  <c:v>-3.4995170726748763</c:v>
                </c:pt>
                <c:pt idx="4">
                  <c:v>-1.9706518989891559</c:v>
                </c:pt>
                <c:pt idx="5">
                  <c:v>-1.8970903221464406</c:v>
                </c:pt>
                <c:pt idx="7">
                  <c:v>-1.3957195140984002</c:v>
                </c:pt>
                <c:pt idx="8">
                  <c:v>-1.4593102073506787</c:v>
                </c:pt>
                <c:pt idx="9">
                  <c:v>-1.3954557654171043</c:v>
                </c:pt>
                <c:pt idx="10">
                  <c:v>-1.4410892493828564</c:v>
                </c:pt>
                <c:pt idx="12">
                  <c:v>-0.95690260529854665</c:v>
                </c:pt>
                <c:pt idx="13">
                  <c:v>-0.9063612740695195</c:v>
                </c:pt>
                <c:pt idx="14">
                  <c:v>0.58446050843171482</c:v>
                </c:pt>
                <c:pt idx="15">
                  <c:v>0.54850913676988611</c:v>
                </c:pt>
                <c:pt idx="16">
                  <c:v>0.56833067701561646</c:v>
                </c:pt>
                <c:pt idx="17">
                  <c:v>0.56387775399381324</c:v>
                </c:pt>
                <c:pt idx="18">
                  <c:v>2.5636636919055444</c:v>
                </c:pt>
                <c:pt idx="19">
                  <c:v>2.5417917685343157</c:v>
                </c:pt>
                <c:pt idx="20">
                  <c:v>2.5504268806818007</c:v>
                </c:pt>
                <c:pt idx="21">
                  <c:v>2.5475797934790894</c:v>
                </c:pt>
                <c:pt idx="22">
                  <c:v>4.5392075099078548</c:v>
                </c:pt>
                <c:pt idx="23">
                  <c:v>6.5305506779552829</c:v>
                </c:pt>
              </c:numCache>
            </c:numRef>
          </c:xVal>
          <c:yVal>
            <c:numRef>
              <c:f>('Horizontal (lateral)'!$E$135:$E$138,'Horizontal (lateral)'!$E$150:$E$159,'Horizontal (lateral)'!$E$171:$E$174,'Horizontal (lateral)'!$E$184:$E$187,'Horizontal (lateral)'!$E$192,'Horizontal (lateral)'!$E$197)</c:f>
              <c:numCache>
                <c:formatCode>General</c:formatCode>
                <c:ptCount val="2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-1</c:v>
                </c:pt>
                <c:pt idx="5">
                  <c:v>1</c:v>
                </c:pt>
                <c:pt idx="7">
                  <c:v>-3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2">
                  <c:v>-1</c:v>
                </c:pt>
                <c:pt idx="13">
                  <c:v>1</c:v>
                </c:pt>
                <c:pt idx="14">
                  <c:v>-3</c:v>
                </c:pt>
                <c:pt idx="15">
                  <c:v>-1</c:v>
                </c:pt>
                <c:pt idx="16">
                  <c:v>1</c:v>
                </c:pt>
                <c:pt idx="17">
                  <c:v>3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0A-47D4-85BF-973494B79EE7}"/>
            </c:ext>
          </c:extLst>
        </c:ser>
        <c:ser>
          <c:idx val="3"/>
          <c:order val="3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(lateral)'!$Q$5:$Q$6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0A-47D4-85BF-973494B79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56064"/>
        <c:axId val="112879104"/>
      </c:scatterChart>
      <c:valAx>
        <c:axId val="11285606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58092738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879104"/>
        <c:crosses val="autoZero"/>
        <c:crossBetween val="midCat"/>
        <c:majorUnit val="1"/>
        <c:minorUnit val="0.5"/>
      </c:valAx>
      <c:valAx>
        <c:axId val="11287910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64479442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2856064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988065441342384"/>
          <c:y val="0.93946544181977254"/>
          <c:w val="0.25499779785371302"/>
          <c:h val="6.053455818022746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718E-2"/>
          <c:y val="7.7255570403755996E-2"/>
          <c:w val="0.9128633471534856"/>
          <c:h val="0.793283945776116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(lateral)'!$A$140:$C$140</c:f>
              <c:strCache>
                <c:ptCount val="1"/>
                <c:pt idx="0">
                  <c:v>Z/H= 0.500 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(lateral)'!$R$135:$R$197</c:f>
              <c:numCache>
                <c:formatCode>General</c:formatCode>
                <c:ptCount val="63"/>
                <c:pt idx="0">
                  <c:v>-3.4971553682372196</c:v>
                </c:pt>
                <c:pt idx="1">
                  <c:v>-3.4999984926759358</c:v>
                </c:pt>
                <c:pt idx="2">
                  <c:v>-3.4958014189771713</c:v>
                </c:pt>
                <c:pt idx="3">
                  <c:v>-3.4995170726748763</c:v>
                </c:pt>
                <c:pt idx="5">
                  <c:v>-2.4316134090248438</c:v>
                </c:pt>
                <c:pt idx="6">
                  <c:v>-2.1706372034642349</c:v>
                </c:pt>
                <c:pt idx="7">
                  <c:v>-2.4872134936432757</c:v>
                </c:pt>
                <c:pt idx="8">
                  <c:v>-2.1438738818663219</c:v>
                </c:pt>
                <c:pt idx="9">
                  <c:v>-2.223284234827823</c:v>
                </c:pt>
                <c:pt idx="10">
                  <c:v>-2.3282017310197851</c:v>
                </c:pt>
                <c:pt idx="11">
                  <c:v>-2.427543584867645</c:v>
                </c:pt>
                <c:pt idx="12">
                  <c:v>-2.1684330710266444</c:v>
                </c:pt>
                <c:pt idx="13">
                  <c:v>-2.4743746035013623</c:v>
                </c:pt>
                <c:pt idx="15">
                  <c:v>-1.9706518989891559</c:v>
                </c:pt>
                <c:pt idx="16">
                  <c:v>-1.8970903221464406</c:v>
                </c:pt>
                <c:pt idx="18">
                  <c:v>-1.3957195140984002</c:v>
                </c:pt>
                <c:pt idx="19">
                  <c:v>-1.4593102073506787</c:v>
                </c:pt>
                <c:pt idx="20">
                  <c:v>-1.3954557654171043</c:v>
                </c:pt>
                <c:pt idx="21">
                  <c:v>-1.4410892493828564</c:v>
                </c:pt>
                <c:pt idx="23">
                  <c:v>-0.95690260529854665</c:v>
                </c:pt>
                <c:pt idx="24">
                  <c:v>-0.9063612740695195</c:v>
                </c:pt>
                <c:pt idx="26">
                  <c:v>-0.40509410347141073</c:v>
                </c:pt>
                <c:pt idx="27">
                  <c:v>-0.40943434691806524</c:v>
                </c:pt>
                <c:pt idx="28">
                  <c:v>-0.4490721606958043</c:v>
                </c:pt>
                <c:pt idx="29">
                  <c:v>-0.40504692919474583</c:v>
                </c:pt>
                <c:pt idx="30">
                  <c:v>-0.41310431262217762</c:v>
                </c:pt>
                <c:pt idx="31">
                  <c:v>-0.4082695048667615</c:v>
                </c:pt>
                <c:pt idx="32">
                  <c:v>-0.41554659228938962</c:v>
                </c:pt>
                <c:pt idx="33">
                  <c:v>-0.39484551207955998</c:v>
                </c:pt>
                <c:pt idx="34">
                  <c:v>-0.4346620550789288</c:v>
                </c:pt>
                <c:pt idx="36">
                  <c:v>0.58446050843171482</c:v>
                </c:pt>
                <c:pt idx="37">
                  <c:v>0.54850913676988611</c:v>
                </c:pt>
                <c:pt idx="38">
                  <c:v>0.56833067701561646</c:v>
                </c:pt>
                <c:pt idx="39">
                  <c:v>0.56387775399381324</c:v>
                </c:pt>
                <c:pt idx="41">
                  <c:v>1.5737056490080681</c:v>
                </c:pt>
                <c:pt idx="42">
                  <c:v>1.5598561233301647</c:v>
                </c:pt>
                <c:pt idx="43">
                  <c:v>1.5473580875052746</c:v>
                </c:pt>
                <c:pt idx="44">
                  <c:v>1.5520126596136223</c:v>
                </c:pt>
                <c:pt idx="45">
                  <c:v>1.5569139533311733</c:v>
                </c:pt>
                <c:pt idx="46">
                  <c:v>1.5600348971762317</c:v>
                </c:pt>
                <c:pt idx="47">
                  <c:v>1.5551630172312576</c:v>
                </c:pt>
                <c:pt idx="49">
                  <c:v>2.5636636919055444</c:v>
                </c:pt>
                <c:pt idx="50">
                  <c:v>2.5417917685343157</c:v>
                </c:pt>
                <c:pt idx="51">
                  <c:v>2.5504268806818007</c:v>
                </c:pt>
                <c:pt idx="52">
                  <c:v>2.5475797934790894</c:v>
                </c:pt>
                <c:pt idx="54">
                  <c:v>3.5379587967747756</c:v>
                </c:pt>
                <c:pt idx="55">
                  <c:v>3.5435650890935708</c:v>
                </c:pt>
                <c:pt idx="57">
                  <c:v>4.5392075099078548</c:v>
                </c:pt>
                <c:pt idx="59">
                  <c:v>5.530564964065567</c:v>
                </c:pt>
                <c:pt idx="60">
                  <c:v>5.5337373874811009</c:v>
                </c:pt>
                <c:pt idx="62">
                  <c:v>6.5305506779552829</c:v>
                </c:pt>
              </c:numCache>
            </c:numRef>
          </c:xVal>
          <c:yVal>
            <c:numRef>
              <c:f>'Horizontal (lateral)'!$E$135:$E$197</c:f>
              <c:numCache>
                <c:formatCode>General</c:formatCode>
                <c:ptCount val="63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5">
                  <c:v>-1</c:v>
                </c:pt>
                <c:pt idx="16">
                  <c:v>1</c:v>
                </c:pt>
                <c:pt idx="18">
                  <c:v>-3</c:v>
                </c:pt>
                <c:pt idx="19">
                  <c:v>-1</c:v>
                </c:pt>
                <c:pt idx="20">
                  <c:v>1</c:v>
                </c:pt>
                <c:pt idx="21">
                  <c:v>3</c:v>
                </c:pt>
                <c:pt idx="23">
                  <c:v>-1</c:v>
                </c:pt>
                <c:pt idx="24">
                  <c:v>1</c:v>
                </c:pt>
                <c:pt idx="26">
                  <c:v>-3</c:v>
                </c:pt>
                <c:pt idx="27">
                  <c:v>-2</c:v>
                </c:pt>
                <c:pt idx="28">
                  <c:v>-1</c:v>
                </c:pt>
                <c:pt idx="29">
                  <c:v>-0.5</c:v>
                </c:pt>
                <c:pt idx="30">
                  <c:v>0</c:v>
                </c:pt>
                <c:pt idx="31">
                  <c:v>0.5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6">
                  <c:v>-3</c:v>
                </c:pt>
                <c:pt idx="37">
                  <c:v>-1</c:v>
                </c:pt>
                <c:pt idx="38">
                  <c:v>1</c:v>
                </c:pt>
                <c:pt idx="39">
                  <c:v>3</c:v>
                </c:pt>
                <c:pt idx="41">
                  <c:v>-3</c:v>
                </c:pt>
                <c:pt idx="42">
                  <c:v>-2</c:v>
                </c:pt>
                <c:pt idx="43">
                  <c:v>-1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9">
                  <c:v>-3</c:v>
                </c:pt>
                <c:pt idx="50">
                  <c:v>-1</c:v>
                </c:pt>
                <c:pt idx="51">
                  <c:v>1</c:v>
                </c:pt>
                <c:pt idx="52">
                  <c:v>3</c:v>
                </c:pt>
                <c:pt idx="54">
                  <c:v>0</c:v>
                </c:pt>
                <c:pt idx="55">
                  <c:v>1</c:v>
                </c:pt>
                <c:pt idx="57">
                  <c:v>1</c:v>
                </c:pt>
                <c:pt idx="59">
                  <c:v>0</c:v>
                </c:pt>
                <c:pt idx="60">
                  <c:v>1</c:v>
                </c:pt>
                <c:pt idx="6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B-471D-8613-26DBB37BA3F8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6B-471D-8613-26DBB37BA3F8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(lateral)'!$Q$5:$Q$6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(lateral)'!$B$5:$B$6</c:f>
              <c:numCache>
                <c:formatCode>0.000_ 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6B-471D-8613-26DBB37BA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44800"/>
        <c:axId val="112847104"/>
      </c:scatterChart>
      <c:valAx>
        <c:axId val="112844800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58092738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847104"/>
        <c:crosses val="autoZero"/>
        <c:crossBetween val="midCat"/>
        <c:majorUnit val="1"/>
        <c:minorUnit val="0.5"/>
      </c:valAx>
      <c:valAx>
        <c:axId val="11284710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64479442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2844800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44181977254"/>
          <c:w val="0.25465024637587896"/>
          <c:h val="6.053455818022746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718E-2"/>
          <c:y val="7.7255570403755996E-2"/>
          <c:w val="0.9128633471534856"/>
          <c:h val="0.793283945776116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(lateral)'!$A$199:$C$199</c:f>
              <c:strCache>
                <c:ptCount val="1"/>
                <c:pt idx="0">
                  <c:v>Z/H= 0.833 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('Horizontal (lateral)'!$J$201:$J$206,'Horizontal (lateral)'!$J$216:$J$221,'Horizontal (lateral)'!$J$224:$J$226,'Horizontal (lateral)'!$J$229:$J$231,'Horizontal (lateral)'!$J$234:$J$236)</c:f>
              <c:numCache>
                <c:formatCode>General</c:formatCode>
                <c:ptCount val="21"/>
                <c:pt idx="0">
                  <c:v>-2.0800909352217198</c:v>
                </c:pt>
                <c:pt idx="1">
                  <c:v>-2.3255712381898066</c:v>
                </c:pt>
                <c:pt idx="2">
                  <c:v>-2.4323016018187045</c:v>
                </c:pt>
                <c:pt idx="3">
                  <c:v>-2.3096323768212241</c:v>
                </c:pt>
                <c:pt idx="4">
                  <c:v>-2.1958933564279928</c:v>
                </c:pt>
                <c:pt idx="6">
                  <c:v>-8.0560356573578795E-2</c:v>
                </c:pt>
                <c:pt idx="7">
                  <c:v>-0.28158935057469114</c:v>
                </c:pt>
                <c:pt idx="8">
                  <c:v>-0.4314700820880758</c:v>
                </c:pt>
                <c:pt idx="9">
                  <c:v>-0.31897134196645549</c:v>
                </c:pt>
                <c:pt idx="10">
                  <c:v>-0.18593471776857806</c:v>
                </c:pt>
                <c:pt idx="12">
                  <c:v>1.5755180433248843</c:v>
                </c:pt>
                <c:pt idx="13">
                  <c:v>1.8246501271077298</c:v>
                </c:pt>
                <c:pt idx="15">
                  <c:v>3.5693661038587741</c:v>
                </c:pt>
                <c:pt idx="16">
                  <c:v>3.8380219473924564</c:v>
                </c:pt>
                <c:pt idx="18">
                  <c:v>5.5749301000810059</c:v>
                </c:pt>
                <c:pt idx="19">
                  <c:v>5.8500620295676349</c:v>
                </c:pt>
              </c:numCache>
            </c:numRef>
          </c:xVal>
          <c:yVal>
            <c:numRef>
              <c:f>('Horizontal (lateral)'!$E$201:$E$206,'Horizontal (lateral)'!$E$216:$E$221,'Horizontal (lateral)'!$E$224:$E$226,'Horizontal (lateral)'!$E$229:$E$231,'Horizontal (lateral)'!$E$234:$E$236)</c:f>
              <c:numCache>
                <c:formatCode>General</c:formatCode>
                <c:ptCount val="21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2">
                  <c:v>0</c:v>
                </c:pt>
                <c:pt idx="13">
                  <c:v>1</c:v>
                </c:pt>
                <c:pt idx="15">
                  <c:v>0</c:v>
                </c:pt>
                <c:pt idx="16">
                  <c:v>1</c:v>
                </c:pt>
                <c:pt idx="18">
                  <c:v>0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0-4261-B009-8E5669C8C9D2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50-4261-B009-8E5669C8C9D2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c:spPr>
          </c:marker>
          <c:xVal>
            <c:numRef>
              <c:f>('Horizontal (lateral)'!$J$199,'Horizontal (lateral)'!$J$207:$J$214,'Horizontal (lateral)'!$J$222,'Horizontal (lateral)'!$J$227,'Horizontal (lateral)'!$J$232,'Horizontal (lateral)'!$J$237)</c:f>
              <c:numCache>
                <c:formatCode>General</c:formatCode>
                <c:ptCount val="13"/>
                <c:pt idx="0">
                  <c:v>-3.1931580204790899</c:v>
                </c:pt>
                <c:pt idx="1">
                  <c:v>-1.5802309217083579</c:v>
                </c:pt>
                <c:pt idx="2">
                  <c:v>-1.6823762612782445</c:v>
                </c:pt>
                <c:pt idx="4">
                  <c:v>-1.0675425465595054</c:v>
                </c:pt>
                <c:pt idx="5">
                  <c:v>-1.1915967045314559</c:v>
                </c:pt>
                <c:pt idx="7">
                  <c:v>-0.5744644117021237</c:v>
                </c:pt>
                <c:pt idx="8">
                  <c:v>-0.68009168181631541</c:v>
                </c:pt>
                <c:pt idx="9">
                  <c:v>0.81999884277837709</c:v>
                </c:pt>
                <c:pt idx="10">
                  <c:v>2.8248031789997872</c:v>
                </c:pt>
                <c:pt idx="11">
                  <c:v>4.8539045030853023</c:v>
                </c:pt>
                <c:pt idx="12">
                  <c:v>6.8624841193107935</c:v>
                </c:pt>
              </c:numCache>
            </c:numRef>
          </c:xVal>
          <c:yVal>
            <c:numRef>
              <c:f>('Horizontal (lateral)'!$E$199,'Horizontal (lateral)'!$E$207:$E$214,'Horizontal (lateral)'!$E$222,'Horizontal (lateral)'!$E$227,'Horizontal (lateral)'!$E$232,'Horizontal (lateral)'!$E$237)</c:f>
              <c:numCache>
                <c:formatCode>General</c:formatCode>
                <c:ptCount val="13"/>
                <c:pt idx="0">
                  <c:v>1</c:v>
                </c:pt>
                <c:pt idx="1">
                  <c:v>-1</c:v>
                </c:pt>
                <c:pt idx="2">
                  <c:v>1</c:v>
                </c:pt>
                <c:pt idx="4">
                  <c:v>-1</c:v>
                </c:pt>
                <c:pt idx="5">
                  <c:v>1</c:v>
                </c:pt>
                <c:pt idx="7">
                  <c:v>-1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50-4261-B009-8E5669C8C9D2}"/>
            </c:ext>
          </c:extLst>
        </c:ser>
        <c:ser>
          <c:idx val="3"/>
          <c:order val="3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(lateral)'!$I$5:$I$6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50-4261-B009-8E5669C8C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20384"/>
        <c:axId val="113122688"/>
      </c:scatterChart>
      <c:valAx>
        <c:axId val="11312038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58092738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3122688"/>
        <c:crosses val="autoZero"/>
        <c:crossBetween val="midCat"/>
        <c:majorUnit val="1"/>
        <c:minorUnit val="0.5"/>
      </c:valAx>
      <c:valAx>
        <c:axId val="11312268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64479442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3120384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988065441342384"/>
          <c:y val="0.93946544181977254"/>
          <c:w val="0.26597544338335577"/>
          <c:h val="6.053455818022746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63E-2"/>
          <c:y val="7.7255570403755996E-2"/>
          <c:w val="0.9128633471534856"/>
          <c:h val="0.793283945776117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(lateral)'!$A$199:$C$199</c:f>
              <c:strCache>
                <c:ptCount val="1"/>
                <c:pt idx="0">
                  <c:v>Z/H= 0.833 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(lateral)'!$J$199:$J$237</c:f>
              <c:numCache>
                <c:formatCode>General</c:formatCode>
                <c:ptCount val="39"/>
                <c:pt idx="0">
                  <c:v>-3.1931580204790899</c:v>
                </c:pt>
                <c:pt idx="2">
                  <c:v>-2.0800909352217198</c:v>
                </c:pt>
                <c:pt idx="3">
                  <c:v>-2.3255712381898066</c:v>
                </c:pt>
                <c:pt idx="4">
                  <c:v>-2.4323016018187045</c:v>
                </c:pt>
                <c:pt idx="5">
                  <c:v>-2.3096323768212241</c:v>
                </c:pt>
                <c:pt idx="6">
                  <c:v>-2.1958933564279928</c:v>
                </c:pt>
                <c:pt idx="8">
                  <c:v>-1.5802309217083579</c:v>
                </c:pt>
                <c:pt idx="9">
                  <c:v>-1.6823762612782445</c:v>
                </c:pt>
                <c:pt idx="11">
                  <c:v>-1.0675425465595054</c:v>
                </c:pt>
                <c:pt idx="12">
                  <c:v>-1.1915967045314559</c:v>
                </c:pt>
                <c:pt idx="14">
                  <c:v>-0.5744644117021237</c:v>
                </c:pt>
                <c:pt idx="15">
                  <c:v>-0.68009168181631541</c:v>
                </c:pt>
                <c:pt idx="17">
                  <c:v>-8.0560356573578795E-2</c:v>
                </c:pt>
                <c:pt idx="18">
                  <c:v>-0.28158935057469114</c:v>
                </c:pt>
                <c:pt idx="19">
                  <c:v>-0.4314700820880758</c:v>
                </c:pt>
                <c:pt idx="20">
                  <c:v>-0.31897134196645549</c:v>
                </c:pt>
                <c:pt idx="21">
                  <c:v>-0.18593471776857806</c:v>
                </c:pt>
                <c:pt idx="23">
                  <c:v>0.81999884277837709</c:v>
                </c:pt>
                <c:pt idx="25">
                  <c:v>1.5755180433248843</c:v>
                </c:pt>
                <c:pt idx="26">
                  <c:v>1.8246501271077298</c:v>
                </c:pt>
                <c:pt idx="28">
                  <c:v>2.8248031789997872</c:v>
                </c:pt>
                <c:pt idx="30">
                  <c:v>3.5693661038587741</c:v>
                </c:pt>
                <c:pt idx="31">
                  <c:v>3.8380219473924564</c:v>
                </c:pt>
                <c:pt idx="33">
                  <c:v>4.8539045030853023</c:v>
                </c:pt>
                <c:pt idx="35">
                  <c:v>5.5749301000810059</c:v>
                </c:pt>
                <c:pt idx="36">
                  <c:v>5.8500620295676349</c:v>
                </c:pt>
                <c:pt idx="38">
                  <c:v>6.8624841193107935</c:v>
                </c:pt>
              </c:numCache>
            </c:numRef>
          </c:xVal>
          <c:yVal>
            <c:numRef>
              <c:f>'Horizontal (lateral)'!$E$199:$E$237</c:f>
              <c:numCache>
                <c:formatCode>General</c:formatCode>
                <c:ptCount val="39"/>
                <c:pt idx="0">
                  <c:v>1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8">
                  <c:v>-1</c:v>
                </c:pt>
                <c:pt idx="9">
                  <c:v>1</c:v>
                </c:pt>
                <c:pt idx="11">
                  <c:v>-1</c:v>
                </c:pt>
                <c:pt idx="12">
                  <c:v>1</c:v>
                </c:pt>
                <c:pt idx="14">
                  <c:v>-1</c:v>
                </c:pt>
                <c:pt idx="15">
                  <c:v>1</c:v>
                </c:pt>
                <c:pt idx="17">
                  <c:v>-1</c:v>
                </c:pt>
                <c:pt idx="18">
                  <c:v>-0.5</c:v>
                </c:pt>
                <c:pt idx="19">
                  <c:v>0</c:v>
                </c:pt>
                <c:pt idx="20">
                  <c:v>0.5</c:v>
                </c:pt>
                <c:pt idx="21">
                  <c:v>1</c:v>
                </c:pt>
                <c:pt idx="23">
                  <c:v>1</c:v>
                </c:pt>
                <c:pt idx="25">
                  <c:v>0</c:v>
                </c:pt>
                <c:pt idx="26">
                  <c:v>1</c:v>
                </c:pt>
                <c:pt idx="28">
                  <c:v>1</c:v>
                </c:pt>
                <c:pt idx="30">
                  <c:v>0</c:v>
                </c:pt>
                <c:pt idx="31">
                  <c:v>1</c:v>
                </c:pt>
                <c:pt idx="33">
                  <c:v>1</c:v>
                </c:pt>
                <c:pt idx="35">
                  <c:v>0</c:v>
                </c:pt>
                <c:pt idx="36">
                  <c:v>1</c:v>
                </c:pt>
                <c:pt idx="3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6-44FC-BE56-62836FCDBD21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46-44FC-BE56-62836FCDBD21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(lateral)'!$I$5:$I$6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46-44FC-BE56-62836FCDB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2672"/>
        <c:axId val="10734976"/>
      </c:scatterChart>
      <c:valAx>
        <c:axId val="10732672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58092738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0734976"/>
        <c:crosses val="autoZero"/>
        <c:crossBetween val="midCat"/>
        <c:majorUnit val="1"/>
        <c:minorUnit val="0.5"/>
      </c:valAx>
      <c:valAx>
        <c:axId val="10734976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64479442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0732672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44181977254"/>
          <c:w val="0.26561307901907327"/>
          <c:h val="6.053455818022746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07E-2"/>
          <c:y val="7.7255570403755996E-2"/>
          <c:w val="0.9128633471534856"/>
          <c:h val="0.793283945776117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(lateral)'!$A$203:$C$203</c:f>
              <c:strCache>
                <c:ptCount val="1"/>
                <c:pt idx="0">
                  <c:v>Z/H= 0.833 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('Horizontal (lateral)'!$P$201:$P$206,'Horizontal (lateral)'!$P$216:$P$221,'Horizontal (lateral)'!$P$224:$P$226,'Horizontal (lateral)'!$P$229:$P$231,'Horizontal (lateral)'!$P$234:$P$236)</c:f>
              <c:numCache>
                <c:formatCode>General</c:formatCode>
                <c:ptCount val="21"/>
                <c:pt idx="0">
                  <c:v>-2.93068788544559</c:v>
                </c:pt>
                <c:pt idx="1">
                  <c:v>-2.8616178015117191</c:v>
                </c:pt>
                <c:pt idx="2">
                  <c:v>-2.8172622314716587</c:v>
                </c:pt>
                <c:pt idx="3">
                  <c:v>-2.8269699471840815</c:v>
                </c:pt>
                <c:pt idx="4">
                  <c:v>-2.8849186905946436</c:v>
                </c:pt>
                <c:pt idx="6">
                  <c:v>-0.9286513551767408</c:v>
                </c:pt>
                <c:pt idx="7">
                  <c:v>-0.88027192852534819</c:v>
                </c:pt>
                <c:pt idx="8">
                  <c:v>-0.82763249946656381</c:v>
                </c:pt>
                <c:pt idx="9">
                  <c:v>-0.83294346634315619</c:v>
                </c:pt>
                <c:pt idx="10">
                  <c:v>-0.89014714139880846</c:v>
                </c:pt>
                <c:pt idx="12">
                  <c:v>1.1654094208606425</c:v>
                </c:pt>
                <c:pt idx="13">
                  <c:v>1.1026350157985247</c:v>
                </c:pt>
                <c:pt idx="15">
                  <c:v>3.162677618317975</c:v>
                </c:pt>
                <c:pt idx="16">
                  <c:v>3.0964299165691487</c:v>
                </c:pt>
                <c:pt idx="18">
                  <c:v>5.1632668398117927</c:v>
                </c:pt>
                <c:pt idx="19">
                  <c:v>5.0977020752405711</c:v>
                </c:pt>
              </c:numCache>
            </c:numRef>
          </c:xVal>
          <c:yVal>
            <c:numRef>
              <c:f>('Horizontal (lateral)'!$E$201:$E$206,'Horizontal (lateral)'!$E$216:$E$221,'Horizontal (lateral)'!$E$224:$E$226,'Horizontal (lateral)'!$E$229:$E$231,'Horizontal (lateral)'!$E$234:$E$236)</c:f>
              <c:numCache>
                <c:formatCode>General</c:formatCode>
                <c:ptCount val="21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2">
                  <c:v>0</c:v>
                </c:pt>
                <c:pt idx="13">
                  <c:v>1</c:v>
                </c:pt>
                <c:pt idx="15">
                  <c:v>0</c:v>
                </c:pt>
                <c:pt idx="16">
                  <c:v>1</c:v>
                </c:pt>
                <c:pt idx="18">
                  <c:v>0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3-4BFB-B007-FF7E59D4D8F1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63-4BFB-B007-FF7E59D4D8F1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c:spPr>
          </c:marker>
          <c:xVal>
            <c:numRef>
              <c:f>('Horizontal (lateral)'!$P$199,'Horizontal (lateral)'!$P$207:$P$214,'Horizontal (lateral)'!$P$222,'Horizontal (lateral)'!$P$227,'Horizontal (lateral)'!$P$232,'Horizontal (lateral)'!$P$237)</c:f>
              <c:numCache>
                <c:formatCode>General</c:formatCode>
                <c:ptCount val="13"/>
                <c:pt idx="0">
                  <c:v>-3.8769168073935139</c:v>
                </c:pt>
                <c:pt idx="1">
                  <c:v>-2.4297760084816491</c:v>
                </c:pt>
                <c:pt idx="2">
                  <c:v>-2.3793099249753533</c:v>
                </c:pt>
                <c:pt idx="4">
                  <c:v>-1.9295281159883635</c:v>
                </c:pt>
                <c:pt idx="5">
                  <c:v>-1.8858301681984206</c:v>
                </c:pt>
                <c:pt idx="7">
                  <c:v>-1.4296350068018118</c:v>
                </c:pt>
                <c:pt idx="8">
                  <c:v>-1.3906654007228634</c:v>
                </c:pt>
                <c:pt idx="9">
                  <c:v>0.10759413259992973</c:v>
                </c:pt>
                <c:pt idx="10">
                  <c:v>2.1012328347219822</c:v>
                </c:pt>
                <c:pt idx="11">
                  <c:v>4.0959837949609179</c:v>
                </c:pt>
                <c:pt idx="12">
                  <c:v>6.0989904436781339</c:v>
                </c:pt>
              </c:numCache>
            </c:numRef>
          </c:xVal>
          <c:yVal>
            <c:numRef>
              <c:f>('Horizontal (lateral)'!$E$199,'Horizontal (lateral)'!$E$207:$E$214,'Horizontal (lateral)'!$E$222,'Horizontal (lateral)'!$E$227,'Horizontal (lateral)'!$E$232,'Horizontal (lateral)'!$E$237)</c:f>
              <c:numCache>
                <c:formatCode>General</c:formatCode>
                <c:ptCount val="13"/>
                <c:pt idx="0">
                  <c:v>1</c:v>
                </c:pt>
                <c:pt idx="1">
                  <c:v>-1</c:v>
                </c:pt>
                <c:pt idx="2">
                  <c:v>1</c:v>
                </c:pt>
                <c:pt idx="4">
                  <c:v>-1</c:v>
                </c:pt>
                <c:pt idx="5">
                  <c:v>1</c:v>
                </c:pt>
                <c:pt idx="7">
                  <c:v>-1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63-4BFB-B007-FF7E59D4D8F1}"/>
            </c:ext>
          </c:extLst>
        </c:ser>
        <c:ser>
          <c:idx val="3"/>
          <c:order val="3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(lateral)'!$O$5:$O$6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63-4BFB-B007-FF7E59D4D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32608"/>
        <c:axId val="113334912"/>
      </c:scatterChart>
      <c:valAx>
        <c:axId val="11333260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3334912"/>
        <c:crosses val="autoZero"/>
        <c:crossBetween val="midCat"/>
        <c:majorUnit val="1"/>
        <c:minorUnit val="0.5"/>
      </c:valAx>
      <c:valAx>
        <c:axId val="11333491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3332608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988065441342384"/>
          <c:y val="0.939465711440158"/>
          <c:w val="0.33726239199636199"/>
          <c:h val="6.0534288559841998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663E-2"/>
          <c:y val="7.7255570403755996E-2"/>
          <c:w val="0.9128633471534856"/>
          <c:h val="0.793283945776117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(lateral)'!$A$203:$C$203</c:f>
              <c:strCache>
                <c:ptCount val="1"/>
                <c:pt idx="0">
                  <c:v>Z/H= 0.833 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(lateral)'!$P$199:$P$237</c:f>
              <c:numCache>
                <c:formatCode>General</c:formatCode>
                <c:ptCount val="39"/>
                <c:pt idx="0">
                  <c:v>-3.8769168073935139</c:v>
                </c:pt>
                <c:pt idx="2">
                  <c:v>-2.93068788544559</c:v>
                </c:pt>
                <c:pt idx="3">
                  <c:v>-2.8616178015117191</c:v>
                </c:pt>
                <c:pt idx="4">
                  <c:v>-2.8172622314716587</c:v>
                </c:pt>
                <c:pt idx="5">
                  <c:v>-2.8269699471840815</c:v>
                </c:pt>
                <c:pt idx="6">
                  <c:v>-2.8849186905946436</c:v>
                </c:pt>
                <c:pt idx="8">
                  <c:v>-2.4297760084816491</c:v>
                </c:pt>
                <c:pt idx="9">
                  <c:v>-2.3793099249753533</c:v>
                </c:pt>
                <c:pt idx="11">
                  <c:v>-1.9295281159883635</c:v>
                </c:pt>
                <c:pt idx="12">
                  <c:v>-1.8858301681984206</c:v>
                </c:pt>
                <c:pt idx="14">
                  <c:v>-1.4296350068018118</c:v>
                </c:pt>
                <c:pt idx="15">
                  <c:v>-1.3906654007228634</c:v>
                </c:pt>
                <c:pt idx="17">
                  <c:v>-0.9286513551767408</c:v>
                </c:pt>
                <c:pt idx="18">
                  <c:v>-0.88027192852534819</c:v>
                </c:pt>
                <c:pt idx="19">
                  <c:v>-0.82763249946656381</c:v>
                </c:pt>
                <c:pt idx="20">
                  <c:v>-0.83294346634315619</c:v>
                </c:pt>
                <c:pt idx="21">
                  <c:v>-0.89014714139880846</c:v>
                </c:pt>
                <c:pt idx="23">
                  <c:v>0.10759413259992973</c:v>
                </c:pt>
                <c:pt idx="25">
                  <c:v>1.1654094208606425</c:v>
                </c:pt>
                <c:pt idx="26">
                  <c:v>1.1026350157985247</c:v>
                </c:pt>
                <c:pt idx="28">
                  <c:v>2.1012328347219822</c:v>
                </c:pt>
                <c:pt idx="30">
                  <c:v>3.162677618317975</c:v>
                </c:pt>
                <c:pt idx="31">
                  <c:v>3.0964299165691487</c:v>
                </c:pt>
                <c:pt idx="33">
                  <c:v>4.0959837949609179</c:v>
                </c:pt>
                <c:pt idx="35">
                  <c:v>5.1632668398117927</c:v>
                </c:pt>
                <c:pt idx="36">
                  <c:v>5.0977020752405711</c:v>
                </c:pt>
                <c:pt idx="38">
                  <c:v>6.0989904436781339</c:v>
                </c:pt>
              </c:numCache>
            </c:numRef>
          </c:xVal>
          <c:yVal>
            <c:numRef>
              <c:f>'Horizontal (lateral)'!$E$199:$E$237</c:f>
              <c:numCache>
                <c:formatCode>General</c:formatCode>
                <c:ptCount val="39"/>
                <c:pt idx="0">
                  <c:v>1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8">
                  <c:v>-1</c:v>
                </c:pt>
                <c:pt idx="9">
                  <c:v>1</c:v>
                </c:pt>
                <c:pt idx="11">
                  <c:v>-1</c:v>
                </c:pt>
                <c:pt idx="12">
                  <c:v>1</c:v>
                </c:pt>
                <c:pt idx="14">
                  <c:v>-1</c:v>
                </c:pt>
                <c:pt idx="15">
                  <c:v>1</c:v>
                </c:pt>
                <c:pt idx="17">
                  <c:v>-1</c:v>
                </c:pt>
                <c:pt idx="18">
                  <c:v>-0.5</c:v>
                </c:pt>
                <c:pt idx="19">
                  <c:v>0</c:v>
                </c:pt>
                <c:pt idx="20">
                  <c:v>0.5</c:v>
                </c:pt>
                <c:pt idx="21">
                  <c:v>1</c:v>
                </c:pt>
                <c:pt idx="23">
                  <c:v>1</c:v>
                </c:pt>
                <c:pt idx="25">
                  <c:v>0</c:v>
                </c:pt>
                <c:pt idx="26">
                  <c:v>1</c:v>
                </c:pt>
                <c:pt idx="28">
                  <c:v>1</c:v>
                </c:pt>
                <c:pt idx="30">
                  <c:v>0</c:v>
                </c:pt>
                <c:pt idx="31">
                  <c:v>1</c:v>
                </c:pt>
                <c:pt idx="33">
                  <c:v>1</c:v>
                </c:pt>
                <c:pt idx="35">
                  <c:v>0</c:v>
                </c:pt>
                <c:pt idx="36">
                  <c:v>1</c:v>
                </c:pt>
                <c:pt idx="3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1E-44DA-AF6B-0DEC9DB16D62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1E-44DA-AF6B-0DEC9DB16D62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(lateral)'!$O$5:$O$6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1E-44DA-AF6B-0DEC9DB16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10432"/>
        <c:axId val="113412736"/>
      </c:scatterChart>
      <c:valAx>
        <c:axId val="113410432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3412736"/>
        <c:crosses val="autoZero"/>
        <c:crossBetween val="midCat"/>
        <c:majorUnit val="1"/>
        <c:minorUnit val="0.5"/>
      </c:valAx>
      <c:valAx>
        <c:axId val="113412736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3410432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711440158"/>
          <c:w val="0.33680290644868238"/>
          <c:h val="6.0534288559841998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815E-2"/>
          <c:y val="7.7255570403755996E-2"/>
          <c:w val="0.9128633471534856"/>
          <c:h val="0.79328394577611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(lateral)'!$A$204:$C$204</c:f>
              <c:strCache>
                <c:ptCount val="1"/>
                <c:pt idx="0">
                  <c:v>Z/H= 0.833 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('Horizontal (lateral)'!$R$201:$R$206,'Horizontal (lateral)'!$R$216:$R$221,'Horizontal (lateral)'!$R$224:$R$226,'Horizontal (lateral)'!$R$229:$R$231,'Horizontal (lateral)'!$R$234:$R$236)</c:f>
              <c:numCache>
                <c:formatCode>General</c:formatCode>
                <c:ptCount val="21"/>
                <c:pt idx="0">
                  <c:v>-2.4965572715958158</c:v>
                </c:pt>
                <c:pt idx="1">
                  <c:v>-2.2182397800417908</c:v>
                </c:pt>
                <c:pt idx="2">
                  <c:v>-2.2296560070711515</c:v>
                </c:pt>
                <c:pt idx="3">
                  <c:v>-2.3850509610321753</c:v>
                </c:pt>
                <c:pt idx="4">
                  <c:v>-2.4703749021540951</c:v>
                </c:pt>
                <c:pt idx="6">
                  <c:v>-0.47205860483255269</c:v>
                </c:pt>
                <c:pt idx="7">
                  <c:v>-0.42372238238698012</c:v>
                </c:pt>
                <c:pt idx="8">
                  <c:v>-0.41532557595600561</c:v>
                </c:pt>
                <c:pt idx="9">
                  <c:v>-0.42313286244843407</c:v>
                </c:pt>
                <c:pt idx="10">
                  <c:v>-0.44406573016038259</c:v>
                </c:pt>
                <c:pt idx="12">
                  <c:v>1.5522735375803256</c:v>
                </c:pt>
                <c:pt idx="13">
                  <c:v>1.5443120071371517</c:v>
                </c:pt>
                <c:pt idx="15">
                  <c:v>3.5375469503699213</c:v>
                </c:pt>
                <c:pt idx="16">
                  <c:v>3.5353595722167297</c:v>
                </c:pt>
                <c:pt idx="18">
                  <c:v>5.5300129734102121</c:v>
                </c:pt>
                <c:pt idx="19">
                  <c:v>5.5287849873419166</c:v>
                </c:pt>
              </c:numCache>
            </c:numRef>
          </c:xVal>
          <c:yVal>
            <c:numRef>
              <c:f>('Horizontal (lateral)'!$E$201:$E$206,'Horizontal (lateral)'!$E$216:$E$221,'Horizontal (lateral)'!$E$224:$E$226,'Horizontal (lateral)'!$E$229:$E$231,'Horizontal (lateral)'!$E$234:$E$236)</c:f>
              <c:numCache>
                <c:formatCode>General</c:formatCode>
                <c:ptCount val="21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2">
                  <c:v>0</c:v>
                </c:pt>
                <c:pt idx="13">
                  <c:v>1</c:v>
                </c:pt>
                <c:pt idx="15">
                  <c:v>0</c:v>
                </c:pt>
                <c:pt idx="16">
                  <c:v>1</c:v>
                </c:pt>
                <c:pt idx="18">
                  <c:v>0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7-4CE1-8AB7-2D1EE2223A9E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87-4CE1-8AB7-2D1EE2223A9E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c:spPr>
          </c:marker>
          <c:xVal>
            <c:numRef>
              <c:f>('Horizontal (lateral)'!$R$199,'Horizontal (lateral)'!$R$207:$R$214,'Horizontal (lateral)'!$R$222,'Horizontal (lateral)'!$R$227,'Horizontal (lateral)'!$R$232,'Horizontal (lateral)'!$R$237)</c:f>
              <c:numCache>
                <c:formatCode>General</c:formatCode>
                <c:ptCount val="13"/>
                <c:pt idx="0">
                  <c:v>-3.4992184001550588</c:v>
                </c:pt>
                <c:pt idx="1">
                  <c:v>-1.988248888333729</c:v>
                </c:pt>
                <c:pt idx="2">
                  <c:v>-1.9497710831407482</c:v>
                </c:pt>
                <c:pt idx="4">
                  <c:v>-1.4804897221735682</c:v>
                </c:pt>
                <c:pt idx="5">
                  <c:v>-1.4407349497404387</c:v>
                </c:pt>
                <c:pt idx="7">
                  <c:v>-0.97599918559501719</c:v>
                </c:pt>
                <c:pt idx="8">
                  <c:v>-0.94222598834004312</c:v>
                </c:pt>
                <c:pt idx="9">
                  <c:v>0.55179421310864574</c:v>
                </c:pt>
                <c:pt idx="10">
                  <c:v>2.5400292298177156</c:v>
                </c:pt>
                <c:pt idx="11">
                  <c:v>4.5327921606303736</c:v>
                </c:pt>
                <c:pt idx="12">
                  <c:v>6.525854698862342</c:v>
                </c:pt>
              </c:numCache>
            </c:numRef>
          </c:xVal>
          <c:yVal>
            <c:numRef>
              <c:f>('Horizontal (lateral)'!$E$199,'Horizontal (lateral)'!$E$207:$E$214,'Horizontal (lateral)'!$E$222,'Horizontal (lateral)'!$E$227,'Horizontal (lateral)'!$E$232,'Horizontal (lateral)'!$E$237)</c:f>
              <c:numCache>
                <c:formatCode>General</c:formatCode>
                <c:ptCount val="13"/>
                <c:pt idx="0">
                  <c:v>1</c:v>
                </c:pt>
                <c:pt idx="1">
                  <c:v>-1</c:v>
                </c:pt>
                <c:pt idx="2">
                  <c:v>1</c:v>
                </c:pt>
                <c:pt idx="4">
                  <c:v>-1</c:v>
                </c:pt>
                <c:pt idx="5">
                  <c:v>1</c:v>
                </c:pt>
                <c:pt idx="7">
                  <c:v>-1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87-4CE1-8AB7-2D1EE2223A9E}"/>
            </c:ext>
          </c:extLst>
        </c:ser>
        <c:ser>
          <c:idx val="3"/>
          <c:order val="3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(lateral)'!$Q$5:$Q$6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87-4CE1-8AB7-2D1EE2223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10720"/>
        <c:axId val="113456640"/>
      </c:scatterChart>
      <c:valAx>
        <c:axId val="113310720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5443975079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3456640"/>
        <c:crosses val="autoZero"/>
        <c:crossBetween val="midCat"/>
        <c:majorUnit val="1"/>
        <c:minorUnit val="0.5"/>
      </c:valAx>
      <c:valAx>
        <c:axId val="11345664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18817091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3310720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56988065441342384"/>
          <c:y val="0.93946575049726266"/>
          <c:w val="0.25499779785371302"/>
          <c:h val="6.0534249502737336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774E-2"/>
          <c:y val="7.7255570403755996E-2"/>
          <c:w val="0.9128633471534856"/>
          <c:h val="0.79328394577611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(lateral)'!$A$204:$C$204</c:f>
              <c:strCache>
                <c:ptCount val="1"/>
                <c:pt idx="0">
                  <c:v>Z/H= 0.833 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(lateral)'!$R$199:$R$237</c:f>
              <c:numCache>
                <c:formatCode>General</c:formatCode>
                <c:ptCount val="39"/>
                <c:pt idx="0">
                  <c:v>-3.4992184001550588</c:v>
                </c:pt>
                <c:pt idx="2">
                  <c:v>-2.4965572715958158</c:v>
                </c:pt>
                <c:pt idx="3">
                  <c:v>-2.2182397800417908</c:v>
                </c:pt>
                <c:pt idx="4">
                  <c:v>-2.2296560070711515</c:v>
                </c:pt>
                <c:pt idx="5">
                  <c:v>-2.3850509610321753</c:v>
                </c:pt>
                <c:pt idx="6">
                  <c:v>-2.4703749021540951</c:v>
                </c:pt>
                <c:pt idx="8">
                  <c:v>-1.988248888333729</c:v>
                </c:pt>
                <c:pt idx="9">
                  <c:v>-1.9497710831407482</c:v>
                </c:pt>
                <c:pt idx="11">
                  <c:v>-1.4804897221735682</c:v>
                </c:pt>
                <c:pt idx="12">
                  <c:v>-1.4407349497404387</c:v>
                </c:pt>
                <c:pt idx="14">
                  <c:v>-0.97599918559501719</c:v>
                </c:pt>
                <c:pt idx="15">
                  <c:v>-0.94222598834004312</c:v>
                </c:pt>
                <c:pt idx="17">
                  <c:v>-0.47205860483255269</c:v>
                </c:pt>
                <c:pt idx="18">
                  <c:v>-0.42372238238698012</c:v>
                </c:pt>
                <c:pt idx="19">
                  <c:v>-0.41532557595600561</c:v>
                </c:pt>
                <c:pt idx="20">
                  <c:v>-0.42313286244843407</c:v>
                </c:pt>
                <c:pt idx="21">
                  <c:v>-0.44406573016038259</c:v>
                </c:pt>
                <c:pt idx="23">
                  <c:v>0.55179421310864574</c:v>
                </c:pt>
                <c:pt idx="25">
                  <c:v>1.5522735375803256</c:v>
                </c:pt>
                <c:pt idx="26">
                  <c:v>1.5443120071371517</c:v>
                </c:pt>
                <c:pt idx="28">
                  <c:v>2.5400292298177156</c:v>
                </c:pt>
                <c:pt idx="30">
                  <c:v>3.5375469503699213</c:v>
                </c:pt>
                <c:pt idx="31">
                  <c:v>3.5353595722167297</c:v>
                </c:pt>
                <c:pt idx="33">
                  <c:v>4.5327921606303736</c:v>
                </c:pt>
                <c:pt idx="35">
                  <c:v>5.5300129734102121</c:v>
                </c:pt>
                <c:pt idx="36">
                  <c:v>5.5287849873419166</c:v>
                </c:pt>
                <c:pt idx="38">
                  <c:v>6.525854698862342</c:v>
                </c:pt>
              </c:numCache>
            </c:numRef>
          </c:xVal>
          <c:yVal>
            <c:numRef>
              <c:f>'Horizontal (lateral)'!$E$199:$E$237</c:f>
              <c:numCache>
                <c:formatCode>General</c:formatCode>
                <c:ptCount val="39"/>
                <c:pt idx="0">
                  <c:v>1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8">
                  <c:v>-1</c:v>
                </c:pt>
                <c:pt idx="9">
                  <c:v>1</c:v>
                </c:pt>
                <c:pt idx="11">
                  <c:v>-1</c:v>
                </c:pt>
                <c:pt idx="12">
                  <c:v>1</c:v>
                </c:pt>
                <c:pt idx="14">
                  <c:v>-1</c:v>
                </c:pt>
                <c:pt idx="15">
                  <c:v>1</c:v>
                </c:pt>
                <c:pt idx="17">
                  <c:v>-1</c:v>
                </c:pt>
                <c:pt idx="18">
                  <c:v>-0.5</c:v>
                </c:pt>
                <c:pt idx="19">
                  <c:v>0</c:v>
                </c:pt>
                <c:pt idx="20">
                  <c:v>0.5</c:v>
                </c:pt>
                <c:pt idx="21">
                  <c:v>1</c:v>
                </c:pt>
                <c:pt idx="23">
                  <c:v>1</c:v>
                </c:pt>
                <c:pt idx="25">
                  <c:v>0</c:v>
                </c:pt>
                <c:pt idx="26">
                  <c:v>1</c:v>
                </c:pt>
                <c:pt idx="28">
                  <c:v>1</c:v>
                </c:pt>
                <c:pt idx="30">
                  <c:v>0</c:v>
                </c:pt>
                <c:pt idx="31">
                  <c:v>1</c:v>
                </c:pt>
                <c:pt idx="33">
                  <c:v>1</c:v>
                </c:pt>
                <c:pt idx="35">
                  <c:v>0</c:v>
                </c:pt>
                <c:pt idx="36">
                  <c:v>1</c:v>
                </c:pt>
                <c:pt idx="3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30-4894-838F-55FC9852DA2A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30-4894-838F-55FC9852DA2A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(lateral)'!$Q$5:$Q$6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30-4894-838F-55FC9852D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89248"/>
        <c:axId val="113604096"/>
      </c:scatterChart>
      <c:valAx>
        <c:axId val="11358924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5443975079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3604096"/>
        <c:crosses val="autoZero"/>
        <c:crossBetween val="midCat"/>
        <c:majorUnit val="1"/>
        <c:minorUnit val="0.5"/>
      </c:valAx>
      <c:valAx>
        <c:axId val="113604096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18817091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3589248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5313179795"/>
          <c:w val="0.25465024637587896"/>
          <c:h val="6.0534249502737003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718E-2"/>
          <c:y val="7.7255570403755996E-2"/>
          <c:w val="0.9128633471534856"/>
          <c:h val="0.793283945776116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(lateral)'!$A$240:$C$240</c:f>
              <c:strCache>
                <c:ptCount val="1"/>
                <c:pt idx="0">
                  <c:v>Z/H= 1.167 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(lateral)'!$J$239:$J$291</c:f>
              <c:numCache>
                <c:formatCode>General</c:formatCode>
                <c:ptCount val="53"/>
                <c:pt idx="0">
                  <c:v>-3.0614242038501884</c:v>
                </c:pt>
                <c:pt idx="1">
                  <c:v>-3.12756128608385</c:v>
                </c:pt>
                <c:pt idx="3">
                  <c:v>-2.0255979289465924</c:v>
                </c:pt>
                <c:pt idx="4">
                  <c:v>-2.0470634568076362</c:v>
                </c:pt>
                <c:pt idx="5">
                  <c:v>-2.0576977635758897</c:v>
                </c:pt>
                <c:pt idx="6">
                  <c:v>-2.0917014144234609</c:v>
                </c:pt>
                <c:pt idx="7">
                  <c:v>-2.1290992709503778</c:v>
                </c:pt>
                <c:pt idx="9">
                  <c:v>-1.5290462627341042</c:v>
                </c:pt>
                <c:pt idx="10">
                  <c:v>-1.5501338270812257</c:v>
                </c:pt>
                <c:pt idx="11">
                  <c:v>-1.571441636833991</c:v>
                </c:pt>
                <c:pt idx="12">
                  <c:v>-1.5948819073998723</c:v>
                </c:pt>
                <c:pt idx="13">
                  <c:v>-1.6355059858221686</c:v>
                </c:pt>
                <c:pt idx="15">
                  <c:v>-1.0267084884072524</c:v>
                </c:pt>
                <c:pt idx="16">
                  <c:v>-1.0456365278871746</c:v>
                </c:pt>
                <c:pt idx="17">
                  <c:v>-1.0616593811477399</c:v>
                </c:pt>
                <c:pt idx="18">
                  <c:v>-1.0857099927953622</c:v>
                </c:pt>
                <c:pt idx="19">
                  <c:v>-1.1169129806669329</c:v>
                </c:pt>
                <c:pt idx="21">
                  <c:v>-0.532887491927446</c:v>
                </c:pt>
                <c:pt idx="22">
                  <c:v>-0.54840172761989381</c:v>
                </c:pt>
                <c:pt idx="23">
                  <c:v>-0.56488560304311952</c:v>
                </c:pt>
                <c:pt idx="24">
                  <c:v>-0.58688307955338703</c:v>
                </c:pt>
                <c:pt idx="25">
                  <c:v>-0.60689461443988613</c:v>
                </c:pt>
                <c:pt idx="27">
                  <c:v>-2.759320300280349E-2</c:v>
                </c:pt>
                <c:pt idx="28">
                  <c:v>-4.1411735720445098E-2</c:v>
                </c:pt>
                <c:pt idx="29">
                  <c:v>-5.6264301952718199E-2</c:v>
                </c:pt>
                <c:pt idx="30">
                  <c:v>-8.4176674145055863E-2</c:v>
                </c:pt>
                <c:pt idx="31">
                  <c:v>-0.11569043201696266</c:v>
                </c:pt>
                <c:pt idx="33">
                  <c:v>0.95142748886640804</c:v>
                </c:pt>
                <c:pt idx="34">
                  <c:v>0.88691704960747786</c:v>
                </c:pt>
                <c:pt idx="36">
                  <c:v>1.9473128194025005</c:v>
                </c:pt>
                <c:pt idx="37">
                  <c:v>1.8803862133842013</c:v>
                </c:pt>
                <c:pt idx="39">
                  <c:v>2.9495320718373321</c:v>
                </c:pt>
                <c:pt idx="40">
                  <c:v>2.8910158539362332</c:v>
                </c:pt>
                <c:pt idx="42">
                  <c:v>3.9482087329169824</c:v>
                </c:pt>
                <c:pt idx="43">
                  <c:v>3.9015210620556986</c:v>
                </c:pt>
                <c:pt idx="45">
                  <c:v>4.9543597391398482</c:v>
                </c:pt>
                <c:pt idx="46">
                  <c:v>4.9088140469284474</c:v>
                </c:pt>
                <c:pt idx="48">
                  <c:v>5.9528301534625188</c:v>
                </c:pt>
                <c:pt idx="49">
                  <c:v>5.9069824015210619</c:v>
                </c:pt>
                <c:pt idx="51">
                  <c:v>6.9603100980652002</c:v>
                </c:pt>
                <c:pt idx="52">
                  <c:v>6.918930403696141</c:v>
                </c:pt>
              </c:numCache>
            </c:numRef>
          </c:xVal>
          <c:yVal>
            <c:numRef>
              <c:f>'Horizontal (lateral)'!$E$239:$E$291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3">
                  <c:v>-1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9">
                  <c:v>-1</c:v>
                </c:pt>
                <c:pt idx="10">
                  <c:v>-0.5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-1</c:v>
                </c:pt>
                <c:pt idx="16">
                  <c:v>-0.5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7">
                  <c:v>-1</c:v>
                </c:pt>
                <c:pt idx="28">
                  <c:v>-0.5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3">
                  <c:v>0</c:v>
                </c:pt>
                <c:pt idx="34">
                  <c:v>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2-4C3A-90A1-5EF7675A70D5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92-4C3A-90A1-5EF7675A70D5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(lateral)'!$I$5:$I$6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92-4C3A-90A1-5EF7675A7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41888"/>
        <c:axId val="113544192"/>
      </c:scatterChart>
      <c:valAx>
        <c:axId val="11354188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3544192"/>
        <c:crosses val="autoZero"/>
        <c:crossBetween val="midCat"/>
        <c:majorUnit val="1"/>
        <c:minorUnit val="0.5"/>
      </c:valAx>
      <c:valAx>
        <c:axId val="11354419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3541888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711440158"/>
          <c:w val="0.26561307901907327"/>
          <c:h val="6.0534288559841998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718E-2"/>
          <c:y val="7.7255570403755996E-2"/>
          <c:w val="0.9128633471534856"/>
          <c:h val="0.793283945776116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(lateral)'!$A$243:$C$243</c:f>
              <c:strCache>
                <c:ptCount val="1"/>
                <c:pt idx="0">
                  <c:v>Z/H= 1.167 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(lateral)'!$P$239:$P$291</c:f>
              <c:numCache>
                <c:formatCode>General</c:formatCode>
                <c:ptCount val="53"/>
                <c:pt idx="0">
                  <c:v>-3.9385293360292661</c:v>
                </c:pt>
                <c:pt idx="1">
                  <c:v>-3.9144095520453233</c:v>
                </c:pt>
                <c:pt idx="3">
                  <c:v>-2.9615749788834784</c:v>
                </c:pt>
                <c:pt idx="4">
                  <c:v>-2.9485746763324276</c:v>
                </c:pt>
                <c:pt idx="5">
                  <c:v>-2.9399787380023965</c:v>
                </c:pt>
                <c:pt idx="6">
                  <c:v>-2.9258525427528261</c:v>
                </c:pt>
                <c:pt idx="7">
                  <c:v>-2.9151494287181059</c:v>
                </c:pt>
                <c:pt idx="9">
                  <c:v>-2.4602924543745797</c:v>
                </c:pt>
                <c:pt idx="10">
                  <c:v>-2.4492412910717465</c:v>
                </c:pt>
                <c:pt idx="11">
                  <c:v>-2.4398184293243039</c:v>
                </c:pt>
                <c:pt idx="12">
                  <c:v>-2.4229779758371852</c:v>
                </c:pt>
                <c:pt idx="13">
                  <c:v>-2.4119478133705421</c:v>
                </c:pt>
                <c:pt idx="15">
                  <c:v>-1.9585627704217905</c:v>
                </c:pt>
                <c:pt idx="16">
                  <c:v>-1.9503832545740916</c:v>
                </c:pt>
                <c:pt idx="17">
                  <c:v>-1.9399894794136938</c:v>
                </c:pt>
                <c:pt idx="18">
                  <c:v>-1.9273302855265331</c:v>
                </c:pt>
                <c:pt idx="19">
                  <c:v>-1.9190161302195345</c:v>
                </c:pt>
                <c:pt idx="21">
                  <c:v>-1.4578204425038657</c:v>
                </c:pt>
                <c:pt idx="22">
                  <c:v>-1.4511671434911129</c:v>
                </c:pt>
                <c:pt idx="23">
                  <c:v>-1.4419089833835625</c:v>
                </c:pt>
                <c:pt idx="24">
                  <c:v>-1.4282593212064694</c:v>
                </c:pt>
                <c:pt idx="25">
                  <c:v>-1.4206925753312016</c:v>
                </c:pt>
                <c:pt idx="27">
                  <c:v>-0.95776352679503007</c:v>
                </c:pt>
                <c:pt idx="28">
                  <c:v>-0.95298208395331463</c:v>
                </c:pt>
                <c:pt idx="29">
                  <c:v>-0.94275398817665756</c:v>
                </c:pt>
                <c:pt idx="30">
                  <c:v>-0.92976011670134517</c:v>
                </c:pt>
                <c:pt idx="31">
                  <c:v>-0.91973957804144835</c:v>
                </c:pt>
                <c:pt idx="33">
                  <c:v>5.61878313291162E-2</c:v>
                </c:pt>
                <c:pt idx="34">
                  <c:v>7.7810361125796479E-2</c:v>
                </c:pt>
                <c:pt idx="36">
                  <c:v>1.0542947264431666</c:v>
                </c:pt>
                <c:pt idx="37">
                  <c:v>1.0749829875646628</c:v>
                </c:pt>
                <c:pt idx="39">
                  <c:v>2.0534140271140684</c:v>
                </c:pt>
                <c:pt idx="40">
                  <c:v>2.0737762588606112</c:v>
                </c:pt>
                <c:pt idx="42">
                  <c:v>3.052331637131303</c:v>
                </c:pt>
                <c:pt idx="43">
                  <c:v>3.070510785948076</c:v>
                </c:pt>
                <c:pt idx="45">
                  <c:v>4.0549819952388475</c:v>
                </c:pt>
                <c:pt idx="46">
                  <c:v>4.0672606151649457</c:v>
                </c:pt>
                <c:pt idx="48">
                  <c:v>5.0516939828893666</c:v>
                </c:pt>
                <c:pt idx="49">
                  <c:v>5.0662194794626556</c:v>
                </c:pt>
                <c:pt idx="51">
                  <c:v>6.0504772288681039</c:v>
                </c:pt>
                <c:pt idx="52">
                  <c:v>6.0668073877000106</c:v>
                </c:pt>
              </c:numCache>
            </c:numRef>
          </c:xVal>
          <c:yVal>
            <c:numRef>
              <c:f>'Horizontal (lateral)'!$E$239:$E$291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3">
                  <c:v>-1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9">
                  <c:v>-1</c:v>
                </c:pt>
                <c:pt idx="10">
                  <c:v>-0.5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-1</c:v>
                </c:pt>
                <c:pt idx="16">
                  <c:v>-0.5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7">
                  <c:v>-1</c:v>
                </c:pt>
                <c:pt idx="28">
                  <c:v>-0.5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3">
                  <c:v>0</c:v>
                </c:pt>
                <c:pt idx="34">
                  <c:v>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8-4FBB-99F9-30C43180EC2F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28-4FBB-99F9-30C43180EC2F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(lateral)'!$O$5:$O$6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28-4FBB-99F9-30C43180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42208"/>
        <c:axId val="113744512"/>
      </c:scatterChart>
      <c:valAx>
        <c:axId val="11374220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3744512"/>
        <c:crosses val="autoZero"/>
        <c:crossBetween val="midCat"/>
        <c:majorUnit val="1"/>
        <c:minorUnit val="0.5"/>
      </c:valAx>
      <c:valAx>
        <c:axId val="11374451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3742208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711440158"/>
          <c:w val="0.33680290644868238"/>
          <c:h val="6.0534288559841998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815E-2"/>
          <c:y val="7.7255570403755996E-2"/>
          <c:w val="0.9128633471534856"/>
          <c:h val="0.79328394577611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(lateral)'!$A$244:$C$244</c:f>
              <c:strCache>
                <c:ptCount val="1"/>
                <c:pt idx="0">
                  <c:v>Z/H= 1.167 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(lateral)'!$R$239:$R$291</c:f>
              <c:numCache>
                <c:formatCode>General</c:formatCode>
                <c:ptCount val="53"/>
                <c:pt idx="0">
                  <c:v>-3.499998113916162</c:v>
                </c:pt>
                <c:pt idx="1">
                  <c:v>-3.4992169412910288</c:v>
                </c:pt>
                <c:pt idx="3">
                  <c:v>-2.4987070980878441</c:v>
                </c:pt>
                <c:pt idx="4">
                  <c:v>-2.4920657144633993</c:v>
                </c:pt>
                <c:pt idx="5">
                  <c:v>-2.4948521088370161</c:v>
                </c:pt>
                <c:pt idx="6">
                  <c:v>-2.4884475561528019</c:v>
                </c:pt>
                <c:pt idx="7">
                  <c:v>-2.4897453298655603</c:v>
                </c:pt>
                <c:pt idx="9">
                  <c:v>-1.9959268856234302</c:v>
                </c:pt>
                <c:pt idx="10">
                  <c:v>-1.9816797287252792</c:v>
                </c:pt>
                <c:pt idx="11">
                  <c:v>-1.9802773061703227</c:v>
                </c:pt>
                <c:pt idx="12">
                  <c:v>-1.9750883438019098</c:v>
                </c:pt>
                <c:pt idx="13">
                  <c:v>-1.9759822901606305</c:v>
                </c:pt>
                <c:pt idx="15">
                  <c:v>-1.4920831207774554</c:v>
                </c:pt>
                <c:pt idx="16">
                  <c:v>-1.4816431715359182</c:v>
                </c:pt>
                <c:pt idx="17">
                  <c:v>-1.4779023601542107</c:v>
                </c:pt>
                <c:pt idx="18">
                  <c:v>-1.4737464842355934</c:v>
                </c:pt>
                <c:pt idx="19">
                  <c:v>-1.4731943231262858</c:v>
                </c:pt>
                <c:pt idx="21">
                  <c:v>-0.99098362840896548</c:v>
                </c:pt>
                <c:pt idx="22">
                  <c:v>-0.98235836425669154</c:v>
                </c:pt>
                <c:pt idx="23">
                  <c:v>-0.9793213085453788</c:v>
                </c:pt>
                <c:pt idx="24">
                  <c:v>-0.97259471843753353</c:v>
                </c:pt>
                <c:pt idx="25">
                  <c:v>-0.97035242682397149</c:v>
                </c:pt>
                <c:pt idx="27">
                  <c:v>-0.48786554317992981</c:v>
                </c:pt>
                <c:pt idx="28">
                  <c:v>-0.48347228180327179</c:v>
                </c:pt>
                <c:pt idx="29">
                  <c:v>-0.48002759739778639</c:v>
                </c:pt>
                <c:pt idx="30">
                  <c:v>-0.47280731791384578</c:v>
                </c:pt>
                <c:pt idx="31">
                  <c:v>-0.46738348157088228</c:v>
                </c:pt>
                <c:pt idx="33">
                  <c:v>0.52143419545032921</c:v>
                </c:pt>
                <c:pt idx="34">
                  <c:v>0.53235887739985666</c:v>
                </c:pt>
                <c:pt idx="36">
                  <c:v>1.519752258790549</c:v>
                </c:pt>
                <c:pt idx="37">
                  <c:v>1.5304775298671383</c:v>
                </c:pt>
                <c:pt idx="39">
                  <c:v>2.5195073280327773</c:v>
                </c:pt>
                <c:pt idx="40">
                  <c:v>2.5288531391369222</c:v>
                </c:pt>
                <c:pt idx="42">
                  <c:v>3.5181511230907159</c:v>
                </c:pt>
                <c:pt idx="43">
                  <c:v>3.5267832483597981</c:v>
                </c:pt>
                <c:pt idx="45">
                  <c:v>4.5181859521571024</c:v>
                </c:pt>
                <c:pt idx="46">
                  <c:v>4.5243589507627036</c:v>
                </c:pt>
                <c:pt idx="48">
                  <c:v>5.5174487016383909</c:v>
                </c:pt>
                <c:pt idx="49">
                  <c:v>5.5226359120812072</c:v>
                </c:pt>
                <c:pt idx="51">
                  <c:v>6.5166298584485727</c:v>
                </c:pt>
                <c:pt idx="52">
                  <c:v>6.5204463861906756</c:v>
                </c:pt>
              </c:numCache>
            </c:numRef>
          </c:xVal>
          <c:yVal>
            <c:numRef>
              <c:f>'Horizontal (lateral)'!$E$239:$E$291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3">
                  <c:v>-1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9">
                  <c:v>-1</c:v>
                </c:pt>
                <c:pt idx="10">
                  <c:v>-0.5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-1</c:v>
                </c:pt>
                <c:pt idx="16">
                  <c:v>-0.5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7">
                  <c:v>-1</c:v>
                </c:pt>
                <c:pt idx="28">
                  <c:v>-0.5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3">
                  <c:v>0</c:v>
                </c:pt>
                <c:pt idx="34">
                  <c:v>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5-4241-A535-CA68495A1D23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05-4241-A535-CA68495A1D23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(lateral)'!$Q$5:$Q$6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05-4241-A535-CA68495A1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09760"/>
        <c:axId val="113912064"/>
      </c:scatterChart>
      <c:valAx>
        <c:axId val="113909760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58092738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3912064"/>
        <c:crosses val="autoZero"/>
        <c:crossBetween val="midCat"/>
        <c:majorUnit val="1"/>
        <c:minorUnit val="0.5"/>
      </c:valAx>
      <c:valAx>
        <c:axId val="11391206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64479442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3909760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6605424323"/>
          <c:w val="0.25465024637587896"/>
          <c:h val="6.053433945756769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815E-2"/>
          <c:y val="7.7255570403755996E-2"/>
          <c:w val="0.9128633471534856"/>
          <c:h val="0.79328394577611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(lateral)'!$A$294:$C$294</c:f>
              <c:strCache>
                <c:ptCount val="1"/>
                <c:pt idx="0">
                  <c:v>Z/H= 1.500 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(lateral)'!$J$293:$J$345</c:f>
              <c:numCache>
                <c:formatCode>General</c:formatCode>
                <c:ptCount val="53"/>
                <c:pt idx="0">
                  <c:v>-2.9942708197235359</c:v>
                </c:pt>
                <c:pt idx="1">
                  <c:v>-3.0774769208945698</c:v>
                </c:pt>
                <c:pt idx="3">
                  <c:v>-1.979203607545085</c:v>
                </c:pt>
                <c:pt idx="4">
                  <c:v>-1.9833500072792973</c:v>
                </c:pt>
                <c:pt idx="5">
                  <c:v>-1.9883811216090606</c:v>
                </c:pt>
                <c:pt idx="6">
                  <c:v>-2.0271937748942634</c:v>
                </c:pt>
                <c:pt idx="7">
                  <c:v>-2.0746482606212413</c:v>
                </c:pt>
                <c:pt idx="9">
                  <c:v>-1.476187365379662</c:v>
                </c:pt>
                <c:pt idx="10">
                  <c:v>-1.4804018918707047</c:v>
                </c:pt>
                <c:pt idx="11">
                  <c:v>-1.4957080143196844</c:v>
                </c:pt>
                <c:pt idx="12">
                  <c:v>-1.5269091357047666</c:v>
                </c:pt>
                <c:pt idx="13">
                  <c:v>-1.5727379117002571</c:v>
                </c:pt>
                <c:pt idx="15">
                  <c:v>-0.98555619430870944</c:v>
                </c:pt>
                <c:pt idx="16">
                  <c:v>-0.97943878484263647</c:v>
                </c:pt>
                <c:pt idx="17">
                  <c:v>-0.98853044052814099</c:v>
                </c:pt>
                <c:pt idx="18">
                  <c:v>-1.0249847881351188</c:v>
                </c:pt>
                <c:pt idx="19">
                  <c:v>-1.0765968725152399</c:v>
                </c:pt>
                <c:pt idx="21">
                  <c:v>-0.4760641772714207</c:v>
                </c:pt>
                <c:pt idx="22">
                  <c:v>-0.47562555294662223</c:v>
                </c:pt>
                <c:pt idx="23">
                  <c:v>-0.50202607108327146</c:v>
                </c:pt>
                <c:pt idx="24">
                  <c:v>-0.52332268191710574</c:v>
                </c:pt>
                <c:pt idx="25">
                  <c:v>-0.56596256574698656</c:v>
                </c:pt>
                <c:pt idx="27">
                  <c:v>2.3891027052855063E-2</c:v>
                </c:pt>
                <c:pt idx="28">
                  <c:v>1.1715935688341506E-2</c:v>
                </c:pt>
                <c:pt idx="29">
                  <c:v>8.8032835230305029E-3</c:v>
                </c:pt>
                <c:pt idx="30">
                  <c:v>-2.5820974081968595E-2</c:v>
                </c:pt>
                <c:pt idx="31">
                  <c:v>-6.7577076559542759E-2</c:v>
                </c:pt>
                <c:pt idx="33">
                  <c:v>1.007553670818977</c:v>
                </c:pt>
                <c:pt idx="34">
                  <c:v>0.93561181560606688</c:v>
                </c:pt>
                <c:pt idx="36">
                  <c:v>2.0011338905417664</c:v>
                </c:pt>
                <c:pt idx="37">
                  <c:v>1.9365002631745949</c:v>
                </c:pt>
                <c:pt idx="39">
                  <c:v>3.011072931093052</c:v>
                </c:pt>
                <c:pt idx="40">
                  <c:v>2.9375286972297605</c:v>
                </c:pt>
                <c:pt idx="42">
                  <c:v>4.0079391002788531</c:v>
                </c:pt>
                <c:pt idx="43">
                  <c:v>3.9534728469767275</c:v>
                </c:pt>
                <c:pt idx="45">
                  <c:v>5.0210483681308631</c:v>
                </c:pt>
                <c:pt idx="46">
                  <c:v>4.9635680502308848</c:v>
                </c:pt>
                <c:pt idx="48">
                  <c:v>6.0157354143413357</c:v>
                </c:pt>
                <c:pt idx="49">
                  <c:v>5.9565612599530393</c:v>
                </c:pt>
                <c:pt idx="51">
                  <c:v>7.0253916821896123</c:v>
                </c:pt>
                <c:pt idx="52">
                  <c:v>6.9604149323896376</c:v>
                </c:pt>
              </c:numCache>
            </c:numRef>
          </c:xVal>
          <c:yVal>
            <c:numRef>
              <c:f>'Horizontal (lateral)'!$E$293:$E$345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3">
                  <c:v>-1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9">
                  <c:v>-1</c:v>
                </c:pt>
                <c:pt idx="10">
                  <c:v>-0.5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-1</c:v>
                </c:pt>
                <c:pt idx="16">
                  <c:v>-0.5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7">
                  <c:v>-1</c:v>
                </c:pt>
                <c:pt idx="28">
                  <c:v>-0.5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3">
                  <c:v>0</c:v>
                </c:pt>
                <c:pt idx="34">
                  <c:v>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74-47D7-A0C5-11A0A3363C3D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74-47D7-A0C5-11A0A3363C3D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(lateral)'!$I$5:$I$6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74-47D7-A0C5-11A0A3363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81312"/>
        <c:axId val="113996160"/>
      </c:scatterChart>
      <c:valAx>
        <c:axId val="113981312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3996160"/>
        <c:crosses val="autoZero"/>
        <c:crossBetween val="midCat"/>
        <c:majorUnit val="1"/>
        <c:minorUnit val="0.5"/>
      </c:valAx>
      <c:valAx>
        <c:axId val="11399616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3981312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33577538814"/>
          <c:y val="0.939465711440158"/>
          <c:w val="0.2659754433833561"/>
          <c:h val="6.0534288559841998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815E-2"/>
          <c:y val="7.7255570403755996E-2"/>
          <c:w val="0.9128633471534856"/>
          <c:h val="0.79328394577611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(lateral)'!$A$297:$C$297</c:f>
              <c:strCache>
                <c:ptCount val="1"/>
                <c:pt idx="0">
                  <c:v>Z/H= 1.500 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(lateral)'!$P$293:$P$345</c:f>
              <c:numCache>
                <c:formatCode>General</c:formatCode>
                <c:ptCount val="53"/>
                <c:pt idx="0">
                  <c:v>-3.9732552996964912</c:v>
                </c:pt>
                <c:pt idx="1">
                  <c:v>-3.9370595804588318</c:v>
                </c:pt>
                <c:pt idx="3">
                  <c:v>-2.9866583363159904</c:v>
                </c:pt>
                <c:pt idx="4">
                  <c:v>-2.9823302636572619</c:v>
                </c:pt>
                <c:pt idx="5">
                  <c:v>-2.9751057005870143</c:v>
                </c:pt>
                <c:pt idx="6">
                  <c:v>-2.9601014225059692</c:v>
                </c:pt>
                <c:pt idx="7">
                  <c:v>-2.9437532561612301</c:v>
                </c:pt>
                <c:pt idx="9">
                  <c:v>-2.4876905308575008</c:v>
                </c:pt>
                <c:pt idx="10">
                  <c:v>-2.4806640779704878</c:v>
                </c:pt>
                <c:pt idx="11">
                  <c:v>-2.4745826076278754</c:v>
                </c:pt>
                <c:pt idx="12">
                  <c:v>-2.4604929194056759</c:v>
                </c:pt>
                <c:pt idx="13">
                  <c:v>-2.4439953785887036</c:v>
                </c:pt>
                <c:pt idx="15">
                  <c:v>-1.9868553861291351</c:v>
                </c:pt>
                <c:pt idx="16">
                  <c:v>-1.9826934059853516</c:v>
                </c:pt>
                <c:pt idx="17">
                  <c:v>-1.9734781426677899</c:v>
                </c:pt>
                <c:pt idx="18">
                  <c:v>-1.9598484760409578</c:v>
                </c:pt>
                <c:pt idx="19">
                  <c:v>-1.9444051772007358</c:v>
                </c:pt>
                <c:pt idx="21">
                  <c:v>-1.4861854387981062</c:v>
                </c:pt>
                <c:pt idx="22">
                  <c:v>-1.4830798351422922</c:v>
                </c:pt>
                <c:pt idx="23">
                  <c:v>-1.4735950450274089</c:v>
                </c:pt>
                <c:pt idx="24">
                  <c:v>-1.4625866132620826</c:v>
                </c:pt>
                <c:pt idx="25">
                  <c:v>-1.4460450326587915</c:v>
                </c:pt>
                <c:pt idx="27">
                  <c:v>-0.9842793065081985</c:v>
                </c:pt>
                <c:pt idx="28">
                  <c:v>-0.98109055331211126</c:v>
                </c:pt>
                <c:pt idx="29">
                  <c:v>-0.97345565455926608</c:v>
                </c:pt>
                <c:pt idx="30">
                  <c:v>-0.95948676590104087</c:v>
                </c:pt>
                <c:pt idx="31">
                  <c:v>-0.94758941349566195</c:v>
                </c:pt>
                <c:pt idx="33">
                  <c:v>2.7305071468265329E-2</c:v>
                </c:pt>
                <c:pt idx="34">
                  <c:v>5.2407598188630888E-2</c:v>
                </c:pt>
                <c:pt idx="36">
                  <c:v>1.0254772826256273</c:v>
                </c:pt>
                <c:pt idx="37">
                  <c:v>1.0499525384683104</c:v>
                </c:pt>
                <c:pt idx="39">
                  <c:v>2.0253267926991438</c:v>
                </c:pt>
                <c:pt idx="40">
                  <c:v>2.0469048695783014</c:v>
                </c:pt>
                <c:pt idx="42">
                  <c:v>3.0248904572927913</c:v>
                </c:pt>
                <c:pt idx="43">
                  <c:v>3.0458148391720918</c:v>
                </c:pt>
                <c:pt idx="45">
                  <c:v>4.0226952570996248</c:v>
                </c:pt>
                <c:pt idx="46">
                  <c:v>4.0427704077284252</c:v>
                </c:pt>
                <c:pt idx="48">
                  <c:v>5.0233503317073191</c:v>
                </c:pt>
                <c:pt idx="49">
                  <c:v>5.0422218145587134</c:v>
                </c:pt>
                <c:pt idx="51">
                  <c:v>6.0210004276493914</c:v>
                </c:pt>
                <c:pt idx="52">
                  <c:v>6.0448544217955371</c:v>
                </c:pt>
              </c:numCache>
            </c:numRef>
          </c:xVal>
          <c:yVal>
            <c:numRef>
              <c:f>'Horizontal (lateral)'!$E$293:$E$345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3">
                  <c:v>-1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9">
                  <c:v>-1</c:v>
                </c:pt>
                <c:pt idx="10">
                  <c:v>-0.5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-1</c:v>
                </c:pt>
                <c:pt idx="16">
                  <c:v>-0.5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7">
                  <c:v>-1</c:v>
                </c:pt>
                <c:pt idx="28">
                  <c:v>-0.5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3">
                  <c:v>0</c:v>
                </c:pt>
                <c:pt idx="34">
                  <c:v>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E2-4B89-8DDB-EF54930A7EF5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E2-4B89-8DDB-EF54930A7EF5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(lateral)'!$O$5:$O$6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E2-4B89-8DDB-EF54930A7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82624"/>
        <c:axId val="113889280"/>
      </c:scatterChart>
      <c:valAx>
        <c:axId val="11388262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58092738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3889280"/>
        <c:crosses val="autoZero"/>
        <c:crossBetween val="midCat"/>
        <c:majorUnit val="1"/>
        <c:minorUnit val="0.5"/>
      </c:valAx>
      <c:valAx>
        <c:axId val="11388928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64479442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3882624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33577538814"/>
          <c:y val="0.9394656605424323"/>
          <c:w val="0.33726239199636165"/>
          <c:h val="6.053433945756769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927E-2"/>
          <c:y val="7.7255570403755996E-2"/>
          <c:w val="0.9128633471534856"/>
          <c:h val="0.793283945776115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(lateral)'!$A$298:$C$298</c:f>
              <c:strCache>
                <c:ptCount val="1"/>
                <c:pt idx="0">
                  <c:v>Z/H= 1.500 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(lateral)'!$R$293:$R$345</c:f>
              <c:numCache>
                <c:formatCode>General</c:formatCode>
                <c:ptCount val="53"/>
                <c:pt idx="0">
                  <c:v>-3.5</c:v>
                </c:pt>
                <c:pt idx="1">
                  <c:v>-3.499907449530943</c:v>
                </c:pt>
                <c:pt idx="3">
                  <c:v>-2.4996404479999543</c:v>
                </c:pt>
                <c:pt idx="4">
                  <c:v>-2.4998321011687308</c:v>
                </c:pt>
                <c:pt idx="5">
                  <c:v>-2.4998459045635899</c:v>
                </c:pt>
                <c:pt idx="6">
                  <c:v>-2.4987844034157365</c:v>
                </c:pt>
                <c:pt idx="7">
                  <c:v>-2.4963932396824395</c:v>
                </c:pt>
                <c:pt idx="9">
                  <c:v>-1.9992832939277947</c:v>
                </c:pt>
                <c:pt idx="10">
                  <c:v>-1.9989330510763055</c:v>
                </c:pt>
                <c:pt idx="11">
                  <c:v>-1.9989202147122882</c:v>
                </c:pt>
                <c:pt idx="12">
                  <c:v>-1.9969669216279533</c:v>
                </c:pt>
                <c:pt idx="13">
                  <c:v>-1.9934022226917547</c:v>
                </c:pt>
                <c:pt idx="15">
                  <c:v>-1.4984216544999687</c:v>
                </c:pt>
                <c:pt idx="16">
                  <c:v>-1.4981210231514666</c:v>
                </c:pt>
                <c:pt idx="17">
                  <c:v>-1.4968708362284047</c:v>
                </c:pt>
                <c:pt idx="18">
                  <c:v>-1.4935927692358582</c:v>
                </c:pt>
                <c:pt idx="19">
                  <c:v>-1.4894123990600994</c:v>
                </c:pt>
                <c:pt idx="21">
                  <c:v>-0.99815892444378007</c:v>
                </c:pt>
                <c:pt idx="22">
                  <c:v>-0.99636276121374967</c:v>
                </c:pt>
                <c:pt idx="23">
                  <c:v>-0.99467693907178423</c:v>
                </c:pt>
                <c:pt idx="24">
                  <c:v>-0.99276573822893288</c:v>
                </c:pt>
                <c:pt idx="25">
                  <c:v>-0.98672809213858781</c:v>
                </c:pt>
                <c:pt idx="27">
                  <c:v>-0.49643022336832487</c:v>
                </c:pt>
                <c:pt idx="28">
                  <c:v>-0.49488623747946409</c:v>
                </c:pt>
                <c:pt idx="29">
                  <c:v>-0.49429995375507618</c:v>
                </c:pt>
                <c:pt idx="30">
                  <c:v>-0.48978626822780991</c:v>
                </c:pt>
                <c:pt idx="31">
                  <c:v>-0.48486846434520292</c:v>
                </c:pt>
                <c:pt idx="33">
                  <c:v>0.50891481430617469</c:v>
                </c:pt>
                <c:pt idx="34">
                  <c:v>0.51819660825791269</c:v>
                </c:pt>
                <c:pt idx="36">
                  <c:v>1.5094652474897674</c:v>
                </c:pt>
                <c:pt idx="37">
                  <c:v>1.5185912279642628</c:v>
                </c:pt>
                <c:pt idx="39">
                  <c:v>2.5106100516783645</c:v>
                </c:pt>
                <c:pt idx="40">
                  <c:v>2.518182512897372</c:v>
                </c:pt>
                <c:pt idx="42">
                  <c:v>3.510683586767338</c:v>
                </c:pt>
                <c:pt idx="43">
                  <c:v>3.5183513290939747</c:v>
                </c:pt>
                <c:pt idx="45">
                  <c:v>4.510433201724168</c:v>
                </c:pt>
                <c:pt idx="46">
                  <c:v>4.5175598548210765</c:v>
                </c:pt>
                <c:pt idx="48">
                  <c:v>5.5104173410682344</c:v>
                </c:pt>
                <c:pt idx="49">
                  <c:v>5.5158431210728338</c:v>
                </c:pt>
                <c:pt idx="51">
                  <c:v>6.5104201582598034</c:v>
                </c:pt>
                <c:pt idx="52">
                  <c:v>6.5152965563194556</c:v>
                </c:pt>
              </c:numCache>
            </c:numRef>
          </c:xVal>
          <c:yVal>
            <c:numRef>
              <c:f>'Horizontal (lateral)'!$E$293:$E$345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3">
                  <c:v>-1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9">
                  <c:v>-1</c:v>
                </c:pt>
                <c:pt idx="10">
                  <c:v>-0.5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-1</c:v>
                </c:pt>
                <c:pt idx="16">
                  <c:v>-0.5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7">
                  <c:v>-1</c:v>
                </c:pt>
                <c:pt idx="28">
                  <c:v>-0.5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3">
                  <c:v>0</c:v>
                </c:pt>
                <c:pt idx="34">
                  <c:v>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3A-4F7D-95CD-C0EA96E9AC10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3A-4F7D-95CD-C0EA96E9AC10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(lateral)'!$Q$5:$Q$6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3A-4F7D-95CD-C0EA96E9A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68960"/>
        <c:axId val="114171264"/>
      </c:scatterChart>
      <c:valAx>
        <c:axId val="114168960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4171264"/>
        <c:crosses val="autoZero"/>
        <c:crossBetween val="midCat"/>
        <c:majorUnit val="1"/>
        <c:minorUnit val="0.5"/>
      </c:valAx>
      <c:valAx>
        <c:axId val="11417126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4168960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33577538814"/>
          <c:y val="0.939465711440158"/>
          <c:w val="0.25499779785371357"/>
          <c:h val="6.0534288559841998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871E-2"/>
          <c:y val="7.7255570403755996E-2"/>
          <c:w val="0.9128633471534856"/>
          <c:h val="0.793283945776115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(lateral)'!$A$348:$C$348</c:f>
              <c:strCache>
                <c:ptCount val="1"/>
                <c:pt idx="0">
                  <c:v>Z/H= 1.833 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(lateral)'!$J$347:$J$399</c:f>
              <c:numCache>
                <c:formatCode>General</c:formatCode>
                <c:ptCount val="53"/>
                <c:pt idx="0">
                  <c:v>-2.9636025802309218</c:v>
                </c:pt>
                <c:pt idx="1">
                  <c:v>-3.0246142905671505</c:v>
                </c:pt>
                <c:pt idx="3">
                  <c:v>-1.9483580518360628</c:v>
                </c:pt>
                <c:pt idx="4">
                  <c:v>-1.9483431199441548</c:v>
                </c:pt>
                <c:pt idx="5">
                  <c:v>-1.9672748923970542</c:v>
                </c:pt>
                <c:pt idx="6">
                  <c:v>-1.9870540497157341</c:v>
                </c:pt>
                <c:pt idx="7">
                  <c:v>-2.0267831478667926</c:v>
                </c:pt>
                <c:pt idx="9">
                  <c:v>-1.4482143323764478</c:v>
                </c:pt>
                <c:pt idx="10">
                  <c:v>-1.4477178469705057</c:v>
                </c:pt>
                <c:pt idx="11">
                  <c:v>-1.459343258064155</c:v>
                </c:pt>
                <c:pt idx="12">
                  <c:v>-1.4974317145918181</c:v>
                </c:pt>
                <c:pt idx="13">
                  <c:v>-1.5235737243498093</c:v>
                </c:pt>
                <c:pt idx="15">
                  <c:v>-0.94690032588854078</c:v>
                </c:pt>
                <c:pt idx="16">
                  <c:v>-0.94973831859431168</c:v>
                </c:pt>
                <c:pt idx="17">
                  <c:v>-0.96654602942329304</c:v>
                </c:pt>
                <c:pt idx="18">
                  <c:v>-0.985162365659635</c:v>
                </c:pt>
                <c:pt idx="19">
                  <c:v>-1.0301222921947268</c:v>
                </c:pt>
                <c:pt idx="21">
                  <c:v>-0.44362837507419284</c:v>
                </c:pt>
                <c:pt idx="22">
                  <c:v>-0.45034306021658721</c:v>
                </c:pt>
                <c:pt idx="23">
                  <c:v>-0.45820656779265578</c:v>
                </c:pt>
                <c:pt idx="24">
                  <c:v>-0.49014961755691855</c:v>
                </c:pt>
                <c:pt idx="25">
                  <c:v>-0.52896227084212133</c:v>
                </c:pt>
                <c:pt idx="27">
                  <c:v>5.3362848706338228E-2</c:v>
                </c:pt>
                <c:pt idx="28">
                  <c:v>4.7469417618885901E-2</c:v>
                </c:pt>
                <c:pt idx="29">
                  <c:v>3.9111291123363534E-2</c:v>
                </c:pt>
                <c:pt idx="30">
                  <c:v>9.4005591993520099E-3</c:v>
                </c:pt>
                <c:pt idx="31">
                  <c:v>-3.2972417062672899E-2</c:v>
                </c:pt>
                <c:pt idx="33">
                  <c:v>1.0404019665301643</c:v>
                </c:pt>
                <c:pt idx="34">
                  <c:v>0.97266997159207569</c:v>
                </c:pt>
                <c:pt idx="36">
                  <c:v>2.0416207822071577</c:v>
                </c:pt>
                <c:pt idx="37">
                  <c:v>1.9807602572764975</c:v>
                </c:pt>
                <c:pt idx="39">
                  <c:v>3.0408303251792761</c:v>
                </c:pt>
                <c:pt idx="40">
                  <c:v>2.9818530851155169</c:v>
                </c:pt>
                <c:pt idx="42">
                  <c:v>4.036807113553305</c:v>
                </c:pt>
                <c:pt idx="43">
                  <c:v>3.9865780956611654</c:v>
                </c:pt>
                <c:pt idx="45">
                  <c:v>5.0455348043735508</c:v>
                </c:pt>
                <c:pt idx="46">
                  <c:v>4.9857705291738057</c:v>
                </c:pt>
                <c:pt idx="48">
                  <c:v>6.0494273619453267</c:v>
                </c:pt>
                <c:pt idx="49">
                  <c:v>5.9844191929561292</c:v>
                </c:pt>
                <c:pt idx="51">
                  <c:v>7.0482916049170719</c:v>
                </c:pt>
                <c:pt idx="52">
                  <c:v>6.9942493551289182</c:v>
                </c:pt>
              </c:numCache>
            </c:numRef>
          </c:xVal>
          <c:yVal>
            <c:numRef>
              <c:f>'Horizontal (lateral)'!$E$347:$E$399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3">
                  <c:v>-1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9">
                  <c:v>-1</c:v>
                </c:pt>
                <c:pt idx="10">
                  <c:v>-0.5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-1</c:v>
                </c:pt>
                <c:pt idx="16">
                  <c:v>-0.5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7">
                  <c:v>-1</c:v>
                </c:pt>
                <c:pt idx="28">
                  <c:v>-0.5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3">
                  <c:v>0</c:v>
                </c:pt>
                <c:pt idx="34">
                  <c:v>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D4-4B50-9F86-A86B8BD29595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D4-4B50-9F86-A86B8BD29595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(lateral)'!$I$5:$I$6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D4-4B50-9F86-A86B8BD2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28224"/>
        <c:axId val="114316800"/>
      </c:scatterChart>
      <c:valAx>
        <c:axId val="11422822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4316800"/>
        <c:crosses val="autoZero"/>
        <c:crossBetween val="midCat"/>
        <c:majorUnit val="1"/>
        <c:minorUnit val="0.5"/>
      </c:valAx>
      <c:valAx>
        <c:axId val="11431680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4228224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711440158"/>
          <c:w val="0.26561307901907327"/>
          <c:h val="6.0534288559841998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871E-2"/>
          <c:y val="7.7255570403755996E-2"/>
          <c:w val="0.9128633471534856"/>
          <c:h val="0.793283945776115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(lateral)'!$A$351:$C$351</c:f>
              <c:strCache>
                <c:ptCount val="1"/>
                <c:pt idx="0">
                  <c:v>Z/H= 1.833 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(lateral)'!$P$347:$P$399</c:f>
              <c:numCache>
                <c:formatCode>General</c:formatCode>
                <c:ptCount val="53"/>
                <c:pt idx="0">
                  <c:v>-3.9926138842677021</c:v>
                </c:pt>
                <c:pt idx="1">
                  <c:v>-3.9612408245948512</c:v>
                </c:pt>
                <c:pt idx="3">
                  <c:v>-3.0088323824986265</c:v>
                </c:pt>
                <c:pt idx="4">
                  <c:v>-3.0031561663248052</c:v>
                </c:pt>
                <c:pt idx="5">
                  <c:v>-2.9937913219694083</c:v>
                </c:pt>
                <c:pt idx="6">
                  <c:v>-2.9820113263679726</c:v>
                </c:pt>
                <c:pt idx="7">
                  <c:v>-2.9629380364350264</c:v>
                </c:pt>
                <c:pt idx="9">
                  <c:v>-2.5057604628069576</c:v>
                </c:pt>
                <c:pt idx="10">
                  <c:v>-2.5027014328088457</c:v>
                </c:pt>
                <c:pt idx="11">
                  <c:v>-2.4954525500817377</c:v>
                </c:pt>
                <c:pt idx="12">
                  <c:v>-2.4821336682884407</c:v>
                </c:pt>
                <c:pt idx="13">
                  <c:v>-2.4698439376367873</c:v>
                </c:pt>
                <c:pt idx="15">
                  <c:v>-2.0061284249990914</c:v>
                </c:pt>
                <c:pt idx="16">
                  <c:v>-2.0032213033445956</c:v>
                </c:pt>
                <c:pt idx="17">
                  <c:v>-1.9947072338481058</c:v>
                </c:pt>
                <c:pt idx="18">
                  <c:v>-1.9823803902433159</c:v>
                </c:pt>
                <c:pt idx="19">
                  <c:v>-1.9678940134392828</c:v>
                </c:pt>
                <c:pt idx="21">
                  <c:v>-1.5052910769043055</c:v>
                </c:pt>
                <c:pt idx="22">
                  <c:v>-1.5007043841120344</c:v>
                </c:pt>
                <c:pt idx="23">
                  <c:v>-1.4946220461938939</c:v>
                </c:pt>
                <c:pt idx="24">
                  <c:v>-1.4816706446063264</c:v>
                </c:pt>
                <c:pt idx="25">
                  <c:v>-1.4671721217449032</c:v>
                </c:pt>
                <c:pt idx="27">
                  <c:v>-1.0040143224612192</c:v>
                </c:pt>
                <c:pt idx="28">
                  <c:v>-1.0008608919830522</c:v>
                </c:pt>
                <c:pt idx="29">
                  <c:v>-0.99352967220703814</c:v>
                </c:pt>
                <c:pt idx="30">
                  <c:v>-0.98208354170238676</c:v>
                </c:pt>
                <c:pt idx="31">
                  <c:v>-0.96755925322489023</c:v>
                </c:pt>
                <c:pt idx="33">
                  <c:v>4.9242531181559746E-3</c:v>
                </c:pt>
                <c:pt idx="34">
                  <c:v>2.8647623941067568E-2</c:v>
                </c:pt>
                <c:pt idx="36">
                  <c:v>1.0067319087001316</c:v>
                </c:pt>
                <c:pt idx="37">
                  <c:v>1.0282003405578157</c:v>
                </c:pt>
                <c:pt idx="39">
                  <c:v>2.0069007554231013</c:v>
                </c:pt>
                <c:pt idx="40">
                  <c:v>2.0281881531873052</c:v>
                </c:pt>
                <c:pt idx="42">
                  <c:v>3.00586741788526</c:v>
                </c:pt>
                <c:pt idx="43">
                  <c:v>3.0248031514022258</c:v>
                </c:pt>
                <c:pt idx="45">
                  <c:v>4.0039268166819202</c:v>
                </c:pt>
                <c:pt idx="46">
                  <c:v>4.0225369239398336</c:v>
                </c:pt>
                <c:pt idx="48">
                  <c:v>5.0021226176310156</c:v>
                </c:pt>
                <c:pt idx="49">
                  <c:v>5.0217795868400863</c:v>
                </c:pt>
                <c:pt idx="51">
                  <c:v>6.0039427910884644</c:v>
                </c:pt>
                <c:pt idx="52">
                  <c:v>6.0210600925586011</c:v>
                </c:pt>
              </c:numCache>
            </c:numRef>
          </c:xVal>
          <c:yVal>
            <c:numRef>
              <c:f>'Horizontal (lateral)'!$E$347:$E$399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3">
                  <c:v>-1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9">
                  <c:v>-1</c:v>
                </c:pt>
                <c:pt idx="10">
                  <c:v>-0.5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-1</c:v>
                </c:pt>
                <c:pt idx="16">
                  <c:v>-0.5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7">
                  <c:v>-1</c:v>
                </c:pt>
                <c:pt idx="28">
                  <c:v>-0.5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3">
                  <c:v>0</c:v>
                </c:pt>
                <c:pt idx="34">
                  <c:v>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C6-4F00-B032-91D746B67013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C6-4F00-B032-91D746B67013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(lateral)'!$O$5:$O$6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C6-4F00-B032-91D746B67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67488"/>
        <c:axId val="114394624"/>
      </c:scatterChart>
      <c:valAx>
        <c:axId val="11436748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58092738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4394624"/>
        <c:crosses val="autoZero"/>
        <c:crossBetween val="midCat"/>
        <c:majorUnit val="1"/>
        <c:minorUnit val="0.5"/>
      </c:valAx>
      <c:valAx>
        <c:axId val="11439462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164479442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4367488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44181977254"/>
          <c:w val="0.33680290644868238"/>
          <c:h val="6.053455818022746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968E-2"/>
          <c:y val="7.7255570403755996E-2"/>
          <c:w val="0.9128633471534856"/>
          <c:h val="0.793283945776115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(lateral)'!$A$352:$C$352</c:f>
              <c:strCache>
                <c:ptCount val="1"/>
                <c:pt idx="0">
                  <c:v>Z/H= 1.833 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(lateral)'!$R$347:$R$399</c:f>
              <c:numCache>
                <c:formatCode>General</c:formatCode>
                <c:ptCount val="53"/>
                <c:pt idx="0">
                  <c:v>-3.5</c:v>
                </c:pt>
                <c:pt idx="1">
                  <c:v>-3.4999890393527484</c:v>
                </c:pt>
                <c:pt idx="3">
                  <c:v>-2.499896946481432</c:v>
                </c:pt>
                <c:pt idx="4">
                  <c:v>-2.4999145324110392</c:v>
                </c:pt>
                <c:pt idx="5">
                  <c:v>-2.4999301285860875</c:v>
                </c:pt>
                <c:pt idx="6">
                  <c:v>-2.4998906493289628</c:v>
                </c:pt>
                <c:pt idx="7">
                  <c:v>-2.4993899426505291</c:v>
                </c:pt>
                <c:pt idx="9">
                  <c:v>-1.9996735020833243</c:v>
                </c:pt>
                <c:pt idx="10">
                  <c:v>-1.999855836700851</c:v>
                </c:pt>
                <c:pt idx="11">
                  <c:v>-1.9998486496678438</c:v>
                </c:pt>
                <c:pt idx="12">
                  <c:v>-1.9995393919509759</c:v>
                </c:pt>
                <c:pt idx="13">
                  <c:v>-1.9988619756354613</c:v>
                </c:pt>
                <c:pt idx="15">
                  <c:v>-1.4995317253806104</c:v>
                </c:pt>
                <c:pt idx="16">
                  <c:v>-1.4996707663817634</c:v>
                </c:pt>
                <c:pt idx="17">
                  <c:v>-1.4996845473548155</c:v>
                </c:pt>
                <c:pt idx="18">
                  <c:v>-1.4985354972474565</c:v>
                </c:pt>
                <c:pt idx="19">
                  <c:v>-1.4974316222595099</c:v>
                </c:pt>
                <c:pt idx="21">
                  <c:v>-0.9994066312256632</c:v>
                </c:pt>
                <c:pt idx="22">
                  <c:v>-0.99925990822408417</c:v>
                </c:pt>
                <c:pt idx="23">
                  <c:v>-0.99921105496392848</c:v>
                </c:pt>
                <c:pt idx="24">
                  <c:v>-0.99784779848408167</c:v>
                </c:pt>
                <c:pt idx="25">
                  <c:v>-0.99509750804178998</c:v>
                </c:pt>
                <c:pt idx="27">
                  <c:v>-0.4987375490717384</c:v>
                </c:pt>
                <c:pt idx="28">
                  <c:v>-0.4988367908830994</c:v>
                </c:pt>
                <c:pt idx="29">
                  <c:v>-0.49862974719305392</c:v>
                </c:pt>
                <c:pt idx="30">
                  <c:v>-0.49679911754690093</c:v>
                </c:pt>
                <c:pt idx="31">
                  <c:v>-0.49377805340594449</c:v>
                </c:pt>
                <c:pt idx="33">
                  <c:v>0.50253830623965379</c:v>
                </c:pt>
                <c:pt idx="34">
                  <c:v>0.50862645829432307</c:v>
                </c:pt>
                <c:pt idx="36">
                  <c:v>1.5041247583078778</c:v>
                </c:pt>
                <c:pt idx="37">
                  <c:v>1.5099171038011816</c:v>
                </c:pt>
                <c:pt idx="39">
                  <c:v>2.505013345613607</c:v>
                </c:pt>
                <c:pt idx="40">
                  <c:v>2.5108692234178758</c:v>
                </c:pt>
                <c:pt idx="42">
                  <c:v>3.5054422241535432</c:v>
                </c:pt>
                <c:pt idx="43">
                  <c:v>3.5109469006453016</c:v>
                </c:pt>
                <c:pt idx="45">
                  <c:v>4.5058763587990338</c:v>
                </c:pt>
                <c:pt idx="46">
                  <c:v>4.5111684754416812</c:v>
                </c:pt>
                <c:pt idx="48">
                  <c:v>5.5056712069790992</c:v>
                </c:pt>
                <c:pt idx="49">
                  <c:v>5.510236182488736</c:v>
                </c:pt>
                <c:pt idx="51">
                  <c:v>6.5064655460268934</c:v>
                </c:pt>
                <c:pt idx="52">
                  <c:v>6.5105058285874895</c:v>
                </c:pt>
              </c:numCache>
            </c:numRef>
          </c:xVal>
          <c:yVal>
            <c:numRef>
              <c:f>'Horizontal (lateral)'!$E$347:$E$399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3">
                  <c:v>-1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9">
                  <c:v>-1</c:v>
                </c:pt>
                <c:pt idx="10">
                  <c:v>-0.5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-1</c:v>
                </c:pt>
                <c:pt idx="16">
                  <c:v>-0.5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7">
                  <c:v>-1</c:v>
                </c:pt>
                <c:pt idx="28">
                  <c:v>-0.5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3">
                  <c:v>0</c:v>
                </c:pt>
                <c:pt idx="34">
                  <c:v>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A3-4C10-A7C3-60729B233399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A3-4C10-A7C3-60729B233399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(lateral)'!$Q$5:$Q$6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A3-4C10-A7C3-60729B233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64704"/>
        <c:axId val="114279552"/>
      </c:scatterChart>
      <c:valAx>
        <c:axId val="11426470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6098679085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4279552"/>
        <c:crosses val="autoZero"/>
        <c:crossBetween val="midCat"/>
        <c:majorUnit val="1"/>
        <c:minorUnit val="0.5"/>
      </c:valAx>
      <c:valAx>
        <c:axId val="11427955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4264704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25264791524"/>
          <c:y val="0.939465711440158"/>
          <c:w val="0.25465038940977081"/>
          <c:h val="6.0534068461568058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927E-2"/>
          <c:y val="7.7255570403755996E-2"/>
          <c:w val="0.9128633471534856"/>
          <c:h val="0.793283945776115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(lateral)'!$A$402:$C$402</c:f>
              <c:strCache>
                <c:ptCount val="1"/>
                <c:pt idx="0">
                  <c:v>Z/H= 2.500  &lt;u&gt;/&lt;uH&gt;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(lateral)'!$J$401:$J$453</c:f>
              <c:numCache>
                <c:formatCode>General</c:formatCode>
                <c:ptCount val="53"/>
                <c:pt idx="0">
                  <c:v>-2.9298257074917036</c:v>
                </c:pt>
                <c:pt idx="1">
                  <c:v>-2.9647196723942915</c:v>
                </c:pt>
                <c:pt idx="3">
                  <c:v>-1.915870921260401</c:v>
                </c:pt>
                <c:pt idx="4">
                  <c:v>-1.9183813455874392</c:v>
                </c:pt>
                <c:pt idx="5">
                  <c:v>-1.929102443977408</c:v>
                </c:pt>
                <c:pt idx="6">
                  <c:v>-1.9456171164276941</c:v>
                </c:pt>
                <c:pt idx="7">
                  <c:v>-1.9623539007701123</c:v>
                </c:pt>
                <c:pt idx="9">
                  <c:v>-1.4149143469350425</c:v>
                </c:pt>
                <c:pt idx="10">
                  <c:v>-1.4156226785574297</c:v>
                </c:pt>
                <c:pt idx="11">
                  <c:v>-1.4245323518103052</c:v>
                </c:pt>
                <c:pt idx="12">
                  <c:v>-1.4431860177764173</c:v>
                </c:pt>
                <c:pt idx="13">
                  <c:v>-1.4690667194260181</c:v>
                </c:pt>
                <c:pt idx="15">
                  <c:v>-0.91407536125845978</c:v>
                </c:pt>
                <c:pt idx="16">
                  <c:v>-0.91471463288077259</c:v>
                </c:pt>
                <c:pt idx="17">
                  <c:v>-0.92762418667851276</c:v>
                </c:pt>
                <c:pt idx="18">
                  <c:v>-0.94930062751275746</c:v>
                </c:pt>
                <c:pt idx="19">
                  <c:v>-0.96232497022954055</c:v>
                </c:pt>
                <c:pt idx="21">
                  <c:v>-0.41050197287621837</c:v>
                </c:pt>
                <c:pt idx="22">
                  <c:v>-0.41343049017668165</c:v>
                </c:pt>
                <c:pt idx="23">
                  <c:v>-0.43004968587032388</c:v>
                </c:pt>
                <c:pt idx="24">
                  <c:v>-0.44758719291631044</c:v>
                </c:pt>
                <c:pt idx="25">
                  <c:v>-0.47108065834711421</c:v>
                </c:pt>
                <c:pt idx="27">
                  <c:v>8.4978330091868504E-2</c:v>
                </c:pt>
                <c:pt idx="28">
                  <c:v>8.4932601172900135E-2</c:v>
                </c:pt>
                <c:pt idx="29">
                  <c:v>7.3393048457722099E-2</c:v>
                </c:pt>
                <c:pt idx="30">
                  <c:v>5.54243830328911E-2</c:v>
                </c:pt>
                <c:pt idx="31">
                  <c:v>3.0959411384820945E-2</c:v>
                </c:pt>
                <c:pt idx="33">
                  <c:v>1.075720557108887</c:v>
                </c:pt>
                <c:pt idx="34">
                  <c:v>1.0343648159830972</c:v>
                </c:pt>
                <c:pt idx="36">
                  <c:v>2.0730188179167772</c:v>
                </c:pt>
                <c:pt idx="37">
                  <c:v>2.0335314297659801</c:v>
                </c:pt>
                <c:pt idx="39">
                  <c:v>3.075035556567606</c:v>
                </c:pt>
                <c:pt idx="40">
                  <c:v>3.0326784454407334</c:v>
                </c:pt>
                <c:pt idx="42">
                  <c:v>4.0740687165665612</c:v>
                </c:pt>
                <c:pt idx="43">
                  <c:v>4.0334580146307655</c:v>
                </c:pt>
                <c:pt idx="45">
                  <c:v>5.0752604681894704</c:v>
                </c:pt>
                <c:pt idx="46">
                  <c:v>5.0391731962585657</c:v>
                </c:pt>
                <c:pt idx="48">
                  <c:v>6.076374760623108</c:v>
                </c:pt>
                <c:pt idx="49">
                  <c:v>6.0371175724725594</c:v>
                </c:pt>
                <c:pt idx="51">
                  <c:v>7.0782496463008107</c:v>
                </c:pt>
                <c:pt idx="52">
                  <c:v>7.0393834870696033</c:v>
                </c:pt>
              </c:numCache>
            </c:numRef>
          </c:xVal>
          <c:yVal>
            <c:numRef>
              <c:f>'Horizontal (lateral)'!$E$401:$E$453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3">
                  <c:v>-1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9">
                  <c:v>-1</c:v>
                </c:pt>
                <c:pt idx="10">
                  <c:v>-0.5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-1</c:v>
                </c:pt>
                <c:pt idx="16">
                  <c:v>-0.5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7">
                  <c:v>-1</c:v>
                </c:pt>
                <c:pt idx="28">
                  <c:v>-0.5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3">
                  <c:v>0</c:v>
                </c:pt>
                <c:pt idx="34">
                  <c:v>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D-4AD8-B90B-9AC9048B6AEE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CD-4AD8-B90B-9AC9048B6AEE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(lateral)'!$I$5:$I$6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CD-4AD8-B90B-9AC9048B6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83968"/>
        <c:axId val="114486272"/>
      </c:scatterChart>
      <c:valAx>
        <c:axId val="11448396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4486272"/>
        <c:crosses val="autoZero"/>
        <c:crossBetween val="midCat"/>
        <c:majorUnit val="1"/>
        <c:minorUnit val="0.5"/>
      </c:valAx>
      <c:valAx>
        <c:axId val="11448627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4483968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33577538814"/>
          <c:y val="0.939465711440158"/>
          <c:w val="0.26597544338335621"/>
          <c:h val="6.053428855984201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6927E-2"/>
          <c:y val="7.7255570403755996E-2"/>
          <c:w val="0.9128633471534856"/>
          <c:h val="0.793283945776115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(lateral)'!$A$405:$C$405</c:f>
              <c:strCache>
                <c:ptCount val="1"/>
                <c:pt idx="0">
                  <c:v>Z/H= 2.500  (&lt;θ&gt;-&lt;θ f &gt;)/&lt;Δθ&gt;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(lateral)'!$P$401:$P$453</c:f>
              <c:numCache>
                <c:formatCode>General</c:formatCode>
                <c:ptCount val="53"/>
                <c:pt idx="0">
                  <c:v>-4.0218878793784967</c:v>
                </c:pt>
                <c:pt idx="1">
                  <c:v>-4.0050573961244282</c:v>
                </c:pt>
                <c:pt idx="3">
                  <c:v>-3.0297338468633344</c:v>
                </c:pt>
                <c:pt idx="4">
                  <c:v>-3.0270749482070873</c:v>
                </c:pt>
                <c:pt idx="5">
                  <c:v>-3.0195715353453529</c:v>
                </c:pt>
                <c:pt idx="6">
                  <c:v>-3.0105228327581006</c:v>
                </c:pt>
                <c:pt idx="7">
                  <c:v>-3.0014137166178205</c:v>
                </c:pt>
                <c:pt idx="9">
                  <c:v>-2.5305956385543413</c:v>
                </c:pt>
                <c:pt idx="10">
                  <c:v>-2.5260360609400756</c:v>
                </c:pt>
                <c:pt idx="11">
                  <c:v>-2.5185416267965031</c:v>
                </c:pt>
                <c:pt idx="12">
                  <c:v>-2.509286992075225</c:v>
                </c:pt>
                <c:pt idx="13">
                  <c:v>-2.502702796141818</c:v>
                </c:pt>
                <c:pt idx="15">
                  <c:v>-2.0291732278198555</c:v>
                </c:pt>
                <c:pt idx="16">
                  <c:v>-2.027559399627636</c:v>
                </c:pt>
                <c:pt idx="17">
                  <c:v>-2.0212719420668375</c:v>
                </c:pt>
                <c:pt idx="18">
                  <c:v>-2.0126178073212388</c:v>
                </c:pt>
                <c:pt idx="19">
                  <c:v>-2.0039558919379701</c:v>
                </c:pt>
                <c:pt idx="21">
                  <c:v>-1.531406615107288</c:v>
                </c:pt>
                <c:pt idx="22">
                  <c:v>-1.5284117994692776</c:v>
                </c:pt>
                <c:pt idx="23">
                  <c:v>-1.5198131757864222</c:v>
                </c:pt>
                <c:pt idx="24">
                  <c:v>-1.5115251854556608</c:v>
                </c:pt>
                <c:pt idx="25">
                  <c:v>-1.5020781279907192</c:v>
                </c:pt>
                <c:pt idx="27">
                  <c:v>-1.0278348892853315</c:v>
                </c:pt>
                <c:pt idx="28">
                  <c:v>-1.026487778598248</c:v>
                </c:pt>
                <c:pt idx="29">
                  <c:v>-1.0213295463276792</c:v>
                </c:pt>
                <c:pt idx="30">
                  <c:v>-1.0114432753089986</c:v>
                </c:pt>
                <c:pt idx="31">
                  <c:v>-1.0066611163731967</c:v>
                </c:pt>
                <c:pt idx="33">
                  <c:v>-1.8664560871696878E-2</c:v>
                </c:pt>
                <c:pt idx="34">
                  <c:v>-4.4802656038402944E-3</c:v>
                </c:pt>
                <c:pt idx="36">
                  <c:v>0.97947314005911246</c:v>
                </c:pt>
                <c:pt idx="37">
                  <c:v>0.99648865100829709</c:v>
                </c:pt>
                <c:pt idx="39">
                  <c:v>1.9804289466410512</c:v>
                </c:pt>
                <c:pt idx="40">
                  <c:v>1.9957195797304501</c:v>
                </c:pt>
                <c:pt idx="42">
                  <c:v>2.9793261479768209</c:v>
                </c:pt>
                <c:pt idx="43">
                  <c:v>2.9934732789631191</c:v>
                </c:pt>
                <c:pt idx="45">
                  <c:v>3.9793832564802183</c:v>
                </c:pt>
                <c:pt idx="46">
                  <c:v>3.9951182322098462</c:v>
                </c:pt>
                <c:pt idx="48">
                  <c:v>4.9777017160837049</c:v>
                </c:pt>
                <c:pt idx="49">
                  <c:v>4.9919768876972572</c:v>
                </c:pt>
                <c:pt idx="51">
                  <c:v>5.9806082593545158</c:v>
                </c:pt>
                <c:pt idx="52">
                  <c:v>5.9920719529429771</c:v>
                </c:pt>
              </c:numCache>
            </c:numRef>
          </c:xVal>
          <c:yVal>
            <c:numRef>
              <c:f>'Horizontal (lateral)'!$E$401:$E$453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3">
                  <c:v>-1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9">
                  <c:v>-1</c:v>
                </c:pt>
                <c:pt idx="10">
                  <c:v>-0.5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-1</c:v>
                </c:pt>
                <c:pt idx="16">
                  <c:v>-0.5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7">
                  <c:v>-1</c:v>
                </c:pt>
                <c:pt idx="28">
                  <c:v>-0.5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3">
                  <c:v>0</c:v>
                </c:pt>
                <c:pt idx="34">
                  <c:v>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1-4747-A757-FE5A01AE03CE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1-4747-A757-FE5A01AE03CE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(lateral)'!$O$5:$O$6</c:f>
              <c:numCache>
                <c:formatCode>General</c:formatCode>
                <c:ptCount val="2"/>
                <c:pt idx="0">
                  <c:v>-2.5</c:v>
                </c:pt>
                <c:pt idx="1">
                  <c:v>-3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31-4747-A757-FE5A01AE0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43328"/>
        <c:axId val="114645632"/>
      </c:scatterChart>
      <c:valAx>
        <c:axId val="11464332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507714782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4645632"/>
        <c:crosses val="autoZero"/>
        <c:crossBetween val="midCat"/>
        <c:majorUnit val="1"/>
        <c:minorUnit val="0.5"/>
      </c:valAx>
      <c:valAx>
        <c:axId val="11464563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72963684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4643328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33577538814"/>
          <c:y val="0.93946562119065657"/>
          <c:w val="0.33726239199636204"/>
          <c:h val="6.0534159171526283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17854956787024E-2"/>
          <c:y val="7.7255570403755996E-2"/>
          <c:w val="0.9128633471534856"/>
          <c:h val="0.793283945776114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(lateral)'!$A$406:$C$406</c:f>
              <c:strCache>
                <c:ptCount val="1"/>
                <c:pt idx="0">
                  <c:v>Z/H= 2.500  &lt;c&gt;/&lt;c0&gt;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(lateral)'!$R$401:$R$453</c:f>
              <c:numCache>
                <c:formatCode>General</c:formatCode>
                <c:ptCount val="53"/>
                <c:pt idx="0">
                  <c:v>-3.4999895273284216</c:v>
                </c:pt>
                <c:pt idx="1">
                  <c:v>-3.4999909476172992</c:v>
                </c:pt>
                <c:pt idx="3">
                  <c:v>-2.4998246426630915</c:v>
                </c:pt>
                <c:pt idx="4">
                  <c:v>-2.4999381150891198</c:v>
                </c:pt>
                <c:pt idx="5">
                  <c:v>-2.4999089168332871</c:v>
                </c:pt>
                <c:pt idx="6">
                  <c:v>-2.4999265871460392</c:v>
                </c:pt>
                <c:pt idx="7">
                  <c:v>-2.4999601957472195</c:v>
                </c:pt>
                <c:pt idx="9">
                  <c:v>-1.9998373862056493</c:v>
                </c:pt>
                <c:pt idx="10">
                  <c:v>-1.9997377931193103</c:v>
                </c:pt>
                <c:pt idx="11">
                  <c:v>-1.9998819930648539</c:v>
                </c:pt>
                <c:pt idx="12">
                  <c:v>-1.9998895238989032</c:v>
                </c:pt>
                <c:pt idx="13">
                  <c:v>-2</c:v>
                </c:pt>
                <c:pt idx="15">
                  <c:v>-1.4998087829715361</c:v>
                </c:pt>
                <c:pt idx="16">
                  <c:v>-1.4998658406843326</c:v>
                </c:pt>
                <c:pt idx="17">
                  <c:v>-1.4999024441638762</c:v>
                </c:pt>
                <c:pt idx="18">
                  <c:v>-1.4998923391617149</c:v>
                </c:pt>
                <c:pt idx="19">
                  <c:v>-1.4999677723892617</c:v>
                </c:pt>
                <c:pt idx="21">
                  <c:v>-0.99998647338185653</c:v>
                </c:pt>
                <c:pt idx="22">
                  <c:v>-0.99987449550187335</c:v>
                </c:pt>
                <c:pt idx="23">
                  <c:v>-0.9998851410383518</c:v>
                </c:pt>
                <c:pt idx="24">
                  <c:v>-0.99993258051918665</c:v>
                </c:pt>
                <c:pt idx="25">
                  <c:v>-0.99981743561922432</c:v>
                </c:pt>
                <c:pt idx="27">
                  <c:v>-0.49979836551064372</c:v>
                </c:pt>
                <c:pt idx="28">
                  <c:v>-0.4998522480062414</c:v>
                </c:pt>
                <c:pt idx="29">
                  <c:v>-0.49987484798232468</c:v>
                </c:pt>
                <c:pt idx="30">
                  <c:v>-0.49991276856221423</c:v>
                </c:pt>
                <c:pt idx="31">
                  <c:v>-0.4996655666923685</c:v>
                </c:pt>
                <c:pt idx="33">
                  <c:v>0.50008208310156199</c:v>
                </c:pt>
                <c:pt idx="34">
                  <c:v>0.50105623732726823</c:v>
                </c:pt>
                <c:pt idx="36">
                  <c:v>1.5001751755515047</c:v>
                </c:pt>
                <c:pt idx="37">
                  <c:v>1.5016106201242363</c:v>
                </c:pt>
                <c:pt idx="39">
                  <c:v>2.5006291706140029</c:v>
                </c:pt>
                <c:pt idx="40">
                  <c:v>2.5022399633620442</c:v>
                </c:pt>
                <c:pt idx="42">
                  <c:v>3.5008558659330453</c:v>
                </c:pt>
                <c:pt idx="43">
                  <c:v>3.5028354412108986</c:v>
                </c:pt>
                <c:pt idx="45">
                  <c:v>4.5010516087912178</c:v>
                </c:pt>
                <c:pt idx="46">
                  <c:v>4.5037447766004854</c:v>
                </c:pt>
                <c:pt idx="48">
                  <c:v>5.5014108471270582</c:v>
                </c:pt>
                <c:pt idx="49">
                  <c:v>5.5029348499036272</c:v>
                </c:pt>
                <c:pt idx="51">
                  <c:v>6.5018420478911452</c:v>
                </c:pt>
                <c:pt idx="52">
                  <c:v>6.5033360595390839</c:v>
                </c:pt>
              </c:numCache>
            </c:numRef>
          </c:xVal>
          <c:yVal>
            <c:numRef>
              <c:f>'Horizontal (lateral)'!$E$401:$E$453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3">
                  <c:v>-1</c:v>
                </c:pt>
                <c:pt idx="4">
                  <c:v>-0.5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9">
                  <c:v>-1</c:v>
                </c:pt>
                <c:pt idx="10">
                  <c:v>-0.5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5">
                  <c:v>-1</c:v>
                </c:pt>
                <c:pt idx="16">
                  <c:v>-0.5</c:v>
                </c:pt>
                <c:pt idx="17">
                  <c:v>0</c:v>
                </c:pt>
                <c:pt idx="18">
                  <c:v>0.5</c:v>
                </c:pt>
                <c:pt idx="19">
                  <c:v>1</c:v>
                </c:pt>
                <c:pt idx="21">
                  <c:v>-1</c:v>
                </c:pt>
                <c:pt idx="22">
                  <c:v>-0.5</c:v>
                </c:pt>
                <c:pt idx="23">
                  <c:v>0</c:v>
                </c:pt>
                <c:pt idx="24">
                  <c:v>0.5</c:v>
                </c:pt>
                <c:pt idx="25">
                  <c:v>1</c:v>
                </c:pt>
                <c:pt idx="27">
                  <c:v>-1</c:v>
                </c:pt>
                <c:pt idx="28">
                  <c:v>-0.5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3">
                  <c:v>0</c:v>
                </c:pt>
                <c:pt idx="34">
                  <c:v>1</c:v>
                </c:pt>
                <c:pt idx="36">
                  <c:v>0</c:v>
                </c:pt>
                <c:pt idx="37">
                  <c:v>1</c:v>
                </c:pt>
                <c:pt idx="39">
                  <c:v>0</c:v>
                </c:pt>
                <c:pt idx="40">
                  <c:v>1</c:v>
                </c:pt>
                <c:pt idx="42">
                  <c:v>0</c:v>
                </c:pt>
                <c:pt idx="43">
                  <c:v>1</c:v>
                </c:pt>
                <c:pt idx="45">
                  <c:v>0</c:v>
                </c:pt>
                <c:pt idx="46">
                  <c:v>1</c:v>
                </c:pt>
                <c:pt idx="48">
                  <c:v>0</c:v>
                </c:pt>
                <c:pt idx="49">
                  <c:v>1</c:v>
                </c:pt>
                <c:pt idx="51">
                  <c:v>0</c:v>
                </c:pt>
                <c:pt idx="5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A-4455-BF44-24F91AE12743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xVal>
            <c:numRef>
              <c:f>('Horizontal (lateral)'!$D$22:$D$24,'Horizontal (lateral)'!$D$30:$D$32)</c:f>
              <c:numCache>
                <c:formatCode>General</c:formatCode>
                <c:ptCount val="6"/>
                <c:pt idx="0">
                  <c:v>-2</c:v>
                </c:pt>
                <c:pt idx="1">
                  <c:v>-2</c:v>
                </c:pt>
                <c:pt idx="3">
                  <c:v>-1</c:v>
                </c:pt>
                <c:pt idx="4">
                  <c:v>-1</c:v>
                </c:pt>
              </c:numCache>
            </c:numRef>
          </c:xVal>
          <c:yVal>
            <c:numRef>
              <c:f>('Horizontal (lateral)'!$E$22:$E$24,'Horizontal (lateral)'!$E$30:$E$32)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3">
                  <c:v>-1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0A-4455-BF44-24F91AE12743}"/>
            </c:ext>
          </c:extLst>
        </c:ser>
        <c:ser>
          <c:idx val="2"/>
          <c:order val="2"/>
          <c:spPr>
            <a:ln w="19050">
              <a:solidFill>
                <a:sysClr val="windowText" lastClr="000000"/>
              </a:solidFill>
              <a:headEnd type="triangle"/>
              <a:tailEnd type="triangle"/>
            </a:ln>
          </c:spPr>
          <c:marker>
            <c:symbol val="plus"/>
            <c:size val="10"/>
            <c:spPr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(lateral)'!$Q$5:$Q$6</c:f>
              <c:numCache>
                <c:formatCode>General</c:formatCode>
                <c:ptCount val="2"/>
                <c:pt idx="0">
                  <c:v>-2.5</c:v>
                </c:pt>
                <c:pt idx="1">
                  <c:v>-2</c:v>
                </c:pt>
              </c:numCache>
            </c:numRef>
          </c:xVal>
          <c:yVal>
            <c:numRef>
              <c:f>'Horizontal (lateral)'!$A$5:$A$6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0A-4455-BF44-24F91AE12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06464"/>
        <c:axId val="114608768"/>
      </c:scatterChart>
      <c:valAx>
        <c:axId val="11460646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6784128791540913"/>
              <c:y val="0.9439352470878247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4608768"/>
        <c:crosses val="autoZero"/>
        <c:crossBetween val="midCat"/>
        <c:majorUnit val="1"/>
        <c:minorUnit val="0.5"/>
      </c:valAx>
      <c:valAx>
        <c:axId val="11460876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r>
                  <a:rPr lang="en-US"/>
                  <a:t>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4351684026918020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4606464"/>
        <c:crosses val="autoZero"/>
        <c:crossBetween val="midCat"/>
        <c:majorUnit val="0.5"/>
      </c:valAx>
      <c:spPr>
        <a:noFill/>
        <a:ln w="22225">
          <a:solidFill>
            <a:sysClr val="windowText" lastClr="000000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7349933577538814"/>
          <c:y val="0.939465711440158"/>
          <c:w val="0.25499779785371335"/>
          <c:h val="6.0534288559842019E-2"/>
        </c:manualLayout>
      </c:layout>
      <c:overlay val="0"/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0.067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-2.5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824"/>
          <c:y val="0.10710116496281839"/>
          <c:w val="0.71198804740554678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(lateral)'!$K$10:$K$18</c:f>
              <c:numCache>
                <c:formatCode>General</c:formatCode>
                <c:ptCount val="9"/>
                <c:pt idx="0">
                  <c:v>-0.62278638638802153</c:v>
                </c:pt>
                <c:pt idx="1">
                  <c:v>-0.5496370174063161</c:v>
                </c:pt>
                <c:pt idx="2">
                  <c:v>-0.68956640143330639</c:v>
                </c:pt>
                <c:pt idx="3">
                  <c:v>-0.6314793554667717</c:v>
                </c:pt>
                <c:pt idx="4">
                  <c:v>-0.54515806923198118</c:v>
                </c:pt>
                <c:pt idx="5">
                  <c:v>-0.55234418355820059</c:v>
                </c:pt>
                <c:pt idx="6">
                  <c:v>-0.59912311238421412</c:v>
                </c:pt>
                <c:pt idx="7">
                  <c:v>-0.50059278753333747</c:v>
                </c:pt>
                <c:pt idx="8">
                  <c:v>-0.63263045167254528</c:v>
                </c:pt>
              </c:numCache>
            </c:numRef>
          </c:xVal>
          <c:yVal>
            <c:numRef>
              <c:f>'Horizontal part2 (lateral)'!$E$10:$E$18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8-46E9-937E-28A5B0EC2E0D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(lateral)'!$H$10:$H$18</c:f>
              <c:numCache>
                <c:formatCode>General</c:formatCode>
                <c:ptCount val="9"/>
                <c:pt idx="0">
                  <c:v>0.24138523161230838</c:v>
                </c:pt>
                <c:pt idx="1">
                  <c:v>-9.6381629293385535E-2</c:v>
                </c:pt>
                <c:pt idx="2">
                  <c:v>0.51215642649962867</c:v>
                </c:pt>
                <c:pt idx="3">
                  <c:v>0.27023364677863099</c:v>
                </c:pt>
                <c:pt idx="4">
                  <c:v>-0.13333806176577087</c:v>
                </c:pt>
                <c:pt idx="5">
                  <c:v>7.7399461705296713E-2</c:v>
                </c:pt>
                <c:pt idx="6">
                  <c:v>0.24701828783461438</c:v>
                </c:pt>
                <c:pt idx="7">
                  <c:v>-8.5029658470302333E-2</c:v>
                </c:pt>
                <c:pt idx="8">
                  <c:v>0.37232174742953705</c:v>
                </c:pt>
              </c:numCache>
            </c:numRef>
          </c:xVal>
          <c:yVal>
            <c:numRef>
              <c:f>'Horizontal part2 (lateral)'!$E$10:$E$18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8-46E9-937E-28A5B0EC2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04320"/>
        <c:axId val="116906240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(lateral)'!$L$10:$L$18</c:f>
              <c:numCache>
                <c:formatCode>General</c:formatCode>
                <c:ptCount val="9"/>
                <c:pt idx="0">
                  <c:v>0.62150462949752094</c:v>
                </c:pt>
                <c:pt idx="1">
                  <c:v>1.929037211989272</c:v>
                </c:pt>
                <c:pt idx="2">
                  <c:v>0.14758843270317301</c:v>
                </c:pt>
                <c:pt idx="3">
                  <c:v>1.131548650101639</c:v>
                </c:pt>
                <c:pt idx="4">
                  <c:v>1.3707367004034396</c:v>
                </c:pt>
                <c:pt idx="5">
                  <c:v>0.83903212969676111</c:v>
                </c:pt>
                <c:pt idx="6">
                  <c:v>0.59733833878081444</c:v>
                </c:pt>
                <c:pt idx="7">
                  <c:v>1.7111639272836532</c:v>
                </c:pt>
                <c:pt idx="8">
                  <c:v>0.30573151470620646</c:v>
                </c:pt>
              </c:numCache>
            </c:numRef>
          </c:xVal>
          <c:yVal>
            <c:numRef>
              <c:f>'Horizontal part2 (lateral)'!$E$10:$E$18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48-46E9-937E-28A5B0EC2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55872"/>
        <c:axId val="117057408"/>
      </c:scatterChart>
      <c:valAx>
        <c:axId val="116904320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6906240"/>
        <c:crosses val="autoZero"/>
        <c:crossBetween val="midCat"/>
        <c:majorUnit val="0.2"/>
        <c:minorUnit val="0.1"/>
      </c:valAx>
      <c:valAx>
        <c:axId val="11690624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66211787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6904320"/>
        <c:crosses val="autoZero"/>
        <c:crossBetween val="midCat"/>
        <c:majorUnit val="0.5"/>
      </c:valAx>
      <c:valAx>
        <c:axId val="117055872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 w="3175"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057408"/>
        <c:crosses val="max"/>
        <c:crossBetween val="midCat"/>
        <c:majorUnit val="10"/>
        <c:minorUnit val="10"/>
      </c:valAx>
      <c:valAx>
        <c:axId val="11705740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7055872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1173137151"/>
          <c:w val="0.45975389715961645"/>
          <c:h val="0.1120806882686282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0.067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-1.5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816"/>
          <c:y val="0.10710116496281843"/>
          <c:w val="0.711988047405547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(lateral)'!$K$21:$K$24</c:f>
              <c:numCache>
                <c:formatCode>General</c:formatCode>
                <c:ptCount val="4"/>
                <c:pt idx="0">
                  <c:v>-0.62359408543341843</c:v>
                </c:pt>
                <c:pt idx="1">
                  <c:v>-0.7008046994003948</c:v>
                </c:pt>
                <c:pt idx="2">
                  <c:v>-0.61562952175102692</c:v>
                </c:pt>
                <c:pt idx="3">
                  <c:v>-0.63973017901214912</c:v>
                </c:pt>
              </c:numCache>
            </c:numRef>
          </c:xVal>
          <c:yVal>
            <c:numRef>
              <c:f>'Horizontal part2 (lateral)'!$E$21:$E$24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DF-4880-9DDE-EC1E646A7BAF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(lateral)'!$H$21:$H$24</c:f>
              <c:numCache>
                <c:formatCode>General</c:formatCode>
                <c:ptCount val="4"/>
                <c:pt idx="0">
                  <c:v>0.28359644571199616</c:v>
                </c:pt>
                <c:pt idx="1">
                  <c:v>0.48698312322917087</c:v>
                </c:pt>
                <c:pt idx="2">
                  <c:v>0.29031144193547181</c:v>
                </c:pt>
                <c:pt idx="3">
                  <c:v>0.35411977119364296</c:v>
                </c:pt>
              </c:numCache>
            </c:numRef>
          </c:xVal>
          <c:yVal>
            <c:numRef>
              <c:f>'Horizontal part2 (lateral)'!$E$21:$E$24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DF-4880-9DDE-EC1E646A7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69248"/>
        <c:axId val="117271168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(lateral)'!$L$21:$L$24</c:f>
              <c:numCache>
                <c:formatCode>General</c:formatCode>
                <c:ptCount val="4"/>
                <c:pt idx="0">
                  <c:v>0.474688587062844</c:v>
                </c:pt>
                <c:pt idx="1">
                  <c:v>0.32917689443996284</c:v>
                </c:pt>
                <c:pt idx="2">
                  <c:v>0.41355915703336088</c:v>
                </c:pt>
                <c:pt idx="3">
                  <c:v>0.35111014031388965</c:v>
                </c:pt>
              </c:numCache>
            </c:numRef>
          </c:xVal>
          <c:yVal>
            <c:numRef>
              <c:f>'Horizontal part2 (lateral)'!$E$21:$E$24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DF-4880-9DDE-EC1E646A7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73344"/>
        <c:axId val="117274880"/>
      </c:scatterChart>
      <c:valAx>
        <c:axId val="117269248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271168"/>
        <c:crosses val="autoZero"/>
        <c:crossBetween val="midCat"/>
        <c:majorUnit val="0.2"/>
        <c:minorUnit val="0.1"/>
      </c:valAx>
      <c:valAx>
        <c:axId val="11727116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03982425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7269248"/>
        <c:crosses val="autoZero"/>
        <c:crossBetween val="midCat"/>
        <c:majorUnit val="0.5"/>
      </c:valAx>
      <c:valAx>
        <c:axId val="117273344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274880"/>
        <c:crosses val="max"/>
        <c:crossBetween val="midCat"/>
        <c:majorUnit val="10"/>
        <c:minorUnit val="10"/>
      </c:valAx>
      <c:valAx>
        <c:axId val="11727488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7273344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14671868211"/>
          <c:w val="0.45975389715961645"/>
          <c:h val="0.11208085328131789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0.067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-0.5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816"/>
          <c:y val="0.10710116496281843"/>
          <c:w val="0.711988047405547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(lateral)'!$K$27:$K$35</c:f>
              <c:numCache>
                <c:formatCode>General</c:formatCode>
                <c:ptCount val="9"/>
                <c:pt idx="0">
                  <c:v>-0.63284125625094922</c:v>
                </c:pt>
                <c:pt idx="1">
                  <c:v>-0.57883399108969347</c:v>
                </c:pt>
                <c:pt idx="2">
                  <c:v>-0.70025680479799157</c:v>
                </c:pt>
                <c:pt idx="3">
                  <c:v>-0.6578277068741033</c:v>
                </c:pt>
                <c:pt idx="4">
                  <c:v>-0.56557746456608182</c:v>
                </c:pt>
                <c:pt idx="5">
                  <c:v>-0.57363944458631577</c:v>
                </c:pt>
                <c:pt idx="6">
                  <c:v>-0.63735865316931273</c:v>
                </c:pt>
                <c:pt idx="7">
                  <c:v>-0.5221335987260044</c:v>
                </c:pt>
                <c:pt idx="8">
                  <c:v>-0.64300953939269356</c:v>
                </c:pt>
              </c:numCache>
            </c:numRef>
          </c:xVal>
          <c:yVal>
            <c:numRef>
              <c:f>'Horizontal part2 (lateral)'!$E$27:$E$35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5-479F-B6D0-2AC744F7D1F4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(lateral)'!$H$27:$H$35</c:f>
              <c:numCache>
                <c:formatCode>General</c:formatCode>
                <c:ptCount val="9"/>
                <c:pt idx="0">
                  <c:v>0.27252195921353722</c:v>
                </c:pt>
                <c:pt idx="1">
                  <c:v>-9.8501957944326438E-2</c:v>
                </c:pt>
                <c:pt idx="2">
                  <c:v>0.51768122650560133</c:v>
                </c:pt>
                <c:pt idx="3">
                  <c:v>0.29417071383153587</c:v>
                </c:pt>
                <c:pt idx="4">
                  <c:v>-0.12135148553659619</c:v>
                </c:pt>
                <c:pt idx="5">
                  <c:v>3.8707196798602378E-2</c:v>
                </c:pt>
                <c:pt idx="6">
                  <c:v>0.25431625000466623</c:v>
                </c:pt>
                <c:pt idx="7">
                  <c:v>-8.821015144671368E-2</c:v>
                </c:pt>
                <c:pt idx="8">
                  <c:v>0.33010182305956948</c:v>
                </c:pt>
              </c:numCache>
            </c:numRef>
          </c:xVal>
          <c:yVal>
            <c:numRef>
              <c:f>'Horizontal part2 (lateral)'!$E$27:$E$35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5-479F-B6D0-2AC744F7D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19712"/>
        <c:axId val="117221632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(lateral)'!$L$27:$L$35</c:f>
              <c:numCache>
                <c:formatCode>General</c:formatCode>
                <c:ptCount val="9"/>
                <c:pt idx="0">
                  <c:v>0.29261679217279746</c:v>
                </c:pt>
                <c:pt idx="1">
                  <c:v>0.22026002750731979</c:v>
                </c:pt>
                <c:pt idx="2">
                  <c:v>0.26647715387351523</c:v>
                </c:pt>
                <c:pt idx="3">
                  <c:v>0.28460234433610981</c:v>
                </c:pt>
                <c:pt idx="4">
                  <c:v>0.20958618410009278</c:v>
                </c:pt>
                <c:pt idx="5">
                  <c:v>0.22474668318448499</c:v>
                </c:pt>
                <c:pt idx="6">
                  <c:v>0.2388057223265406</c:v>
                </c:pt>
                <c:pt idx="7">
                  <c:v>0.2299755760297128</c:v>
                </c:pt>
                <c:pt idx="8">
                  <c:v>0.24318468157107598</c:v>
                </c:pt>
              </c:numCache>
            </c:numRef>
          </c:xVal>
          <c:yVal>
            <c:numRef>
              <c:f>'Horizontal part2 (lateral)'!$E$27:$E$35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5-479F-B6D0-2AC744F7D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32000"/>
        <c:axId val="117233536"/>
      </c:scatterChart>
      <c:valAx>
        <c:axId val="117219712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221632"/>
        <c:crosses val="autoZero"/>
        <c:crossBetween val="midCat"/>
        <c:majorUnit val="0.2"/>
        <c:minorUnit val="0.1"/>
      </c:valAx>
      <c:valAx>
        <c:axId val="11722163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66211787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7219712"/>
        <c:crosses val="autoZero"/>
        <c:crossBetween val="midCat"/>
        <c:majorUnit val="0.5"/>
      </c:valAx>
      <c:valAx>
        <c:axId val="117232000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233536"/>
        <c:crosses val="max"/>
        <c:crossBetween val="midCat"/>
        <c:majorUnit val="10"/>
        <c:minorUnit val="10"/>
      </c:valAx>
      <c:valAx>
        <c:axId val="1172335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7232000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1173137151"/>
          <c:w val="0.45975389715961645"/>
          <c:h val="0.1120806882686282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0.067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81"/>
          <c:y val="0.10710116496281848"/>
          <c:w val="0.71198804740554722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(lateral)'!$K$36:$K$39</c:f>
              <c:numCache>
                <c:formatCode>General</c:formatCode>
                <c:ptCount val="4"/>
                <c:pt idx="0">
                  <c:v>-0.6371691911992764</c:v>
                </c:pt>
                <c:pt idx="1">
                  <c:v>-0.7099892670695187</c:v>
                </c:pt>
                <c:pt idx="2">
                  <c:v>-0.63868736574678964</c:v>
                </c:pt>
                <c:pt idx="3">
                  <c:v>-0.65461284754167781</c:v>
                </c:pt>
              </c:numCache>
            </c:numRef>
          </c:xVal>
          <c:yVal>
            <c:numRef>
              <c:f>'Horizontal part2 (lateral)'!$E$36:$E$39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C8-43AA-8052-7B07C58CE411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(lateral)'!$H$36:$H$39</c:f>
              <c:numCache>
                <c:formatCode>General</c:formatCode>
                <c:ptCount val="4"/>
                <c:pt idx="0">
                  <c:v>0.27205160461843414</c:v>
                </c:pt>
                <c:pt idx="1">
                  <c:v>0.49941392324260964</c:v>
                </c:pt>
                <c:pt idx="2">
                  <c:v>0.28299294841404643</c:v>
                </c:pt>
                <c:pt idx="3">
                  <c:v>0.36456711823196447</c:v>
                </c:pt>
              </c:numCache>
            </c:numRef>
          </c:xVal>
          <c:yVal>
            <c:numRef>
              <c:f>'Horizontal part2 (lateral)'!$E$36:$E$39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C8-43AA-8052-7B07C58CE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58592"/>
        <c:axId val="117360512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(lateral)'!$L$36:$L$39</c:f>
              <c:numCache>
                <c:formatCode>General</c:formatCode>
                <c:ptCount val="4"/>
                <c:pt idx="0">
                  <c:v>0.21394474857409498</c:v>
                </c:pt>
                <c:pt idx="1">
                  <c:v>0.20041946320209661</c:v>
                </c:pt>
                <c:pt idx="2">
                  <c:v>0.17756155340056981</c:v>
                </c:pt>
                <c:pt idx="3">
                  <c:v>0.1811093370887808</c:v>
                </c:pt>
              </c:numCache>
            </c:numRef>
          </c:xVal>
          <c:yVal>
            <c:numRef>
              <c:f>'Horizontal part2 (lateral)'!$E$36:$E$39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C8-43AA-8052-7B07C58CE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66784"/>
        <c:axId val="117368320"/>
      </c:scatterChart>
      <c:valAx>
        <c:axId val="117358592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360512"/>
        <c:crosses val="autoZero"/>
        <c:crossBetween val="midCat"/>
        <c:majorUnit val="0.2"/>
        <c:minorUnit val="0.1"/>
      </c:valAx>
      <c:valAx>
        <c:axId val="11736051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03982425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7358592"/>
        <c:crosses val="autoZero"/>
        <c:crossBetween val="midCat"/>
        <c:majorUnit val="0.5"/>
      </c:valAx>
      <c:valAx>
        <c:axId val="117366784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368320"/>
        <c:crosses val="max"/>
        <c:crossBetween val="midCat"/>
        <c:majorUnit val="10"/>
        <c:minorUnit val="10"/>
      </c:valAx>
      <c:valAx>
        <c:axId val="11736832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7366784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14671868211"/>
          <c:w val="0.45975389715961645"/>
          <c:h val="0.11208085328131789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0.067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81"/>
          <c:y val="0.10710116496281848"/>
          <c:w val="0.71198804740554722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(lateral)'!$K$40:$K$46</c:f>
              <c:numCache>
                <c:formatCode>General</c:formatCode>
                <c:ptCount val="7"/>
                <c:pt idx="0">
                  <c:v>-0.64104130471947418</c:v>
                </c:pt>
                <c:pt idx="1">
                  <c:v>-0.59304757735989544</c:v>
                </c:pt>
                <c:pt idx="2">
                  <c:v>-0.71448559429649117</c:v>
                </c:pt>
                <c:pt idx="3">
                  <c:v>-0.5810174996697941</c:v>
                </c:pt>
                <c:pt idx="4">
                  <c:v>-0.66136097018099127</c:v>
                </c:pt>
                <c:pt idx="5">
                  <c:v>-0.54507136425953007</c:v>
                </c:pt>
                <c:pt idx="6">
                  <c:v>-0.6625697244798544</c:v>
                </c:pt>
              </c:numCache>
            </c:numRef>
          </c:xVal>
          <c:yVal>
            <c:numRef>
              <c:f>'Horizontal part2 (lateral)'!$E$40:$E$46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FE-4272-8DFA-979B99094038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(lateral)'!$H$40:$H$46</c:f>
              <c:numCache>
                <c:formatCode>General</c:formatCode>
                <c:ptCount val="7"/>
                <c:pt idx="0">
                  <c:v>0.26753470731625373</c:v>
                </c:pt>
                <c:pt idx="1">
                  <c:v>-0.11036534606525984</c:v>
                </c:pt>
                <c:pt idx="2">
                  <c:v>0.55249866546216075</c:v>
                </c:pt>
                <c:pt idx="3">
                  <c:v>-0.12269535580831929</c:v>
                </c:pt>
                <c:pt idx="4">
                  <c:v>0.27115009164448661</c:v>
                </c:pt>
                <c:pt idx="5">
                  <c:v>-8.7202248742921346E-2</c:v>
                </c:pt>
                <c:pt idx="6">
                  <c:v>0.31795721764103485</c:v>
                </c:pt>
              </c:numCache>
            </c:numRef>
          </c:xVal>
          <c:yVal>
            <c:numRef>
              <c:f>'Horizontal part2 (lateral)'!$E$40:$E$46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FE-4272-8DFA-979B99094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11200"/>
        <c:axId val="117442048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(lateral)'!$L$40:$L$46</c:f>
              <c:numCache>
                <c:formatCode>General</c:formatCode>
                <c:ptCount val="7"/>
                <c:pt idx="0">
                  <c:v>0.16888659336216361</c:v>
                </c:pt>
                <c:pt idx="1">
                  <c:v>0.1276972389931392</c:v>
                </c:pt>
                <c:pt idx="2">
                  <c:v>0.15617702731595579</c:v>
                </c:pt>
                <c:pt idx="3">
                  <c:v>0.1181689223353254</c:v>
                </c:pt>
                <c:pt idx="4">
                  <c:v>0.13797323949897181</c:v>
                </c:pt>
                <c:pt idx="5">
                  <c:v>0.12735840713188318</c:v>
                </c:pt>
                <c:pt idx="6">
                  <c:v>0.14425481554107122</c:v>
                </c:pt>
              </c:numCache>
            </c:numRef>
          </c:xVal>
          <c:yVal>
            <c:numRef>
              <c:f>'Horizontal part2 (lateral)'!$E$40:$E$46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FE-4272-8DFA-979B99094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43968"/>
        <c:axId val="117445760"/>
      </c:scatterChart>
      <c:valAx>
        <c:axId val="117411200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442048"/>
        <c:crosses val="autoZero"/>
        <c:crossBetween val="midCat"/>
        <c:majorUnit val="0.2"/>
        <c:minorUnit val="0.1"/>
      </c:valAx>
      <c:valAx>
        <c:axId val="11744204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350403280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7411200"/>
        <c:crosses val="autoZero"/>
        <c:crossBetween val="midCat"/>
        <c:majorUnit val="0.5"/>
      </c:valAx>
      <c:valAx>
        <c:axId val="117443968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445760"/>
        <c:crosses val="max"/>
        <c:crossBetween val="midCat"/>
        <c:majorUnit val="10"/>
        <c:minorUnit val="10"/>
      </c:valAx>
      <c:valAx>
        <c:axId val="11744576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7443968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22907446752"/>
          <c:w val="0.45975389715961645"/>
          <c:h val="0.11208077092553229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0.067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2.5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805"/>
          <c:y val="0.10710116496281852"/>
          <c:w val="0.71198804740554744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(lateral)'!$K$47:$K$50</c:f>
              <c:numCache>
                <c:formatCode>General</c:formatCode>
                <c:ptCount val="4"/>
                <c:pt idx="0">
                  <c:v>-0.64802867539461317</c:v>
                </c:pt>
                <c:pt idx="1">
                  <c:v>-0.72265049907061762</c:v>
                </c:pt>
                <c:pt idx="2">
                  <c:v>-0.65321259065501458</c:v>
                </c:pt>
                <c:pt idx="3">
                  <c:v>-0.6547381990603699</c:v>
                </c:pt>
              </c:numCache>
            </c:numRef>
          </c:xVal>
          <c:yVal>
            <c:numRef>
              <c:f>'Horizontal part2 (lateral)'!$E$47:$E$50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E6-4199-A31A-0987A7B15AEC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(lateral)'!$H$47:$H$50</c:f>
              <c:numCache>
                <c:formatCode>General</c:formatCode>
                <c:ptCount val="4"/>
                <c:pt idx="0">
                  <c:v>0.27860670516606129</c:v>
                </c:pt>
                <c:pt idx="1">
                  <c:v>0.52338894218744758</c:v>
                </c:pt>
                <c:pt idx="2">
                  <c:v>0.29204914085626932</c:v>
                </c:pt>
                <c:pt idx="3">
                  <c:v>0.34683051929387082</c:v>
                </c:pt>
              </c:numCache>
            </c:numRef>
          </c:xVal>
          <c:yVal>
            <c:numRef>
              <c:f>'Horizontal part2 (lateral)'!$E$47:$E$50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E6-4199-A31A-0987A7B15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88640"/>
        <c:axId val="117507200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(lateral)'!$L$47:$L$50</c:f>
              <c:numCache>
                <c:formatCode>General</c:formatCode>
                <c:ptCount val="4"/>
                <c:pt idx="0">
                  <c:v>0.14439155073443097</c:v>
                </c:pt>
                <c:pt idx="1">
                  <c:v>0.1279441093577724</c:v>
                </c:pt>
                <c:pt idx="2">
                  <c:v>0.11442661038020523</c:v>
                </c:pt>
                <c:pt idx="3">
                  <c:v>0.11869505115672961</c:v>
                </c:pt>
              </c:numCache>
            </c:numRef>
          </c:xVal>
          <c:yVal>
            <c:numRef>
              <c:f>'Horizontal part2 (lateral)'!$E$47:$E$50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E6-4199-A31A-0987A7B15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09120"/>
        <c:axId val="117519104"/>
      </c:scatterChart>
      <c:valAx>
        <c:axId val="117488640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507200"/>
        <c:crosses val="autoZero"/>
        <c:crossBetween val="midCat"/>
        <c:majorUnit val="0.2"/>
        <c:minorUnit val="0.1"/>
      </c:valAx>
      <c:valAx>
        <c:axId val="11750720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03982425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7488640"/>
        <c:crosses val="autoZero"/>
        <c:crossBetween val="midCat"/>
        <c:majorUnit val="0.5"/>
      </c:valAx>
      <c:valAx>
        <c:axId val="117509120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519104"/>
        <c:crosses val="max"/>
        <c:crossBetween val="midCat"/>
        <c:majorUnit val="10"/>
        <c:minorUnit val="10"/>
      </c:valAx>
      <c:valAx>
        <c:axId val="11751910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7509120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3795160849"/>
          <c:w val="0.45975389715961645"/>
          <c:h val="0.11208066204839151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0.167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-2.5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81"/>
          <c:y val="0.10710116496281848"/>
          <c:w val="0.71198804740554722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(lateral)'!$K$62:$K$70</c:f>
              <c:numCache>
                <c:formatCode>General</c:formatCode>
                <c:ptCount val="9"/>
                <c:pt idx="0">
                  <c:v>-0.65989741157861281</c:v>
                </c:pt>
                <c:pt idx="1">
                  <c:v>-0.59394261234176382</c:v>
                </c:pt>
                <c:pt idx="2">
                  <c:v>-0.72570587974309653</c:v>
                </c:pt>
                <c:pt idx="3">
                  <c:v>-0.64203662041553056</c:v>
                </c:pt>
                <c:pt idx="4">
                  <c:v>-0.58801068172386584</c:v>
                </c:pt>
                <c:pt idx="5">
                  <c:v>-0.58504809031974769</c:v>
                </c:pt>
                <c:pt idx="6">
                  <c:v>-0.64152395213376634</c:v>
                </c:pt>
                <c:pt idx="7">
                  <c:v>-0.54880745245302653</c:v>
                </c:pt>
                <c:pt idx="8">
                  <c:v>-0.67180583590025222</c:v>
                </c:pt>
              </c:numCache>
            </c:numRef>
          </c:xVal>
          <c:yVal>
            <c:numRef>
              <c:f>'Horizontal part2 (lateral)'!$E$62:$E$70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88-401D-A5A3-862C5781E314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(lateral)'!$H$62:$H$70</c:f>
              <c:numCache>
                <c:formatCode>General</c:formatCode>
                <c:ptCount val="9"/>
                <c:pt idx="0">
                  <c:v>0.2925101630189299</c:v>
                </c:pt>
                <c:pt idx="1">
                  <c:v>-9.9778634702463398E-2</c:v>
                </c:pt>
                <c:pt idx="2">
                  <c:v>0.5520768395157587</c:v>
                </c:pt>
                <c:pt idx="3">
                  <c:v>0.21192460887775635</c:v>
                </c:pt>
                <c:pt idx="4">
                  <c:v>-0.13629830933653872</c:v>
                </c:pt>
                <c:pt idx="5">
                  <c:v>6.3759178447307205E-2</c:v>
                </c:pt>
                <c:pt idx="6">
                  <c:v>0.3150778511514355</c:v>
                </c:pt>
                <c:pt idx="7">
                  <c:v>-7.3435044403713567E-2</c:v>
                </c:pt>
                <c:pt idx="8">
                  <c:v>0.41279215179761319</c:v>
                </c:pt>
              </c:numCache>
            </c:numRef>
          </c:xVal>
          <c:yVal>
            <c:numRef>
              <c:f>'Horizontal part2 (lateral)'!$E$62:$E$70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88-401D-A5A3-862C5781E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61984"/>
        <c:axId val="117584640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(lateral)'!$L$62:$L$70</c:f>
              <c:numCache>
                <c:formatCode>General</c:formatCode>
                <c:ptCount val="9"/>
                <c:pt idx="0">
                  <c:v>0.35016521513838478</c:v>
                </c:pt>
                <c:pt idx="1">
                  <c:v>1.2980901934315854</c:v>
                </c:pt>
                <c:pt idx="2">
                  <c:v>0.10118238356567882</c:v>
                </c:pt>
                <c:pt idx="3">
                  <c:v>1.2250759707520487</c:v>
                </c:pt>
                <c:pt idx="4">
                  <c:v>0.9993222865999295</c:v>
                </c:pt>
                <c:pt idx="5">
                  <c:v>0.57394900659497949</c:v>
                </c:pt>
                <c:pt idx="6">
                  <c:v>0.30354111465012723</c:v>
                </c:pt>
                <c:pt idx="7">
                  <c:v>1.2227993241957864</c:v>
                </c:pt>
                <c:pt idx="8">
                  <c:v>0.16509592179924482</c:v>
                </c:pt>
              </c:numCache>
            </c:numRef>
          </c:xVal>
          <c:yVal>
            <c:numRef>
              <c:f>'Horizontal part2 (lateral)'!$E$62:$E$70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88-401D-A5A3-862C5781E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86560"/>
        <c:axId val="117588352"/>
      </c:scatterChart>
      <c:valAx>
        <c:axId val="117561984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584640"/>
        <c:crosses val="autoZero"/>
        <c:crossBetween val="midCat"/>
        <c:majorUnit val="0.2"/>
        <c:minorUnit val="0.1"/>
      </c:valAx>
      <c:valAx>
        <c:axId val="11758464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2889787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7561984"/>
        <c:crosses val="autoZero"/>
        <c:crossBetween val="midCat"/>
        <c:majorUnit val="0.5"/>
      </c:valAx>
      <c:valAx>
        <c:axId val="117586560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588352"/>
        <c:crosses val="max"/>
        <c:crossBetween val="midCat"/>
        <c:majorUnit val="10"/>
        <c:minorUnit val="10"/>
      </c:valAx>
      <c:valAx>
        <c:axId val="11758835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7586560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09268222202"/>
          <c:w val="0.4597541096836581"/>
          <c:h val="0.11208090731777794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0.167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-1.5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805"/>
          <c:y val="0.10710116496281852"/>
          <c:w val="0.71198804740554744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(lateral)'!$K$73:$K$76</c:f>
              <c:numCache>
                <c:formatCode>General</c:formatCode>
                <c:ptCount val="4"/>
                <c:pt idx="0">
                  <c:v>-0.6630332977516612</c:v>
                </c:pt>
                <c:pt idx="1">
                  <c:v>-0.73817043374913383</c:v>
                </c:pt>
                <c:pt idx="2">
                  <c:v>-0.64858480507901106</c:v>
                </c:pt>
                <c:pt idx="3">
                  <c:v>-0.67208790686321462</c:v>
                </c:pt>
              </c:numCache>
            </c:numRef>
          </c:xVal>
          <c:yVal>
            <c:numRef>
              <c:f>'Horizontal part2 (lateral)'!$E$73:$E$76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C0-4024-9746-A24533F6C65A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(lateral)'!$H$73:$H$76</c:f>
              <c:numCache>
                <c:formatCode>General</c:formatCode>
                <c:ptCount val="4"/>
                <c:pt idx="0">
                  <c:v>0.29046262734104067</c:v>
                </c:pt>
                <c:pt idx="1">
                  <c:v>0.5720631768346629</c:v>
                </c:pt>
                <c:pt idx="2">
                  <c:v>0.31207094141845504</c:v>
                </c:pt>
                <c:pt idx="3">
                  <c:v>0.39147189880159128</c:v>
                </c:pt>
              </c:numCache>
            </c:numRef>
          </c:xVal>
          <c:yVal>
            <c:numRef>
              <c:f>'Horizontal part2 (lateral)'!$E$73:$E$76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C0-4024-9746-A24533F6C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27136"/>
        <c:axId val="117653888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(lateral)'!$L$73:$L$76</c:f>
              <c:numCache>
                <c:formatCode>General</c:formatCode>
                <c:ptCount val="4"/>
                <c:pt idx="0">
                  <c:v>0.37600521322947661</c:v>
                </c:pt>
                <c:pt idx="1">
                  <c:v>0.20249686918594975</c:v>
                </c:pt>
                <c:pt idx="2">
                  <c:v>0.34516186458775566</c:v>
                </c:pt>
                <c:pt idx="3">
                  <c:v>0.26526345632645043</c:v>
                </c:pt>
              </c:numCache>
            </c:numRef>
          </c:xVal>
          <c:yVal>
            <c:numRef>
              <c:f>'Horizontal part2 (lateral)'!$E$73:$E$76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C0-4024-9746-A24533F6C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55808"/>
        <c:axId val="117669888"/>
      </c:scatterChart>
      <c:valAx>
        <c:axId val="117627136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653888"/>
        <c:crosses val="autoZero"/>
        <c:crossBetween val="midCat"/>
        <c:majorUnit val="0.2"/>
        <c:minorUnit val="0.1"/>
      </c:valAx>
      <c:valAx>
        <c:axId val="11765388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952153523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7627136"/>
        <c:crosses val="autoZero"/>
        <c:crossBetween val="midCat"/>
        <c:majorUnit val="0.5"/>
      </c:valAx>
      <c:valAx>
        <c:axId val="117655808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669888"/>
        <c:crosses val="max"/>
        <c:crossBetween val="midCat"/>
        <c:majorUnit val="10"/>
        <c:minorUnit val="10"/>
      </c:valAx>
      <c:valAx>
        <c:axId val="11766988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7655808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14671868211"/>
          <c:w val="0.4597541096836581"/>
          <c:h val="0.11208085328131789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0.167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-0.5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805"/>
          <c:y val="0.10710116496281852"/>
          <c:w val="0.71198804740554744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(lateral)'!$K$79:$K$87</c:f>
              <c:numCache>
                <c:formatCode>General</c:formatCode>
                <c:ptCount val="9"/>
                <c:pt idx="0">
                  <c:v>-0.66425489917904768</c:v>
                </c:pt>
                <c:pt idx="1">
                  <c:v>-0.61745379897843333</c:v>
                </c:pt>
                <c:pt idx="2">
                  <c:v>-0.73844635030907335</c:v>
                </c:pt>
                <c:pt idx="3">
                  <c:v>-0.67866948755091039</c:v>
                </c:pt>
                <c:pt idx="4">
                  <c:v>-0.61291726031429639</c:v>
                </c:pt>
                <c:pt idx="5">
                  <c:v>-0.61348663773929446</c:v>
                </c:pt>
                <c:pt idx="6">
                  <c:v>-0.66830807433480588</c:v>
                </c:pt>
                <c:pt idx="7">
                  <c:v>-0.5720046944284084</c:v>
                </c:pt>
                <c:pt idx="8">
                  <c:v>-0.67048522820584522</c:v>
                </c:pt>
              </c:numCache>
            </c:numRef>
          </c:xVal>
          <c:yVal>
            <c:numRef>
              <c:f>'Horizontal part2 (lateral)'!$E$79:$E$87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6-4C58-A273-7214B3C99EEA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(lateral)'!$H$79:$H$87</c:f>
              <c:numCache>
                <c:formatCode>General</c:formatCode>
                <c:ptCount val="9"/>
                <c:pt idx="0">
                  <c:v>0.28625556679595193</c:v>
                </c:pt>
                <c:pt idx="1">
                  <c:v>-0.10612842173635505</c:v>
                </c:pt>
                <c:pt idx="2">
                  <c:v>0.58242590981883879</c:v>
                </c:pt>
                <c:pt idx="3">
                  <c:v>0.28918595058290375</c:v>
                </c:pt>
                <c:pt idx="4">
                  <c:v>-0.11404232444761332</c:v>
                </c:pt>
                <c:pt idx="5">
                  <c:v>1.9349865426324175E-2</c:v>
                </c:pt>
                <c:pt idx="6">
                  <c:v>0.28144376462858789</c:v>
                </c:pt>
                <c:pt idx="7">
                  <c:v>-7.7048562245457905E-2</c:v>
                </c:pt>
                <c:pt idx="8">
                  <c:v>0.37260545337578965</c:v>
                </c:pt>
              </c:numCache>
            </c:numRef>
          </c:xVal>
          <c:yVal>
            <c:numRef>
              <c:f>'Horizontal part2 (lateral)'!$E$79:$E$87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6-4C58-A273-7214B3C99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0592"/>
        <c:axId val="117800960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(lateral)'!$L$79:$L$87</c:f>
              <c:numCache>
                <c:formatCode>General</c:formatCode>
                <c:ptCount val="9"/>
                <c:pt idx="0">
                  <c:v>0.25852038215752982</c:v>
                </c:pt>
                <c:pt idx="1">
                  <c:v>0.20945048973447061</c:v>
                </c:pt>
                <c:pt idx="2">
                  <c:v>0.20471637638598297</c:v>
                </c:pt>
                <c:pt idx="3">
                  <c:v>0.2535704364938976</c:v>
                </c:pt>
                <c:pt idx="4">
                  <c:v>0.19794557843066157</c:v>
                </c:pt>
                <c:pt idx="5">
                  <c:v>0.2114780055098634</c:v>
                </c:pt>
                <c:pt idx="6">
                  <c:v>0.224607995869257</c:v>
                </c:pt>
                <c:pt idx="7">
                  <c:v>0.22801567390403762</c:v>
                </c:pt>
                <c:pt idx="8">
                  <c:v>0.21179132582585039</c:v>
                </c:pt>
              </c:numCache>
            </c:numRef>
          </c:xVal>
          <c:yVal>
            <c:numRef>
              <c:f>'Horizontal part2 (lateral)'!$E$79:$E$87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A6-4C58-A273-7214B3C99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880"/>
        <c:axId val="117804416"/>
      </c:scatterChart>
      <c:valAx>
        <c:axId val="117790592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800960"/>
        <c:crosses val="autoZero"/>
        <c:crossBetween val="midCat"/>
        <c:majorUnit val="0.2"/>
        <c:minorUnit val="0.1"/>
      </c:valAx>
      <c:valAx>
        <c:axId val="11780096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2889787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7790592"/>
        <c:crosses val="autoZero"/>
        <c:crossBetween val="midCat"/>
        <c:majorUnit val="0.5"/>
      </c:valAx>
      <c:valAx>
        <c:axId val="117802880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804416"/>
        <c:crosses val="max"/>
        <c:crossBetween val="midCat"/>
        <c:majorUnit val="10"/>
        <c:minorUnit val="10"/>
      </c:valAx>
      <c:valAx>
        <c:axId val="11780441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7802880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09268222202"/>
          <c:w val="0.45975389715961645"/>
          <c:h val="0.11208090731777794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0.167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99"/>
          <c:y val="0.10710116496281855"/>
          <c:w val="0.71198804740554766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(lateral)'!$K$88:$K$91</c:f>
              <c:numCache>
                <c:formatCode>General</c:formatCode>
                <c:ptCount val="4"/>
                <c:pt idx="0">
                  <c:v>-0.67967659125731383</c:v>
                </c:pt>
                <c:pt idx="1">
                  <c:v>-0.7512924172107267</c:v>
                </c:pt>
                <c:pt idx="2">
                  <c:v>-0.6669930501712128</c:v>
                </c:pt>
                <c:pt idx="3">
                  <c:v>-0.68558912473923961</c:v>
                </c:pt>
              </c:numCache>
            </c:numRef>
          </c:xVal>
          <c:yVal>
            <c:numRef>
              <c:f>'Horizontal part2 (lateral)'!$E$88:$E$91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3F-485C-8D09-57CB05ACF515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(lateral)'!$H$88:$H$91</c:f>
              <c:numCache>
                <c:formatCode>General</c:formatCode>
                <c:ptCount val="4"/>
                <c:pt idx="0">
                  <c:v>0.32153029494219487</c:v>
                </c:pt>
                <c:pt idx="1">
                  <c:v>0.57851748711191076</c:v>
                </c:pt>
                <c:pt idx="2">
                  <c:v>0.3310997711687565</c:v>
                </c:pt>
                <c:pt idx="3">
                  <c:v>0.39267889339749068</c:v>
                </c:pt>
              </c:numCache>
            </c:numRef>
          </c:xVal>
          <c:yVal>
            <c:numRef>
              <c:f>'Horizontal part2 (lateral)'!$E$88:$E$91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3F-485C-8D09-57CB05ACF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52032"/>
        <c:axId val="117862400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(lateral)'!$L$88:$L$91</c:f>
              <c:numCache>
                <c:formatCode>General</c:formatCode>
                <c:ptCount val="4"/>
                <c:pt idx="0">
                  <c:v>0.20504884067319959</c:v>
                </c:pt>
                <c:pt idx="1">
                  <c:v>0.16299025456315139</c:v>
                </c:pt>
                <c:pt idx="2">
                  <c:v>0.16913746686319561</c:v>
                </c:pt>
                <c:pt idx="3">
                  <c:v>0.1669132506891528</c:v>
                </c:pt>
              </c:numCache>
            </c:numRef>
          </c:xVal>
          <c:yVal>
            <c:numRef>
              <c:f>'Horizontal part2 (lateral)'!$E$88:$E$91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3F-485C-8D09-57CB05ACF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64320"/>
        <c:axId val="117865856"/>
      </c:scatterChart>
      <c:valAx>
        <c:axId val="117852032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862400"/>
        <c:crosses val="autoZero"/>
        <c:crossBetween val="midCat"/>
        <c:majorUnit val="0.2"/>
        <c:minorUnit val="0.1"/>
      </c:valAx>
      <c:valAx>
        <c:axId val="11786240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952153523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7852032"/>
        <c:crosses val="autoZero"/>
        <c:crossBetween val="midCat"/>
        <c:majorUnit val="0.5"/>
      </c:valAx>
      <c:valAx>
        <c:axId val="117864320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865856"/>
        <c:crosses val="max"/>
        <c:crossBetween val="midCat"/>
        <c:majorUnit val="10"/>
        <c:minorUnit val="10"/>
      </c:valAx>
      <c:valAx>
        <c:axId val="1178658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7864320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14671868211"/>
          <c:w val="0.45975389715961645"/>
          <c:h val="0.11208085328131789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0.167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99"/>
          <c:y val="0.10710116496281855"/>
          <c:w val="0.71198804740554766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(lateral)'!$K$92:$K$98</c:f>
              <c:numCache>
                <c:formatCode>General</c:formatCode>
                <c:ptCount val="7"/>
                <c:pt idx="0">
                  <c:v>-0.67629037511687806</c:v>
                </c:pt>
                <c:pt idx="1">
                  <c:v>-0.63345357177905603</c:v>
                </c:pt>
                <c:pt idx="2">
                  <c:v>-0.74837325966716195</c:v>
                </c:pt>
                <c:pt idx="3">
                  <c:v>-0.62645876474224982</c:v>
                </c:pt>
                <c:pt idx="4">
                  <c:v>-0.68503608727930587</c:v>
                </c:pt>
                <c:pt idx="5">
                  <c:v>-0.58588671411361382</c:v>
                </c:pt>
                <c:pt idx="6">
                  <c:v>-0.69257398658125069</c:v>
                </c:pt>
              </c:numCache>
            </c:numRef>
          </c:xVal>
          <c:yVal>
            <c:numRef>
              <c:f>'Horizontal part2 (lateral)'!$E$92:$E$98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C-40ED-87A5-63C2DC36CFC6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(lateral)'!$H$92:$H$98</c:f>
              <c:numCache>
                <c:formatCode>General</c:formatCode>
                <c:ptCount val="7"/>
                <c:pt idx="0">
                  <c:v>0.29267068085694126</c:v>
                </c:pt>
                <c:pt idx="1">
                  <c:v>-0.11584535039550849</c:v>
                </c:pt>
                <c:pt idx="2">
                  <c:v>0.59483431199441539</c:v>
                </c:pt>
                <c:pt idx="3">
                  <c:v>-0.12452824554003053</c:v>
                </c:pt>
                <c:pt idx="4">
                  <c:v>0.2812104538175248</c:v>
                </c:pt>
                <c:pt idx="5">
                  <c:v>-7.5249269270539751E-2</c:v>
                </c:pt>
                <c:pt idx="6">
                  <c:v>0.39583947718469131</c:v>
                </c:pt>
              </c:numCache>
            </c:numRef>
          </c:xVal>
          <c:yVal>
            <c:numRef>
              <c:f>'Horizontal part2 (lateral)'!$E$92:$E$98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C-40ED-87A5-63C2DC36C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49248"/>
        <c:axId val="117751168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(lateral)'!$L$92:$L$98</c:f>
              <c:numCache>
                <c:formatCode>General</c:formatCode>
                <c:ptCount val="7"/>
                <c:pt idx="0">
                  <c:v>0.16214831618873579</c:v>
                </c:pt>
                <c:pt idx="1">
                  <c:v>0.12501064745825041</c:v>
                </c:pt>
                <c:pt idx="2">
                  <c:v>0.14010037271126821</c:v>
                </c:pt>
                <c:pt idx="3">
                  <c:v>0.1158996464385606</c:v>
                </c:pt>
                <c:pt idx="4">
                  <c:v>0.13251417656829662</c:v>
                </c:pt>
                <c:pt idx="5">
                  <c:v>0.1277023552856856</c:v>
                </c:pt>
                <c:pt idx="6">
                  <c:v>0.13953954396256563</c:v>
                </c:pt>
              </c:numCache>
            </c:numRef>
          </c:xVal>
          <c:yVal>
            <c:numRef>
              <c:f>'Horizontal part2 (lateral)'!$E$92:$E$98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BC-40ED-87A5-63C2DC36C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65632"/>
        <c:axId val="117767168"/>
      </c:scatterChart>
      <c:valAx>
        <c:axId val="117749248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751168"/>
        <c:crosses val="autoZero"/>
        <c:crossBetween val="midCat"/>
        <c:majorUnit val="0.2"/>
        <c:minorUnit val="0.1"/>
      </c:valAx>
      <c:valAx>
        <c:axId val="11775116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2889787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7749248"/>
        <c:crosses val="autoZero"/>
        <c:crossBetween val="midCat"/>
        <c:majorUnit val="0.5"/>
      </c:valAx>
      <c:valAx>
        <c:axId val="117765632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767168"/>
        <c:crosses val="max"/>
        <c:crossBetween val="midCat"/>
        <c:majorUnit val="10"/>
        <c:minorUnit val="10"/>
      </c:valAx>
      <c:valAx>
        <c:axId val="11776716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7765632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09268222202"/>
          <c:w val="0.4597541096836581"/>
          <c:h val="0.11208090731777794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0.167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2.5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88"/>
          <c:y val="0.10710116496281859"/>
          <c:w val="0.71198804740554789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(lateral)'!$K$99:$K$102</c:f>
              <c:numCache>
                <c:formatCode>General</c:formatCode>
                <c:ptCount val="4"/>
                <c:pt idx="0">
                  <c:v>-0.6837445014260054</c:v>
                </c:pt>
                <c:pt idx="1">
                  <c:v>-0.75265564001475627</c:v>
                </c:pt>
                <c:pt idx="2">
                  <c:v>-0.68743106395156228</c:v>
                </c:pt>
                <c:pt idx="3">
                  <c:v>-0.69253766108122705</c:v>
                </c:pt>
              </c:numCache>
            </c:numRef>
          </c:xVal>
          <c:yVal>
            <c:numRef>
              <c:f>'Horizontal part2 (lateral)'!$E$99:$E$102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E7-4682-AC6F-AE79FF379748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(lateral)'!$H$99:$H$102</c:f>
              <c:numCache>
                <c:formatCode>General</c:formatCode>
                <c:ptCount val="4"/>
                <c:pt idx="0">
                  <c:v>0.32333145440360156</c:v>
                </c:pt>
                <c:pt idx="1">
                  <c:v>0.59054699253032106</c:v>
                </c:pt>
                <c:pt idx="2">
                  <c:v>0.34656547821250322</c:v>
                </c:pt>
                <c:pt idx="3">
                  <c:v>0.41684864909929575</c:v>
                </c:pt>
              </c:numCache>
            </c:numRef>
          </c:xVal>
          <c:yVal>
            <c:numRef>
              <c:f>'Horizontal part2 (lateral)'!$E$99:$E$102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E7-4682-AC6F-AE79FF379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49184"/>
        <c:axId val="117951104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(lateral)'!$L$99:$L$102</c:f>
              <c:numCache>
                <c:formatCode>General</c:formatCode>
                <c:ptCount val="4"/>
                <c:pt idx="0">
                  <c:v>0.14374437106962243</c:v>
                </c:pt>
                <c:pt idx="1">
                  <c:v>0.11994918874521657</c:v>
                </c:pt>
                <c:pt idx="2">
                  <c:v>0.11263948482609899</c:v>
                </c:pt>
                <c:pt idx="3">
                  <c:v>0.11559624642427681</c:v>
                </c:pt>
              </c:numCache>
            </c:numRef>
          </c:xVal>
          <c:yVal>
            <c:numRef>
              <c:f>'Horizontal part2 (lateral)'!$E$99:$E$102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E7-4682-AC6F-AE79FF379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77856"/>
        <c:axId val="117979392"/>
      </c:scatterChart>
      <c:valAx>
        <c:axId val="117949184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951104"/>
        <c:crosses val="autoZero"/>
        <c:crossBetween val="midCat"/>
        <c:majorUnit val="0.2"/>
        <c:minorUnit val="0.1"/>
      </c:valAx>
      <c:valAx>
        <c:axId val="11795110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952153523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7949184"/>
        <c:crosses val="autoZero"/>
        <c:crossBetween val="midCat"/>
        <c:majorUnit val="0.5"/>
      </c:valAx>
      <c:valAx>
        <c:axId val="117977856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7979392"/>
        <c:crosses val="max"/>
        <c:crossBetween val="midCat"/>
        <c:majorUnit val="10"/>
        <c:minorUnit val="10"/>
      </c:valAx>
      <c:valAx>
        <c:axId val="11797939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7977856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14671868211"/>
          <c:w val="0.4597541096836581"/>
          <c:h val="0.11208085328131789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-2.5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805"/>
          <c:y val="0.10710116496281852"/>
          <c:w val="0.71198804740554744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(lateral)'!$K$114:$K$122</c:f>
              <c:numCache>
                <c:formatCode>General</c:formatCode>
                <c:ptCount val="9"/>
                <c:pt idx="0">
                  <c:v>-0.73388061703987206</c:v>
                </c:pt>
                <c:pt idx="1">
                  <c:v>-0.6592189124316663</c:v>
                </c:pt>
                <c:pt idx="2">
                  <c:v>-0.802027655696261</c:v>
                </c:pt>
                <c:pt idx="3">
                  <c:v>-0.69871811140069229</c:v>
                </c:pt>
                <c:pt idx="4">
                  <c:v>-0.63895986708877828</c:v>
                </c:pt>
                <c:pt idx="5">
                  <c:v>-0.61095530022772271</c:v>
                </c:pt>
                <c:pt idx="6">
                  <c:v>-0.6979859327393394</c:v>
                </c:pt>
                <c:pt idx="7">
                  <c:v>-0.63472239785876872</c:v>
                </c:pt>
                <c:pt idx="8">
                  <c:v>-0.74187421007484666</c:v>
                </c:pt>
              </c:numCache>
            </c:numRef>
          </c:xVal>
          <c:yVal>
            <c:numRef>
              <c:f>'Horizontal part2 (lateral)'!$E$114:$E$122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04-4F32-B182-1BB4B2E54A44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(lateral)'!$H$114:$H$122</c:f>
              <c:numCache>
                <c:formatCode>General</c:formatCode>
                <c:ptCount val="9"/>
                <c:pt idx="0">
                  <c:v>0.49827723297111048</c:v>
                </c:pt>
                <c:pt idx="1">
                  <c:v>-8.2797340630051175E-2</c:v>
                </c:pt>
                <c:pt idx="2">
                  <c:v>0.71662442185581021</c:v>
                </c:pt>
                <c:pt idx="3">
                  <c:v>0.3271260214347308</c:v>
                </c:pt>
                <c:pt idx="4">
                  <c:v>-7.9564586031961718E-2</c:v>
                </c:pt>
                <c:pt idx="5">
                  <c:v>0.27191535110477338</c:v>
                </c:pt>
                <c:pt idx="6">
                  <c:v>0.46131333455277118</c:v>
                </c:pt>
                <c:pt idx="7">
                  <c:v>-6.0578685470895878E-2</c:v>
                </c:pt>
                <c:pt idx="8">
                  <c:v>0.56322847412240906</c:v>
                </c:pt>
              </c:numCache>
            </c:numRef>
          </c:xVal>
          <c:yVal>
            <c:numRef>
              <c:f>'Horizontal part2 (lateral)'!$E$114:$E$122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04-4F32-B182-1BB4B2E54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34816"/>
        <c:axId val="118036736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(lateral)'!$L$114:$L$122</c:f>
              <c:numCache>
                <c:formatCode>General</c:formatCode>
                <c:ptCount val="9"/>
                <c:pt idx="0">
                  <c:v>0.13677318195031257</c:v>
                </c:pt>
                <c:pt idx="1">
                  <c:v>0.65872559307153056</c:v>
                </c:pt>
                <c:pt idx="2">
                  <c:v>2.5573012713448199E-2</c:v>
                </c:pt>
                <c:pt idx="3">
                  <c:v>0.71225223626735634</c:v>
                </c:pt>
                <c:pt idx="4">
                  <c:v>0.55343153034435411</c:v>
                </c:pt>
                <c:pt idx="5">
                  <c:v>0.3435965379604296</c:v>
                </c:pt>
                <c:pt idx="6">
                  <c:v>0.14491283026471022</c:v>
                </c:pt>
                <c:pt idx="7">
                  <c:v>0.6631338579467112</c:v>
                </c:pt>
                <c:pt idx="8">
                  <c:v>5.1250792997275203E-2</c:v>
                </c:pt>
              </c:numCache>
            </c:numRef>
          </c:xVal>
          <c:yVal>
            <c:numRef>
              <c:f>'Horizontal part2 (lateral)'!$E$114:$E$122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04-4F32-B182-1BB4B2E54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47104"/>
        <c:axId val="118048640"/>
      </c:scatterChart>
      <c:valAx>
        <c:axId val="118034816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036736"/>
        <c:crosses val="autoZero"/>
        <c:crossBetween val="midCat"/>
        <c:majorUnit val="0.2"/>
        <c:minorUnit val="0.1"/>
      </c:valAx>
      <c:valAx>
        <c:axId val="118036736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2889787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8034816"/>
        <c:crosses val="autoZero"/>
        <c:crossBetween val="midCat"/>
        <c:majorUnit val="0.5"/>
      </c:valAx>
      <c:valAx>
        <c:axId val="118047104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048640"/>
        <c:crosses val="max"/>
        <c:crossBetween val="midCat"/>
        <c:majorUnit val="10"/>
        <c:minorUnit val="10"/>
      </c:valAx>
      <c:valAx>
        <c:axId val="11804864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8047104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09268222202"/>
          <c:w val="0.4597541096836581"/>
          <c:h val="0.11208090731777794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-1.5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99"/>
          <c:y val="0.10710116496281855"/>
          <c:w val="0.71198804740554766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(lateral)'!$K$125:$K$128</c:f>
              <c:numCache>
                <c:formatCode>General</c:formatCode>
                <c:ptCount val="4"/>
                <c:pt idx="0">
                  <c:v>-0.73242116220745079</c:v>
                </c:pt>
                <c:pt idx="1">
                  <c:v>-0.79725125305523115</c:v>
                </c:pt>
                <c:pt idx="2">
                  <c:v>-0.70931627633862193</c:v>
                </c:pt>
                <c:pt idx="3">
                  <c:v>-0.73924738667487555</c:v>
                </c:pt>
              </c:numCache>
            </c:numRef>
          </c:xVal>
          <c:yVal>
            <c:numRef>
              <c:f>'Horizontal part2 (lateral)'!$E$125:$E$128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D3-4141-8AAA-F83F448FF93C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(lateral)'!$H$125:$H$128</c:f>
              <c:numCache>
                <c:formatCode>General</c:formatCode>
                <c:ptCount val="4"/>
                <c:pt idx="0">
                  <c:v>0.47959743619415945</c:v>
                </c:pt>
                <c:pt idx="1">
                  <c:v>0.71393294833938692</c:v>
                </c:pt>
                <c:pt idx="2">
                  <c:v>0.45958496806441618</c:v>
                </c:pt>
                <c:pt idx="3">
                  <c:v>0.58530776495708947</c:v>
                </c:pt>
              </c:numCache>
            </c:numRef>
          </c:xVal>
          <c:yVal>
            <c:numRef>
              <c:f>'Horizontal part2 (lateral)'!$E$125:$E$128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D3-4141-8AAA-F83F448FF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92928"/>
        <c:axId val="118094848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(lateral)'!$L$125:$L$128</c:f>
              <c:numCache>
                <c:formatCode>General</c:formatCode>
                <c:ptCount val="4"/>
                <c:pt idx="0">
                  <c:v>0.20856097180319941</c:v>
                </c:pt>
                <c:pt idx="1">
                  <c:v>8.1379585298642379E-2</c:v>
                </c:pt>
                <c:pt idx="2">
                  <c:v>0.20908846916579155</c:v>
                </c:pt>
                <c:pt idx="3">
                  <c:v>0.1178215012342872</c:v>
                </c:pt>
              </c:numCache>
            </c:numRef>
          </c:xVal>
          <c:yVal>
            <c:numRef>
              <c:f>'Horizontal part2 (lateral)'!$E$125:$E$128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D3-4141-8AAA-F83F448FF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09312"/>
        <c:axId val="118110848"/>
      </c:scatterChart>
      <c:valAx>
        <c:axId val="118092928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094848"/>
        <c:crosses val="autoZero"/>
        <c:crossBetween val="midCat"/>
        <c:majorUnit val="0.2"/>
        <c:minorUnit val="0.1"/>
      </c:valAx>
      <c:valAx>
        <c:axId val="11809484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03982425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8092928"/>
        <c:crosses val="autoZero"/>
        <c:crossBetween val="midCat"/>
        <c:majorUnit val="0.5"/>
      </c:valAx>
      <c:valAx>
        <c:axId val="118109312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110848"/>
        <c:crosses val="max"/>
        <c:crossBetween val="midCat"/>
        <c:majorUnit val="10"/>
        <c:minorUnit val="10"/>
      </c:valAx>
      <c:valAx>
        <c:axId val="1181108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8109312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33795160849"/>
          <c:w val="0.4597541096836581"/>
          <c:h val="0.11208066204839151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-0.5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99"/>
          <c:y val="0.10710116496281855"/>
          <c:w val="0.71198804740554766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(lateral)'!$K$131:$K$139</c:f>
              <c:numCache>
                <c:formatCode>General</c:formatCode>
                <c:ptCount val="9"/>
                <c:pt idx="0">
                  <c:v>-0.73242008806632108</c:v>
                </c:pt>
                <c:pt idx="1">
                  <c:v>-0.66509171020326852</c:v>
                </c:pt>
                <c:pt idx="2">
                  <c:v>-0.79983935479419688</c:v>
                </c:pt>
                <c:pt idx="3">
                  <c:v>-0.7315350233175032</c:v>
                </c:pt>
                <c:pt idx="4">
                  <c:v>-0.6615823258799568</c:v>
                </c:pt>
                <c:pt idx="5">
                  <c:v>-0.63095476146425933</c:v>
                </c:pt>
                <c:pt idx="6">
                  <c:v>-0.722647001226426</c:v>
                </c:pt>
                <c:pt idx="7">
                  <c:v>-0.62018769096346149</c:v>
                </c:pt>
                <c:pt idx="8">
                  <c:v>-0.7318857792209571</c:v>
                </c:pt>
              </c:numCache>
            </c:numRef>
          </c:xVal>
          <c:yVal>
            <c:numRef>
              <c:f>'Horizontal part2 (lateral)'!$E$131:$E$139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B-4B31-8F57-2842A633D03A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(lateral)'!$H$131:$H$139</c:f>
              <c:numCache>
                <c:formatCode>General</c:formatCode>
                <c:ptCount val="9"/>
                <c:pt idx="0">
                  <c:v>0.47570207889265093</c:v>
                </c:pt>
                <c:pt idx="1">
                  <c:v>-8.1177230358029429E-2</c:v>
                </c:pt>
                <c:pt idx="2">
                  <c:v>0.73584363322793911</c:v>
                </c:pt>
                <c:pt idx="3">
                  <c:v>0.39667317448288997</c:v>
                </c:pt>
                <c:pt idx="4">
                  <c:v>-8.0029963329762116E-2</c:v>
                </c:pt>
                <c:pt idx="5">
                  <c:v>0.24241553215396275</c:v>
                </c:pt>
                <c:pt idx="6">
                  <c:v>0.46828092861435777</c:v>
                </c:pt>
                <c:pt idx="7">
                  <c:v>-6.8806157912222873E-2</c:v>
                </c:pt>
                <c:pt idx="8">
                  <c:v>0.526493531379993</c:v>
                </c:pt>
              </c:numCache>
            </c:numRef>
          </c:xVal>
          <c:yVal>
            <c:numRef>
              <c:f>'Horizontal part2 (lateral)'!$E$131:$E$139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EB-4B31-8F57-2842A633D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52672"/>
        <c:axId val="118254592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(lateral)'!$L$131:$L$139</c:f>
              <c:numCache>
                <c:formatCode>General</c:formatCode>
                <c:ptCount val="9"/>
                <c:pt idx="0">
                  <c:v>0.1898117930571786</c:v>
                </c:pt>
                <c:pt idx="1">
                  <c:v>0.18113130616386958</c:v>
                </c:pt>
                <c:pt idx="2">
                  <c:v>0.10185567860839141</c:v>
                </c:pt>
                <c:pt idx="3">
                  <c:v>0.18990614161050839</c:v>
                </c:pt>
                <c:pt idx="4">
                  <c:v>0.1737913747556448</c:v>
                </c:pt>
                <c:pt idx="5">
                  <c:v>0.18346099026647703</c:v>
                </c:pt>
                <c:pt idx="6">
                  <c:v>0.1689068154212208</c:v>
                </c:pt>
                <c:pt idx="7">
                  <c:v>0.21030897584088001</c:v>
                </c:pt>
                <c:pt idx="8">
                  <c:v>0.13067588984214237</c:v>
                </c:pt>
              </c:numCache>
            </c:numRef>
          </c:xVal>
          <c:yVal>
            <c:numRef>
              <c:f>'Horizontal part2 (lateral)'!$E$131:$E$139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EB-4B31-8F57-2842A633D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64960"/>
        <c:axId val="118266496"/>
      </c:scatterChart>
      <c:valAx>
        <c:axId val="118252672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254592"/>
        <c:crosses val="autoZero"/>
        <c:crossBetween val="midCat"/>
        <c:majorUnit val="0.2"/>
        <c:minorUnit val="0.1"/>
      </c:valAx>
      <c:valAx>
        <c:axId val="11825459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2889787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8252672"/>
        <c:crosses val="autoZero"/>
        <c:crossBetween val="midCat"/>
        <c:majorUnit val="0.5"/>
      </c:valAx>
      <c:valAx>
        <c:axId val="118264960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266496"/>
        <c:crosses val="max"/>
        <c:crossBetween val="midCat"/>
        <c:majorUnit val="10"/>
        <c:minorUnit val="10"/>
      </c:valAx>
      <c:valAx>
        <c:axId val="11826649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8264960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09268222202"/>
          <c:w val="0.45975389715961645"/>
          <c:h val="0.11208090731777794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88"/>
          <c:y val="0.10710116496281859"/>
          <c:w val="0.71198804740554789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(lateral)'!$K$140:$K$143</c:f>
              <c:numCache>
                <c:formatCode>General</c:formatCode>
                <c:ptCount val="4"/>
                <c:pt idx="0">
                  <c:v>-0.73693685151683885</c:v>
                </c:pt>
                <c:pt idx="1">
                  <c:v>-0.81115416466021872</c:v>
                </c:pt>
                <c:pt idx="2">
                  <c:v>-0.72872490486964614</c:v>
                </c:pt>
                <c:pt idx="3">
                  <c:v>-0.73949187020977381</c:v>
                </c:pt>
              </c:numCache>
            </c:numRef>
          </c:xVal>
          <c:yVal>
            <c:numRef>
              <c:f>'Horizontal part2 (lateral)'!$E$140:$E$143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5-4E84-9F96-FE06B3A32359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(lateral)'!$H$140:$H$143</c:f>
              <c:numCache>
                <c:formatCode>General</c:formatCode>
                <c:ptCount val="4"/>
                <c:pt idx="0">
                  <c:v>0.48650716917460229</c:v>
                </c:pt>
                <c:pt idx="1">
                  <c:v>0.75599422135783145</c:v>
                </c:pt>
                <c:pt idx="2">
                  <c:v>0.48325948268460478</c:v>
                </c:pt>
                <c:pt idx="3">
                  <c:v>0.54419777788561918</c:v>
                </c:pt>
              </c:numCache>
            </c:numRef>
          </c:xVal>
          <c:yVal>
            <c:numRef>
              <c:f>'Horizontal part2 (lateral)'!$E$140:$E$143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5-4E84-9F96-FE06B3A32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91552"/>
        <c:axId val="118393472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(lateral)'!$L$140:$L$143</c:f>
              <c:numCache>
                <c:formatCode>General</c:formatCode>
                <c:ptCount val="4"/>
                <c:pt idx="0">
                  <c:v>0.16892101686342958</c:v>
                </c:pt>
                <c:pt idx="1">
                  <c:v>9.7018273539772215E-2</c:v>
                </c:pt>
                <c:pt idx="2">
                  <c:v>0.13666135403123281</c:v>
                </c:pt>
                <c:pt idx="3">
                  <c:v>0.12775550798762642</c:v>
                </c:pt>
              </c:numCache>
            </c:numRef>
          </c:xVal>
          <c:yVal>
            <c:numRef>
              <c:f>'Horizontal part2 (lateral)'!$E$140:$E$143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05-4E84-9F96-FE06B3A32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07936"/>
        <c:axId val="118409472"/>
      </c:scatterChart>
      <c:valAx>
        <c:axId val="118391552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393472"/>
        <c:crosses val="autoZero"/>
        <c:crossBetween val="midCat"/>
        <c:majorUnit val="0.2"/>
        <c:minorUnit val="0.1"/>
      </c:valAx>
      <c:valAx>
        <c:axId val="11839347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03982425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8391552"/>
        <c:crosses val="autoZero"/>
        <c:crossBetween val="midCat"/>
        <c:majorUnit val="0.5"/>
      </c:valAx>
      <c:valAx>
        <c:axId val="118407936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409472"/>
        <c:crosses val="max"/>
        <c:crossBetween val="midCat"/>
        <c:majorUnit val="10"/>
        <c:minorUnit val="10"/>
      </c:valAx>
      <c:valAx>
        <c:axId val="11840947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8407936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3795160849"/>
          <c:w val="0.45975389715961645"/>
          <c:h val="0.11208066204839151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88"/>
          <c:y val="0.10710116496281859"/>
          <c:w val="0.71198804740554789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(lateral)'!$K$144:$K$150</c:f>
              <c:numCache>
                <c:formatCode>General</c:formatCode>
                <c:ptCount val="7"/>
                <c:pt idx="0">
                  <c:v>-0.73637901422346519</c:v>
                </c:pt>
                <c:pt idx="1">
                  <c:v>-0.67368211257516952</c:v>
                </c:pt>
                <c:pt idx="2">
                  <c:v>-0.80836255449028926</c:v>
                </c:pt>
                <c:pt idx="3">
                  <c:v>-0.67731890656171545</c:v>
                </c:pt>
                <c:pt idx="4">
                  <c:v>-0.74015079194531397</c:v>
                </c:pt>
                <c:pt idx="5">
                  <c:v>-0.63636810225313922</c:v>
                </c:pt>
                <c:pt idx="6">
                  <c:v>-0.74682508428278049</c:v>
                </c:pt>
              </c:numCache>
            </c:numRef>
          </c:xVal>
          <c:yVal>
            <c:numRef>
              <c:f>'Horizontal part2 (lateral)'!$E$144:$E$150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7-46BE-96D7-F09D8BC9C715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(lateral)'!$H$144:$H$150</c:f>
              <c:numCache>
                <c:formatCode>General</c:formatCode>
                <c:ptCount val="7"/>
                <c:pt idx="0">
                  <c:v>0.50388229189608891</c:v>
                </c:pt>
                <c:pt idx="1">
                  <c:v>-7.5540441162746413E-2</c:v>
                </c:pt>
                <c:pt idx="2">
                  <c:v>0.72644774024480829</c:v>
                </c:pt>
                <c:pt idx="3">
                  <c:v>-8.3196768738591081E-2</c:v>
                </c:pt>
                <c:pt idx="4">
                  <c:v>0.49356248810114867</c:v>
                </c:pt>
                <c:pt idx="5">
                  <c:v>-6.5954166557788282E-2</c:v>
                </c:pt>
                <c:pt idx="6">
                  <c:v>0.56104592925518482</c:v>
                </c:pt>
              </c:numCache>
            </c:numRef>
          </c:xVal>
          <c:yVal>
            <c:numRef>
              <c:f>'Horizontal part2 (lateral)'!$E$144:$E$150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57-46BE-96D7-F09D8BC9C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23936"/>
        <c:axId val="118425856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(lateral)'!$L$144:$L$150</c:f>
              <c:numCache>
                <c:formatCode>General</c:formatCode>
                <c:ptCount val="7"/>
                <c:pt idx="0">
                  <c:v>0.14741129801613601</c:v>
                </c:pt>
                <c:pt idx="1">
                  <c:v>0.11971224666032942</c:v>
                </c:pt>
                <c:pt idx="2">
                  <c:v>9.4716175010549394E-2</c:v>
                </c:pt>
                <c:pt idx="3">
                  <c:v>0.10402531922724478</c:v>
                </c:pt>
                <c:pt idx="4">
                  <c:v>0.11382790666234679</c:v>
                </c:pt>
                <c:pt idx="5">
                  <c:v>0.12006979435246319</c:v>
                </c:pt>
                <c:pt idx="6">
                  <c:v>0.1103260344625152</c:v>
                </c:pt>
              </c:numCache>
            </c:numRef>
          </c:xVal>
          <c:yVal>
            <c:numRef>
              <c:f>'Horizontal part2 (lateral)'!$E$144:$E$150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57-46BE-96D7-F09D8BC9C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32128"/>
        <c:axId val="118433664"/>
      </c:scatterChart>
      <c:valAx>
        <c:axId val="118423936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425856"/>
        <c:crosses val="autoZero"/>
        <c:crossBetween val="midCat"/>
        <c:majorUnit val="0.2"/>
        <c:minorUnit val="0.1"/>
      </c:valAx>
      <c:valAx>
        <c:axId val="118425856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2889787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8423936"/>
        <c:crosses val="autoZero"/>
        <c:crossBetween val="midCat"/>
        <c:majorUnit val="0.5"/>
      </c:valAx>
      <c:valAx>
        <c:axId val="118432128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433664"/>
        <c:crosses val="max"/>
        <c:crossBetween val="midCat"/>
        <c:majorUnit val="10"/>
        <c:minorUnit val="10"/>
      </c:valAx>
      <c:valAx>
        <c:axId val="11843366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8432128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09268222202"/>
          <c:w val="0.4597541096836581"/>
          <c:h val="0.11208090731777794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2.5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83"/>
          <c:y val="0.10710116496281862"/>
          <c:w val="0.71198804740554811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(lateral)'!$K$151:$K$154</c:f>
              <c:numCache>
                <c:formatCode>General</c:formatCode>
                <c:ptCount val="4"/>
                <c:pt idx="0">
                  <c:v>-0.74505562330654718</c:v>
                </c:pt>
                <c:pt idx="1">
                  <c:v>-0.816741516312115</c:v>
                </c:pt>
                <c:pt idx="2">
                  <c:v>-0.73976710322535821</c:v>
                </c:pt>
                <c:pt idx="3">
                  <c:v>-0.75267333955705484</c:v>
                </c:pt>
              </c:numCache>
            </c:numRef>
          </c:xVal>
          <c:yVal>
            <c:numRef>
              <c:f>'Horizontal part2 (lateral)'!$E$151:$E$154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5F-4924-A383-9A4EA38CF433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(lateral)'!$H$151:$H$154</c:f>
              <c:numCache>
                <c:formatCode>General</c:formatCode>
                <c:ptCount val="4"/>
                <c:pt idx="0">
                  <c:v>0.48943568647506563</c:v>
                </c:pt>
                <c:pt idx="1">
                  <c:v>0.74754463702437257</c:v>
                </c:pt>
                <c:pt idx="2">
                  <c:v>0.4924033999917875</c:v>
                </c:pt>
                <c:pt idx="3">
                  <c:v>0.55024021681107049</c:v>
                </c:pt>
              </c:numCache>
            </c:numRef>
          </c:xVal>
          <c:yVal>
            <c:numRef>
              <c:f>'Horizontal part2 (lateral)'!$E$151:$E$154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5F-4924-A383-9A4EA38C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58720"/>
        <c:axId val="118560640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(lateral)'!$L$151:$L$154</c:f>
              <c:numCache>
                <c:formatCode>General</c:formatCode>
                <c:ptCount val="4"/>
                <c:pt idx="0">
                  <c:v>0.12732738381108899</c:v>
                </c:pt>
                <c:pt idx="1">
                  <c:v>8.35835370686316E-2</c:v>
                </c:pt>
                <c:pt idx="2">
                  <c:v>0.10085376136360141</c:v>
                </c:pt>
                <c:pt idx="3">
                  <c:v>9.5159586958178402E-2</c:v>
                </c:pt>
              </c:numCache>
            </c:numRef>
          </c:xVal>
          <c:yVal>
            <c:numRef>
              <c:f>'Horizontal part2 (lateral)'!$E$151:$E$154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5F-4924-A383-9A4EA38C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87392"/>
        <c:axId val="118588928"/>
      </c:scatterChart>
      <c:valAx>
        <c:axId val="118558720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560640"/>
        <c:crosses val="autoZero"/>
        <c:crossBetween val="midCat"/>
        <c:majorUnit val="0.2"/>
        <c:minorUnit val="0.1"/>
      </c:valAx>
      <c:valAx>
        <c:axId val="11856064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03982425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8558720"/>
        <c:crosses val="autoZero"/>
        <c:crossBetween val="midCat"/>
        <c:majorUnit val="0.5"/>
      </c:valAx>
      <c:valAx>
        <c:axId val="118587392"/>
        <c:scaling>
          <c:logBase val="10"/>
          <c:orientation val="minMax"/>
          <c:max val="10"/>
          <c:min val="1.0000000000000005E-2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588928"/>
        <c:crosses val="max"/>
        <c:crossBetween val="midCat"/>
        <c:majorUnit val="10"/>
        <c:minorUnit val="10"/>
      </c:valAx>
      <c:valAx>
        <c:axId val="11858892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8587392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33795160849"/>
          <c:w val="0.4597541096836581"/>
          <c:h val="0.11208066204839151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0.833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-2.5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99"/>
          <c:y val="0.10710116496281855"/>
          <c:w val="0.71198804740554766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(lateral)'!$K$163:$K$167</c:f>
              <c:numCache>
                <c:formatCode>General</c:formatCode>
                <c:ptCount val="5"/>
                <c:pt idx="0">
                  <c:v>-0.86137577089117978</c:v>
                </c:pt>
                <c:pt idx="1">
                  <c:v>-0.72323560302343814</c:v>
                </c:pt>
                <c:pt idx="2">
                  <c:v>-0.63452446294331744</c:v>
                </c:pt>
                <c:pt idx="3">
                  <c:v>-0.65393989436816335</c:v>
                </c:pt>
                <c:pt idx="4">
                  <c:v>-0.76983738118928691</c:v>
                </c:pt>
              </c:numCache>
            </c:numRef>
          </c:xVal>
          <c:yVal>
            <c:numRef>
              <c:f>'Horizontal part2 (lateral)'!$E$163:$E$167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E-408B-8E11-5265F8FDCC24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(lateral)'!$H$163:$H$167</c:f>
              <c:numCache>
                <c:formatCode>General</c:formatCode>
                <c:ptCount val="5"/>
                <c:pt idx="0">
                  <c:v>0.8398181295565601</c:v>
                </c:pt>
                <c:pt idx="1">
                  <c:v>0.34885752362038652</c:v>
                </c:pt>
                <c:pt idx="2">
                  <c:v>0.13539679636259114</c:v>
                </c:pt>
                <c:pt idx="3">
                  <c:v>0.38073524635755163</c:v>
                </c:pt>
                <c:pt idx="4">
                  <c:v>0.60821328714401446</c:v>
                </c:pt>
              </c:numCache>
            </c:numRef>
          </c:xVal>
          <c:yVal>
            <c:numRef>
              <c:f>'Horizontal part2 (lateral)'!$E$163:$E$167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EE-408B-8E11-5265F8FDC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31808"/>
        <c:axId val="118666752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(lateral)'!$L$163:$L$167</c:f>
              <c:numCache>
                <c:formatCode>General</c:formatCode>
                <c:ptCount val="5"/>
                <c:pt idx="0">
                  <c:v>6.8854568083686011E-3</c:v>
                </c:pt>
                <c:pt idx="1">
                  <c:v>0.56352043991641854</c:v>
                </c:pt>
                <c:pt idx="2">
                  <c:v>0.54068798585769662</c:v>
                </c:pt>
                <c:pt idx="3">
                  <c:v>0.2298980779356492</c:v>
                </c:pt>
                <c:pt idx="4">
                  <c:v>5.9250195691810212E-2</c:v>
                </c:pt>
              </c:numCache>
            </c:numRef>
          </c:xVal>
          <c:yVal>
            <c:numRef>
              <c:f>'Horizontal part2 (lateral)'!$E$163:$E$167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EE-408B-8E11-5265F8FDC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8672"/>
        <c:axId val="118674560"/>
      </c:scatterChart>
      <c:valAx>
        <c:axId val="118631808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666752"/>
        <c:crosses val="autoZero"/>
        <c:crossBetween val="midCat"/>
        <c:majorUnit val="0.2"/>
        <c:minorUnit val="0.1"/>
      </c:valAx>
      <c:valAx>
        <c:axId val="11866675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952153523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8631808"/>
        <c:crosses val="autoZero"/>
        <c:crossBetween val="midCat"/>
        <c:majorUnit val="0.5"/>
      </c:valAx>
      <c:valAx>
        <c:axId val="118668672"/>
        <c:scaling>
          <c:logBase val="10"/>
          <c:orientation val="minMax"/>
          <c:max val="1"/>
          <c:min val="1.0000000000000007E-3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674560"/>
        <c:crosses val="max"/>
        <c:crossBetween val="midCat"/>
        <c:majorUnit val="10"/>
        <c:minorUnit val="10"/>
      </c:valAx>
      <c:valAx>
        <c:axId val="11867456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8668672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14671868211"/>
          <c:w val="0.4597541096836581"/>
          <c:h val="0.11208085328131789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0.833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-0.5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88"/>
          <c:y val="0.10710116496281859"/>
          <c:w val="0.71198804740554789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(lateral)'!$K$174:$K$178</c:f>
              <c:numCache>
                <c:formatCode>General</c:formatCode>
                <c:ptCount val="5"/>
                <c:pt idx="0">
                  <c:v>-0.8573027103534816</c:v>
                </c:pt>
                <c:pt idx="1">
                  <c:v>-0.76054385705069627</c:v>
                </c:pt>
                <c:pt idx="2">
                  <c:v>-0.65526499893312762</c:v>
                </c:pt>
                <c:pt idx="3">
                  <c:v>-0.66588693268631238</c:v>
                </c:pt>
                <c:pt idx="4">
                  <c:v>-0.78029428279761681</c:v>
                </c:pt>
              </c:numCache>
            </c:numRef>
          </c:xVal>
          <c:yVal>
            <c:numRef>
              <c:f>'Horizontal part2 (lateral)'!$E$174:$E$178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9-4269-AE3B-FE8BF4C62561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(lateral)'!$H$174:$H$178</c:f>
              <c:numCache>
                <c:formatCode>General</c:formatCode>
                <c:ptCount val="5"/>
                <c:pt idx="0">
                  <c:v>0.83887928685284241</c:v>
                </c:pt>
                <c:pt idx="1">
                  <c:v>0.43682129885061766</c:v>
                </c:pt>
                <c:pt idx="2">
                  <c:v>0.13705983582384845</c:v>
                </c:pt>
                <c:pt idx="3">
                  <c:v>0.36205731606708902</c:v>
                </c:pt>
                <c:pt idx="4">
                  <c:v>0.62813056446284388</c:v>
                </c:pt>
              </c:numCache>
            </c:numRef>
          </c:xVal>
          <c:yVal>
            <c:numRef>
              <c:f>'Horizontal part2 (lateral)'!$E$174:$E$178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89-4269-AE3B-FE8BF4C62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24928"/>
        <c:axId val="118539392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(lateral)'!$L$174:$L$178</c:f>
              <c:numCache>
                <c:formatCode>General</c:formatCode>
                <c:ptCount val="5"/>
                <c:pt idx="0">
                  <c:v>5.58827903348946E-2</c:v>
                </c:pt>
                <c:pt idx="1">
                  <c:v>0.15255523522603981</c:v>
                </c:pt>
                <c:pt idx="2">
                  <c:v>0.16934884808798883</c:v>
                </c:pt>
                <c:pt idx="3">
                  <c:v>0.15373427510313181</c:v>
                </c:pt>
                <c:pt idx="4">
                  <c:v>0.11186853967923481</c:v>
                </c:pt>
              </c:numCache>
            </c:numRef>
          </c:xVal>
          <c:yVal>
            <c:numRef>
              <c:f>'Horizontal part2 (lateral)'!$E$174:$E$178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89-4269-AE3B-FE8BF4C62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41312"/>
        <c:axId val="118551296"/>
      </c:scatterChart>
      <c:valAx>
        <c:axId val="118524928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539392"/>
        <c:crosses val="autoZero"/>
        <c:crossBetween val="midCat"/>
        <c:majorUnit val="0.2"/>
        <c:minorUnit val="0.1"/>
      </c:valAx>
      <c:valAx>
        <c:axId val="11853939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952153523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8524928"/>
        <c:crosses val="autoZero"/>
        <c:crossBetween val="midCat"/>
        <c:majorUnit val="0.5"/>
      </c:valAx>
      <c:valAx>
        <c:axId val="118541312"/>
        <c:scaling>
          <c:logBase val="10"/>
          <c:orientation val="minMax"/>
          <c:max val="1"/>
          <c:min val="1.0000000000000007E-3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551296"/>
        <c:crosses val="max"/>
        <c:crossBetween val="midCat"/>
        <c:majorUnit val="10"/>
        <c:minorUnit val="10"/>
      </c:valAx>
      <c:valAx>
        <c:axId val="11855129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8541312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14671868211"/>
          <c:w val="0.4597541096836581"/>
          <c:h val="0.11208085328131789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 1.166 X/H= -2.5 </a:t>
            </a:r>
            <a:endParaRPr lang="en-US" altLang="en-US" sz="1200" b="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88"/>
          <c:y val="0.10710116496281859"/>
          <c:w val="0.71198804740554789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(lateral)'!$K$192:$K$196</c:f>
              <c:numCache>
                <c:formatCode>General</c:formatCode>
                <c:ptCount val="5"/>
                <c:pt idx="0">
                  <c:v>-0.92314995776695652</c:v>
                </c:pt>
                <c:pt idx="1">
                  <c:v>-0.89714935266485518</c:v>
                </c:pt>
                <c:pt idx="2">
                  <c:v>-0.87995747600479268</c:v>
                </c:pt>
                <c:pt idx="3">
                  <c:v>-0.85170508550565238</c:v>
                </c:pt>
                <c:pt idx="4">
                  <c:v>-0.83029885743621179</c:v>
                </c:pt>
              </c:numCache>
            </c:numRef>
          </c:xVal>
          <c:yVal>
            <c:numRef>
              <c:f>'Horizontal part2 (lateral)'!$E$192:$E$196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5-4BD3-8153-5E56350B10BF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(lateral)'!$H$192:$H$196</c:f>
              <c:numCache>
                <c:formatCode>General</c:formatCode>
                <c:ptCount val="5"/>
                <c:pt idx="0">
                  <c:v>0.9488041421068153</c:v>
                </c:pt>
                <c:pt idx="1">
                  <c:v>0.90587308638472774</c:v>
                </c:pt>
                <c:pt idx="2">
                  <c:v>0.88460447284822097</c:v>
                </c:pt>
                <c:pt idx="3">
                  <c:v>0.81659717115307795</c:v>
                </c:pt>
                <c:pt idx="4">
                  <c:v>0.74180145809924469</c:v>
                </c:pt>
              </c:numCache>
            </c:numRef>
          </c:xVal>
          <c:yVal>
            <c:numRef>
              <c:f>'Horizontal part2 (lateral)'!$E$192:$E$196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25-4BD3-8153-5E56350B1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33824"/>
        <c:axId val="118752384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(lateral)'!$L$192:$L$196</c:f>
              <c:numCache>
                <c:formatCode>General</c:formatCode>
                <c:ptCount val="5"/>
                <c:pt idx="0">
                  <c:v>2.5858038243114002E-3</c:v>
                </c:pt>
                <c:pt idx="1">
                  <c:v>1.5868571073201002E-2</c:v>
                </c:pt>
                <c:pt idx="2">
                  <c:v>1.0295782325967602E-2</c:v>
                </c:pt>
                <c:pt idx="3">
                  <c:v>2.3104887694396198E-2</c:v>
                </c:pt>
                <c:pt idx="4">
                  <c:v>2.0509340268879E-2</c:v>
                </c:pt>
              </c:numCache>
            </c:numRef>
          </c:xVal>
          <c:yVal>
            <c:numRef>
              <c:f>'Horizontal part2 (lateral)'!$E$192:$E$196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25-4BD3-8153-5E56350B1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54304"/>
        <c:axId val="118780672"/>
      </c:scatterChart>
      <c:valAx>
        <c:axId val="118733824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752384"/>
        <c:crosses val="autoZero"/>
        <c:crossBetween val="midCat"/>
        <c:majorUnit val="0.2"/>
        <c:minorUnit val="0.1"/>
      </c:valAx>
      <c:valAx>
        <c:axId val="11875238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2889787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8733824"/>
        <c:crosses val="autoZero"/>
        <c:crossBetween val="midCat"/>
        <c:majorUnit val="0.5"/>
      </c:valAx>
      <c:valAx>
        <c:axId val="118754304"/>
        <c:scaling>
          <c:logBase val="10"/>
          <c:orientation val="minMax"/>
          <c:max val="1"/>
          <c:min val="1.0000000000000007E-3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780672"/>
        <c:crosses val="max"/>
        <c:crossBetween val="midCat"/>
        <c:majorUnit val="10"/>
        <c:minorUnit val="10"/>
      </c:valAx>
      <c:valAx>
        <c:axId val="11878067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8754304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09268222202"/>
          <c:w val="0.4597541096836581"/>
          <c:h val="0.11208090731777794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1.166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-2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83"/>
          <c:y val="0.10710116496281862"/>
          <c:w val="0.71198804740554811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(lateral)'!$K$197:$K$201</c:f>
              <c:numCache>
                <c:formatCode>General</c:formatCode>
                <c:ptCount val="5"/>
                <c:pt idx="0">
                  <c:v>-0.92058490874915955</c:v>
                </c:pt>
                <c:pt idx="1">
                  <c:v>-0.89848258214349297</c:v>
                </c:pt>
                <c:pt idx="2">
                  <c:v>-0.8796368586486083</c:v>
                </c:pt>
                <c:pt idx="3">
                  <c:v>-0.84595595167437054</c:v>
                </c:pt>
                <c:pt idx="4">
                  <c:v>-0.82389562674108452</c:v>
                </c:pt>
              </c:numCache>
            </c:numRef>
          </c:xVal>
          <c:yVal>
            <c:numRef>
              <c:f>'Horizontal part2 (lateral)'!$E$197:$E$201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9F-4700-9C82-E842A948F05C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(lateral)'!$H$197:$H$201</c:f>
              <c:numCache>
                <c:formatCode>General</c:formatCode>
                <c:ptCount val="5"/>
                <c:pt idx="0">
                  <c:v>0.9419074745317918</c:v>
                </c:pt>
                <c:pt idx="1">
                  <c:v>0.89973234583754846</c:v>
                </c:pt>
                <c:pt idx="2">
                  <c:v>0.85711672633201819</c:v>
                </c:pt>
                <c:pt idx="3">
                  <c:v>0.81023618520025542</c:v>
                </c:pt>
                <c:pt idx="4">
                  <c:v>0.72898802835566279</c:v>
                </c:pt>
              </c:numCache>
            </c:numRef>
          </c:xVal>
          <c:yVal>
            <c:numRef>
              <c:f>'Horizontal part2 (lateral)'!$E$197:$E$201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9F-4700-9C82-E842A948F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95744"/>
        <c:axId val="118897664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(lateral)'!$L$197:$L$201</c:f>
              <c:numCache>
                <c:formatCode>General</c:formatCode>
                <c:ptCount val="5"/>
                <c:pt idx="0">
                  <c:v>8.1462287531394017E-3</c:v>
                </c:pt>
                <c:pt idx="1">
                  <c:v>3.6640542549441595E-2</c:v>
                </c:pt>
                <c:pt idx="2">
                  <c:v>3.9445387659354597E-2</c:v>
                </c:pt>
                <c:pt idx="3">
                  <c:v>4.9823312396180409E-2</c:v>
                </c:pt>
                <c:pt idx="4">
                  <c:v>4.8035419678738804E-2</c:v>
                </c:pt>
              </c:numCache>
            </c:numRef>
          </c:xVal>
          <c:yVal>
            <c:numRef>
              <c:f>'Horizontal part2 (lateral)'!$E$197:$E$201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9F-4700-9C82-E842A948F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03936"/>
        <c:axId val="118905472"/>
      </c:scatterChart>
      <c:valAx>
        <c:axId val="118895744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897664"/>
        <c:crosses val="autoZero"/>
        <c:crossBetween val="midCat"/>
        <c:majorUnit val="0.2"/>
        <c:minorUnit val="0.1"/>
      </c:valAx>
      <c:valAx>
        <c:axId val="11889766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2889787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8895744"/>
        <c:crosses val="autoZero"/>
        <c:crossBetween val="midCat"/>
        <c:majorUnit val="0.5"/>
      </c:valAx>
      <c:valAx>
        <c:axId val="118903936"/>
        <c:scaling>
          <c:logBase val="10"/>
          <c:orientation val="minMax"/>
          <c:max val="1"/>
          <c:min val="1.0000000000000007E-3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905472"/>
        <c:crosses val="max"/>
        <c:crossBetween val="midCat"/>
        <c:majorUnit val="10"/>
        <c:minorUnit val="10"/>
      </c:valAx>
      <c:valAx>
        <c:axId val="11890547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8903936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09268222202"/>
          <c:w val="0.45975389715961645"/>
          <c:h val="0.11208090731777794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1.166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-1.5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77"/>
          <c:y val="0.10710116496281864"/>
          <c:w val="0.71198804740554833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(lateral)'!$K$202:$K$206</c:f>
              <c:numCache>
                <c:formatCode>General</c:formatCode>
                <c:ptCount val="5"/>
                <c:pt idx="0">
                  <c:v>-0.91712554084358078</c:v>
                </c:pt>
                <c:pt idx="1">
                  <c:v>-0.90076650914818335</c:v>
                </c:pt>
                <c:pt idx="2">
                  <c:v>-0.87997895882738753</c:v>
                </c:pt>
                <c:pt idx="3">
                  <c:v>-0.85466057105306625</c:v>
                </c:pt>
                <c:pt idx="4">
                  <c:v>-0.8380322604390692</c:v>
                </c:pt>
              </c:numCache>
            </c:numRef>
          </c:xVal>
          <c:yVal>
            <c:numRef>
              <c:f>'Horizontal part2 (lateral)'!$E$202:$E$206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7-44BE-A5D6-F6F87DF62453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(lateral)'!$H$202:$H$206</c:f>
              <c:numCache>
                <c:formatCode>General</c:formatCode>
                <c:ptCount val="5"/>
                <c:pt idx="0">
                  <c:v>0.94658302318549514</c:v>
                </c:pt>
                <c:pt idx="1">
                  <c:v>0.9087269442256507</c:v>
                </c:pt>
                <c:pt idx="2">
                  <c:v>0.87668123770452022</c:v>
                </c:pt>
                <c:pt idx="3">
                  <c:v>0.82858001440927576</c:v>
                </c:pt>
                <c:pt idx="4">
                  <c:v>0.76617403866613421</c:v>
                </c:pt>
              </c:numCache>
            </c:numRef>
          </c:xVal>
          <c:yVal>
            <c:numRef>
              <c:f>'Horizontal part2 (lateral)'!$E$202:$E$206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97-44BE-A5D6-F6F87DF62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85472"/>
        <c:axId val="118987392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(lateral)'!$L$202:$L$206</c:f>
              <c:numCache>
                <c:formatCode>General</c:formatCode>
                <c:ptCount val="5"/>
                <c:pt idx="0">
                  <c:v>1.5833758445089198E-2</c:v>
                </c:pt>
                <c:pt idx="1">
                  <c:v>3.6713656928163599E-2</c:v>
                </c:pt>
                <c:pt idx="2">
                  <c:v>4.4195279691578396E-2</c:v>
                </c:pt>
                <c:pt idx="3">
                  <c:v>5.2507031528813412E-2</c:v>
                </c:pt>
                <c:pt idx="4">
                  <c:v>5.3611353747428397E-2</c:v>
                </c:pt>
              </c:numCache>
            </c:numRef>
          </c:xVal>
          <c:yVal>
            <c:numRef>
              <c:f>'Horizontal part2 (lateral)'!$E$202:$E$206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97-44BE-A5D6-F6F87DF62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05952"/>
        <c:axId val="119007488"/>
      </c:scatterChart>
      <c:valAx>
        <c:axId val="118985472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987392"/>
        <c:crosses val="autoZero"/>
        <c:crossBetween val="midCat"/>
        <c:majorUnit val="0.2"/>
        <c:minorUnit val="0.1"/>
      </c:valAx>
      <c:valAx>
        <c:axId val="11898739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2889787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8985472"/>
        <c:crosses val="autoZero"/>
        <c:crossBetween val="midCat"/>
        <c:majorUnit val="0.5"/>
      </c:valAx>
      <c:valAx>
        <c:axId val="119005952"/>
        <c:scaling>
          <c:logBase val="10"/>
          <c:orientation val="minMax"/>
          <c:max val="1"/>
          <c:min val="1.0000000000000007E-3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007488"/>
        <c:crosses val="max"/>
        <c:crossBetween val="midCat"/>
        <c:majorUnit val="10"/>
        <c:minorUnit val="10"/>
      </c:valAx>
      <c:valAx>
        <c:axId val="11900748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9005952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09268222202"/>
          <c:w val="0.45975389715961645"/>
          <c:h val="0.11208090731777794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1.166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-1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69"/>
          <c:y val="0.10710116496281867"/>
          <c:w val="0.71198804740554855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(lateral)'!$K$207:$K$211</c:f>
              <c:numCache>
                <c:formatCode>General</c:formatCode>
                <c:ptCount val="5"/>
                <c:pt idx="0">
                  <c:v>-0.91564088500773133</c:v>
                </c:pt>
                <c:pt idx="1">
                  <c:v>-0.90233428698222584</c:v>
                </c:pt>
                <c:pt idx="2">
                  <c:v>-0.8838179667671251</c:v>
                </c:pt>
                <c:pt idx="3">
                  <c:v>-0.85651864241293862</c:v>
                </c:pt>
                <c:pt idx="4">
                  <c:v>-0.84138515066240316</c:v>
                </c:pt>
              </c:numCache>
            </c:numRef>
          </c:xVal>
          <c:yVal>
            <c:numRef>
              <c:f>'Horizontal part2 (lateral)'!$E$207:$E$211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83-4E13-817A-64523FAF4E80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(lateral)'!$H$207:$H$211</c:f>
              <c:numCache>
                <c:formatCode>General</c:formatCode>
                <c:ptCount val="5"/>
                <c:pt idx="0">
                  <c:v>0.93422501614510811</c:v>
                </c:pt>
                <c:pt idx="1">
                  <c:v>0.90319654476021238</c:v>
                </c:pt>
                <c:pt idx="2">
                  <c:v>0.87022879391376085</c:v>
                </c:pt>
                <c:pt idx="3">
                  <c:v>0.82623384089322582</c:v>
                </c:pt>
                <c:pt idx="4">
                  <c:v>0.78621077112022786</c:v>
                </c:pt>
              </c:numCache>
            </c:numRef>
          </c:xVal>
          <c:yVal>
            <c:numRef>
              <c:f>'Horizontal part2 (lateral)'!$E$207:$E$211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83-4E13-817A-64523FAF4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66304"/>
        <c:axId val="118868224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(lateral)'!$L$207:$L$211</c:f>
              <c:numCache>
                <c:formatCode>General</c:formatCode>
                <c:ptCount val="5"/>
                <c:pt idx="0">
                  <c:v>1.8032743182069003E-2</c:v>
                </c:pt>
                <c:pt idx="1">
                  <c:v>3.5283271486617002E-2</c:v>
                </c:pt>
                <c:pt idx="2">
                  <c:v>4.1357382909242402E-2</c:v>
                </c:pt>
                <c:pt idx="3">
                  <c:v>5.4810563124933001E-2</c:v>
                </c:pt>
                <c:pt idx="4">
                  <c:v>5.9295146352056995E-2</c:v>
                </c:pt>
              </c:numCache>
            </c:numRef>
          </c:xVal>
          <c:yVal>
            <c:numRef>
              <c:f>'Horizontal part2 (lateral)'!$E$207:$E$211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83-4E13-817A-64523FAF4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74496"/>
        <c:axId val="118876032"/>
      </c:scatterChart>
      <c:valAx>
        <c:axId val="118866304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868224"/>
        <c:crosses val="autoZero"/>
        <c:crossBetween val="midCat"/>
        <c:majorUnit val="0.2"/>
        <c:minorUnit val="0.1"/>
      </c:valAx>
      <c:valAx>
        <c:axId val="11886822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2889787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8866304"/>
        <c:crosses val="autoZero"/>
        <c:crossBetween val="midCat"/>
        <c:majorUnit val="0.5"/>
      </c:valAx>
      <c:valAx>
        <c:axId val="118874496"/>
        <c:scaling>
          <c:logBase val="10"/>
          <c:orientation val="minMax"/>
          <c:max val="1"/>
          <c:min val="1.0000000000000007E-3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8876032"/>
        <c:crosses val="max"/>
        <c:crossBetween val="midCat"/>
        <c:majorUnit val="10"/>
        <c:minorUnit val="10"/>
      </c:valAx>
      <c:valAx>
        <c:axId val="11887603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8874496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09268222202"/>
          <c:w val="0.45975389715961645"/>
          <c:h val="0.11208090731777794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1.166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-0.5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63"/>
          <c:y val="0.1071011649628187"/>
          <c:w val="0.71198804740554877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(lateral)'!$K$212:$K$216</c:f>
              <c:numCache>
                <c:formatCode>General</c:formatCode>
                <c:ptCount val="5"/>
                <c:pt idx="0">
                  <c:v>-0.91552705359006015</c:v>
                </c:pt>
                <c:pt idx="1">
                  <c:v>-0.90596416790662926</c:v>
                </c:pt>
                <c:pt idx="2">
                  <c:v>-0.88550797635331513</c:v>
                </c:pt>
                <c:pt idx="3">
                  <c:v>-0.85952023340269035</c:v>
                </c:pt>
                <c:pt idx="4">
                  <c:v>-0.8394791560828968</c:v>
                </c:pt>
              </c:numCache>
            </c:numRef>
          </c:xVal>
          <c:yVal>
            <c:numRef>
              <c:f>'Horizontal part2 (lateral)'!$E$212:$E$216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F9-434D-9411-0D38AA34CC6A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(lateral)'!$H$212:$H$216</c:f>
              <c:numCache>
                <c:formatCode>General</c:formatCode>
                <c:ptCount val="5"/>
                <c:pt idx="0">
                  <c:v>0.94481359399439302</c:v>
                </c:pt>
                <c:pt idx="1">
                  <c:v>0.9171765285591098</c:v>
                </c:pt>
                <c:pt idx="2">
                  <c:v>0.8874713960945636</c:v>
                </c:pt>
                <c:pt idx="3">
                  <c:v>0.83164665170988827</c:v>
                </c:pt>
                <c:pt idx="4">
                  <c:v>0.76861913596607467</c:v>
                </c:pt>
              </c:numCache>
            </c:numRef>
          </c:xVal>
          <c:yVal>
            <c:numRef>
              <c:f>'Horizontal part2 (lateral)'!$E$212:$E$216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F9-434D-9411-0D38AA34C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82368"/>
        <c:axId val="119088640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(lateral)'!$L$212:$L$216</c:f>
              <c:numCache>
                <c:formatCode>General</c:formatCode>
                <c:ptCount val="5"/>
                <c:pt idx="0">
                  <c:v>2.4268913640140402E-2</c:v>
                </c:pt>
                <c:pt idx="1">
                  <c:v>3.3055436393456393E-2</c:v>
                </c:pt>
                <c:pt idx="2">
                  <c:v>3.9944805204427197E-2</c:v>
                </c:pt>
                <c:pt idx="3">
                  <c:v>5.4385364172308395E-2</c:v>
                </c:pt>
                <c:pt idx="4">
                  <c:v>6.5233036858235394E-2</c:v>
                </c:pt>
              </c:numCache>
            </c:numRef>
          </c:xVal>
          <c:yVal>
            <c:numRef>
              <c:f>'Horizontal part2 (lateral)'!$E$212:$E$216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F9-434D-9411-0D38AA34C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90560"/>
        <c:axId val="119104640"/>
      </c:scatterChart>
      <c:valAx>
        <c:axId val="119082368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088640"/>
        <c:crosses val="autoZero"/>
        <c:crossBetween val="midCat"/>
        <c:majorUnit val="0.2"/>
        <c:minorUnit val="0.1"/>
      </c:valAx>
      <c:valAx>
        <c:axId val="11908864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1288978787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9082368"/>
        <c:crosses val="autoZero"/>
        <c:crossBetween val="midCat"/>
        <c:majorUnit val="0.5"/>
      </c:valAx>
      <c:valAx>
        <c:axId val="119090560"/>
        <c:scaling>
          <c:logBase val="10"/>
          <c:orientation val="minMax"/>
          <c:max val="1"/>
          <c:min val="1.0000000000000007E-3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104640"/>
        <c:crosses val="max"/>
        <c:crossBetween val="midCat"/>
        <c:majorUnit val="10"/>
        <c:minorUnit val="10"/>
      </c:valAx>
      <c:valAx>
        <c:axId val="11910464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9090560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09268222202"/>
          <c:w val="0.4597538971596164"/>
          <c:h val="0.11208090731777796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 1.5X/H= -2.5 </a:t>
            </a:r>
            <a:endParaRPr lang="en-US" altLang="en-US" sz="1200" b="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83"/>
          <c:y val="0.10710116496281862"/>
          <c:w val="0.71198804740554811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(lateral)'!$K$234:$K$238</c:f>
              <c:numCache>
                <c:formatCode>General</c:formatCode>
                <c:ptCount val="5"/>
                <c:pt idx="0">
                  <c:v>-0.97331667263198041</c:v>
                </c:pt>
                <c:pt idx="1">
                  <c:v>-0.96466052731452379</c:v>
                </c:pt>
                <c:pt idx="2">
                  <c:v>-0.95021140117402814</c:v>
                </c:pt>
                <c:pt idx="3">
                  <c:v>-0.92020284501193839</c:v>
                </c:pt>
                <c:pt idx="4">
                  <c:v>-0.88750651232245992</c:v>
                </c:pt>
              </c:numCache>
            </c:numRef>
          </c:xVal>
          <c:yVal>
            <c:numRef>
              <c:f>'Horizontal part2 (lateral)'!$E$234:$E$238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2D-4D27-8372-200211D2CFFB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(lateral)'!$H$234:$H$238</c:f>
              <c:numCache>
                <c:formatCode>General</c:formatCode>
                <c:ptCount val="5"/>
                <c:pt idx="0">
                  <c:v>1.0415927849098299</c:v>
                </c:pt>
                <c:pt idx="1">
                  <c:v>1.0332999854414056</c:v>
                </c:pt>
                <c:pt idx="2">
                  <c:v>1.0232377567818787</c:v>
                </c:pt>
                <c:pt idx="3">
                  <c:v>0.945612450211473</c:v>
                </c:pt>
                <c:pt idx="4">
                  <c:v>0.85070347875751728</c:v>
                </c:pt>
              </c:numCache>
            </c:numRef>
          </c:xVal>
          <c:yVal>
            <c:numRef>
              <c:f>'Horizontal part2 (lateral)'!$E$234:$E$238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2D-4D27-8372-200211D2C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55712"/>
        <c:axId val="119161984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(lateral)'!$L$234:$L$238</c:f>
              <c:numCache>
                <c:formatCode>General</c:formatCode>
                <c:ptCount val="5"/>
                <c:pt idx="0">
                  <c:v>7.191040000913999E-4</c:v>
                </c:pt>
                <c:pt idx="1">
                  <c:v>3.3579766253879996E-4</c:v>
                </c:pt>
                <c:pt idx="2">
                  <c:v>3.0819087282059994E-4</c:v>
                </c:pt>
                <c:pt idx="3">
                  <c:v>2.4311931685272003E-3</c:v>
                </c:pt>
                <c:pt idx="4">
                  <c:v>7.213520635120799E-3</c:v>
                </c:pt>
              </c:numCache>
            </c:numRef>
          </c:xVal>
          <c:yVal>
            <c:numRef>
              <c:f>'Horizontal part2 (lateral)'!$E$234:$E$238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2D-4D27-8372-200211D2C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63904"/>
        <c:axId val="119177984"/>
      </c:scatterChart>
      <c:valAx>
        <c:axId val="119155712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161984"/>
        <c:crosses val="autoZero"/>
        <c:crossBetween val="midCat"/>
        <c:majorUnit val="0.2"/>
        <c:minorUnit val="0.1"/>
      </c:valAx>
      <c:valAx>
        <c:axId val="11916198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9155712"/>
        <c:crosses val="autoZero"/>
        <c:crossBetween val="midCat"/>
        <c:majorUnit val="0.5"/>
      </c:valAx>
      <c:valAx>
        <c:axId val="119163904"/>
        <c:scaling>
          <c:orientation val="minMax"/>
          <c:max val="6.0000000000000032E-2"/>
          <c:min val="0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177984"/>
        <c:crosses val="max"/>
        <c:crossBetween val="midCat"/>
        <c:majorUnit val="1.0000000000000005E-2"/>
        <c:minorUnit val="1.0000000000000005E-2"/>
      </c:valAx>
      <c:valAx>
        <c:axId val="11917798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9163904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3946910483"/>
          <c:w val="0.4597541096836581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-2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77"/>
          <c:y val="0.10710116496281864"/>
          <c:w val="0.71198804740554833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(lateral)'!$K$239:$K$243</c:f>
              <c:numCache>
                <c:formatCode>General</c:formatCode>
                <c:ptCount val="5"/>
                <c:pt idx="0">
                  <c:v>-0.97538106171500183</c:v>
                </c:pt>
                <c:pt idx="1">
                  <c:v>-0.96132815594097576</c:v>
                </c:pt>
                <c:pt idx="2">
                  <c:v>-0.94916521525575048</c:v>
                </c:pt>
                <c:pt idx="3">
                  <c:v>-0.92098583881135154</c:v>
                </c:pt>
                <c:pt idx="4">
                  <c:v>-0.88799075717740683</c:v>
                </c:pt>
              </c:numCache>
            </c:numRef>
          </c:xVal>
          <c:yVal>
            <c:numRef>
              <c:f>'Horizontal part2 (lateral)'!$E$239:$E$243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B-4814-9881-F6A728ECE4C1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(lateral)'!$H$239:$H$243</c:f>
              <c:numCache>
                <c:formatCode>General</c:formatCode>
                <c:ptCount val="5"/>
                <c:pt idx="0">
                  <c:v>1.0476252692406762</c:v>
                </c:pt>
                <c:pt idx="1">
                  <c:v>1.0391962162585906</c:v>
                </c:pt>
                <c:pt idx="2">
                  <c:v>1.0085839713606313</c:v>
                </c:pt>
                <c:pt idx="3">
                  <c:v>0.94618172859046679</c:v>
                </c:pt>
                <c:pt idx="4">
                  <c:v>0.85452417659948565</c:v>
                </c:pt>
              </c:numCache>
            </c:numRef>
          </c:xVal>
          <c:yVal>
            <c:numRef>
              <c:f>'Horizontal part2 (lateral)'!$E$239:$E$243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B-4814-9881-F6A728ECE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41344"/>
        <c:axId val="119243520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(lateral)'!$L$239:$L$243</c:f>
              <c:numCache>
                <c:formatCode>General</c:formatCode>
                <c:ptCount val="5"/>
                <c:pt idx="0">
                  <c:v>1.4334121444103999E-3</c:v>
                </c:pt>
                <c:pt idx="1">
                  <c:v>2.1338978473890006E-3</c:v>
                </c:pt>
                <c:pt idx="2">
                  <c:v>2.1595705754237997E-3</c:v>
                </c:pt>
                <c:pt idx="3">
                  <c:v>6.0661567440936006E-3</c:v>
                </c:pt>
                <c:pt idx="4">
                  <c:v>1.31955546164904E-2</c:v>
                </c:pt>
              </c:numCache>
            </c:numRef>
          </c:xVal>
          <c:yVal>
            <c:numRef>
              <c:f>'Horizontal part2 (lateral)'!$E$239:$E$243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B-4814-9881-F6A728ECE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45440"/>
        <c:axId val="119247232"/>
      </c:scatterChart>
      <c:valAx>
        <c:axId val="119241344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243520"/>
        <c:crosses val="autoZero"/>
        <c:crossBetween val="midCat"/>
        <c:majorUnit val="0.2"/>
        <c:minorUnit val="0.1"/>
      </c:valAx>
      <c:valAx>
        <c:axId val="11924352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9241344"/>
        <c:crosses val="autoZero"/>
        <c:crossBetween val="midCat"/>
        <c:majorUnit val="0.5"/>
      </c:valAx>
      <c:valAx>
        <c:axId val="119245440"/>
        <c:scaling>
          <c:logBase val="10"/>
          <c:orientation val="minMax"/>
          <c:max val="1"/>
          <c:min val="1.0000000000000007E-3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247232"/>
        <c:crosses val="max"/>
        <c:crossBetween val="midCat"/>
        <c:majorUnit val="10"/>
        <c:minorUnit val="10"/>
      </c:valAx>
      <c:valAx>
        <c:axId val="11924723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9245440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946910483"/>
          <c:w val="0.45975389715961645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-1.5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4817388718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69"/>
          <c:y val="0.10710116496281867"/>
          <c:w val="0.71198804740554855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(lateral)'!$K$244:$K$248</c:f>
              <c:numCache>
                <c:formatCode>General</c:formatCode>
                <c:ptCount val="5"/>
                <c:pt idx="0">
                  <c:v>-0.97371077225827041</c:v>
                </c:pt>
                <c:pt idx="1">
                  <c:v>-0.9653868119707032</c:v>
                </c:pt>
                <c:pt idx="2">
                  <c:v>-0.94695628533557974</c:v>
                </c:pt>
                <c:pt idx="3">
                  <c:v>-0.91969695208191549</c:v>
                </c:pt>
                <c:pt idx="4">
                  <c:v>-0.8888103544014716</c:v>
                </c:pt>
              </c:numCache>
            </c:numRef>
          </c:xVal>
          <c:yVal>
            <c:numRef>
              <c:f>'Horizontal part2 (lateral)'!$E$244:$E$248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9A-4CB1-99F3-7EE3918C3E6E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(lateral)'!$H$244:$H$248</c:f>
              <c:numCache>
                <c:formatCode>General</c:formatCode>
                <c:ptCount val="5"/>
                <c:pt idx="0">
                  <c:v>1.0288876113825811</c:v>
                </c:pt>
                <c:pt idx="1">
                  <c:v>1.0411224303147271</c:v>
                </c:pt>
                <c:pt idx="2">
                  <c:v>1.022939118943718</c:v>
                </c:pt>
                <c:pt idx="3">
                  <c:v>0.95003042372976254</c:v>
                </c:pt>
                <c:pt idx="4">
                  <c:v>0.84680625496952033</c:v>
                </c:pt>
              </c:numCache>
            </c:numRef>
          </c:xVal>
          <c:yVal>
            <c:numRef>
              <c:f>'Horizontal part2 (lateral)'!$E$244:$E$248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9A-4CB1-99F3-7EE3918C3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8784"/>
        <c:axId val="119337344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(lateral)'!$L$244:$L$248</c:f>
              <c:numCache>
                <c:formatCode>General</c:formatCode>
                <c:ptCount val="5"/>
                <c:pt idx="0">
                  <c:v>3.1566910000626006E-3</c:v>
                </c:pt>
                <c:pt idx="1">
                  <c:v>3.7579536970668002E-3</c:v>
                </c:pt>
                <c:pt idx="2">
                  <c:v>6.2583275431907998E-3</c:v>
                </c:pt>
                <c:pt idx="3">
                  <c:v>1.2814461528283801E-2</c:v>
                </c:pt>
                <c:pt idx="4">
                  <c:v>2.1175201879801202E-2</c:v>
                </c:pt>
              </c:numCache>
            </c:numRef>
          </c:xVal>
          <c:yVal>
            <c:numRef>
              <c:f>'Horizontal part2 (lateral)'!$E$244:$E$248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9A-4CB1-99F3-7EE3918C3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39264"/>
        <c:axId val="119410688"/>
      </c:scatterChart>
      <c:valAx>
        <c:axId val="119318784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337344"/>
        <c:crosses val="autoZero"/>
        <c:crossBetween val="midCat"/>
        <c:majorUnit val="0.2"/>
        <c:minorUnit val="0.1"/>
      </c:valAx>
      <c:valAx>
        <c:axId val="11933734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310221343804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9318784"/>
        <c:crosses val="autoZero"/>
        <c:crossBetween val="midCat"/>
        <c:majorUnit val="0.5"/>
      </c:valAx>
      <c:valAx>
        <c:axId val="119339264"/>
        <c:scaling>
          <c:logBase val="10"/>
          <c:orientation val="minMax"/>
          <c:max val="1"/>
          <c:min val="1.0000000000000007E-3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410688"/>
        <c:crosses val="max"/>
        <c:crossBetween val="midCat"/>
        <c:majorUnit val="10"/>
        <c:minorUnit val="10"/>
      </c:valAx>
      <c:valAx>
        <c:axId val="11941068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9339264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946910483"/>
          <c:w val="0.45975389715961645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-1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4817388718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63"/>
          <c:y val="0.1071011649628187"/>
          <c:w val="0.71198804740554877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(lateral)'!$K$249:$K$253</c:f>
              <c:numCache>
                <c:formatCode>General</c:formatCode>
                <c:ptCount val="5"/>
                <c:pt idx="0">
                  <c:v>-0.97237087759621255</c:v>
                </c:pt>
                <c:pt idx="1">
                  <c:v>-0.96615967028458449</c:v>
                </c:pt>
                <c:pt idx="2">
                  <c:v>-0.9471900900548178</c:v>
                </c:pt>
                <c:pt idx="3">
                  <c:v>-0.92517322652416534</c:v>
                </c:pt>
                <c:pt idx="4">
                  <c:v>-0.89209006531758273</c:v>
                </c:pt>
              </c:numCache>
            </c:numRef>
          </c:xVal>
          <c:yVal>
            <c:numRef>
              <c:f>'Horizontal part2 (lateral)'!$E$249:$E$253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2-4F4E-A02A-22D4DF67709E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(lateral)'!$H$249:$H$253</c:f>
              <c:numCache>
                <c:formatCode>General</c:formatCode>
                <c:ptCount val="5"/>
                <c:pt idx="0">
                  <c:v>1.0478716454571586</c:v>
                </c:pt>
                <c:pt idx="1">
                  <c:v>1.0487488941067555</c:v>
                </c:pt>
                <c:pt idx="2">
                  <c:v>0.99594785783345707</c:v>
                </c:pt>
                <c:pt idx="3">
                  <c:v>0.95335463616578864</c:v>
                </c:pt>
                <c:pt idx="4">
                  <c:v>0.86807486850602689</c:v>
                </c:pt>
              </c:numCache>
            </c:numRef>
          </c:xVal>
          <c:yVal>
            <c:numRef>
              <c:f>'Horizontal part2 (lateral)'!$E$249:$E$253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52-4F4E-A02A-22D4DF677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47776"/>
        <c:axId val="119562240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(lateral)'!$L$249:$L$253</c:f>
              <c:numCache>
                <c:formatCode>General</c:formatCode>
                <c:ptCount val="5"/>
                <c:pt idx="0">
                  <c:v>3.6821511124398008E-3</c:v>
                </c:pt>
                <c:pt idx="1">
                  <c:v>7.2744775725006013E-3</c:v>
                </c:pt>
                <c:pt idx="2">
                  <c:v>1.0646121856431601E-2</c:v>
                </c:pt>
                <c:pt idx="3">
                  <c:v>1.4468523542134203E-2</c:v>
                </c:pt>
                <c:pt idx="4">
                  <c:v>2.6543815722824403E-2</c:v>
                </c:pt>
              </c:numCache>
            </c:numRef>
          </c:xVal>
          <c:yVal>
            <c:numRef>
              <c:f>'Horizontal part2 (lateral)'!$E$249:$E$253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52-4F4E-A02A-22D4DF677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64160"/>
        <c:axId val="119565696"/>
      </c:scatterChart>
      <c:valAx>
        <c:axId val="119547776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562240"/>
        <c:crosses val="autoZero"/>
        <c:crossBetween val="midCat"/>
        <c:majorUnit val="0.2"/>
        <c:minorUnit val="0.1"/>
      </c:valAx>
      <c:valAx>
        <c:axId val="11956224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310221343804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9547776"/>
        <c:crosses val="autoZero"/>
        <c:crossBetween val="midCat"/>
        <c:majorUnit val="0.5"/>
      </c:valAx>
      <c:valAx>
        <c:axId val="119564160"/>
        <c:scaling>
          <c:logBase val="10"/>
          <c:orientation val="minMax"/>
          <c:max val="1"/>
          <c:min val="1.0000000000000007E-3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565696"/>
        <c:crosses val="max"/>
        <c:crossBetween val="midCat"/>
        <c:majorUnit val="10"/>
        <c:minorUnit val="10"/>
      </c:valAx>
      <c:valAx>
        <c:axId val="11956569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9564160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946910483"/>
          <c:w val="0.45975389715961645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-0.5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4817388718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58"/>
          <c:y val="0.10710116496281873"/>
          <c:w val="0.711988047405549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(lateral)'!$K$254:$K$258</c:f>
              <c:numCache>
                <c:formatCode>General</c:formatCode>
                <c:ptCount val="5"/>
                <c:pt idx="0">
                  <c:v>-0.9685586130163969</c:v>
                </c:pt>
                <c:pt idx="1">
                  <c:v>-0.9621811066242224</c:v>
                </c:pt>
                <c:pt idx="2">
                  <c:v>-0.94691130911853216</c:v>
                </c:pt>
                <c:pt idx="3">
                  <c:v>-0.91897353180208186</c:v>
                </c:pt>
                <c:pt idx="4">
                  <c:v>-0.89517882699132401</c:v>
                </c:pt>
              </c:numCache>
            </c:numRef>
          </c:xVal>
          <c:yVal>
            <c:numRef>
              <c:f>'Horizontal part2 (lateral)'!$E$254:$E$258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84-4FFF-B576-B0F5E7C29851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(lateral)'!$H$254:$H$258</c:f>
              <c:numCache>
                <c:formatCode>General</c:formatCode>
                <c:ptCount val="5"/>
                <c:pt idx="0">
                  <c:v>1.0477820541057101</c:v>
                </c:pt>
                <c:pt idx="1">
                  <c:v>1.023431871376683</c:v>
                </c:pt>
                <c:pt idx="2">
                  <c:v>1.017606567046061</c:v>
                </c:pt>
                <c:pt idx="3">
                  <c:v>0.94835805183606281</c:v>
                </c:pt>
                <c:pt idx="4">
                  <c:v>0.86484584688091448</c:v>
                </c:pt>
              </c:numCache>
            </c:numRef>
          </c:xVal>
          <c:yVal>
            <c:numRef>
              <c:f>'Horizontal part2 (lateral)'!$E$254:$E$258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84-4FFF-B576-B0F5E7C29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06432"/>
        <c:axId val="119508352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(lateral)'!$L$254:$L$258</c:f>
              <c:numCache>
                <c:formatCode>General</c:formatCode>
                <c:ptCount val="5"/>
                <c:pt idx="0">
                  <c:v>7.1395532633502009E-3</c:v>
                </c:pt>
                <c:pt idx="1">
                  <c:v>1.0227525041071802E-2</c:v>
                </c:pt>
                <c:pt idx="2">
                  <c:v>1.1400092489847599E-2</c:v>
                </c:pt>
                <c:pt idx="3">
                  <c:v>2.0427463544380204E-2</c:v>
                </c:pt>
                <c:pt idx="4">
                  <c:v>3.02630713095942E-2</c:v>
                </c:pt>
              </c:numCache>
            </c:numRef>
          </c:xVal>
          <c:yVal>
            <c:numRef>
              <c:f>'Horizontal part2 (lateral)'!$E$254:$E$258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84-4FFF-B576-B0F5E7C29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14624"/>
        <c:axId val="119516160"/>
      </c:scatterChart>
      <c:valAx>
        <c:axId val="119506432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508352"/>
        <c:crosses val="autoZero"/>
        <c:crossBetween val="midCat"/>
        <c:majorUnit val="0.2"/>
        <c:minorUnit val="0.1"/>
      </c:valAx>
      <c:valAx>
        <c:axId val="11950835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310221343804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9506432"/>
        <c:crosses val="autoZero"/>
        <c:crossBetween val="midCat"/>
        <c:majorUnit val="0.5"/>
      </c:valAx>
      <c:valAx>
        <c:axId val="119514624"/>
        <c:scaling>
          <c:logBase val="10"/>
          <c:orientation val="minMax"/>
          <c:max val="1"/>
          <c:min val="1.0000000000000007E-3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516160"/>
        <c:crosses val="max"/>
        <c:crossBetween val="midCat"/>
        <c:majorUnit val="10"/>
        <c:minorUnit val="10"/>
      </c:valAx>
      <c:valAx>
        <c:axId val="11951616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9514624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946910483"/>
          <c:w val="0.4597538971596164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 1.833X/H= -2.5 </a:t>
            </a:r>
            <a:endParaRPr lang="en-US" altLang="en-US" sz="1200" b="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77"/>
          <c:y val="0.10710116496281864"/>
          <c:w val="0.71198804740554833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(lateral)'!$K$276:$K$280</c:f>
              <c:numCache>
                <c:formatCode>General</c:formatCode>
                <c:ptCount val="5"/>
                <c:pt idx="0">
                  <c:v>-1.017664764997253</c:v>
                </c:pt>
                <c:pt idx="1">
                  <c:v>-1.0063123326496104</c:v>
                </c:pt>
                <c:pt idx="2">
                  <c:v>-0.98758264393881678</c:v>
                </c:pt>
                <c:pt idx="3">
                  <c:v>-0.96402265273594523</c:v>
                </c:pt>
                <c:pt idx="4">
                  <c:v>-0.92587607287005258</c:v>
                </c:pt>
              </c:numCache>
            </c:numRef>
          </c:xVal>
          <c:yVal>
            <c:numRef>
              <c:f>'Horizontal part2 (lateral)'!$E$276:$E$280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EF-45F7-8F53-0F3EA224B213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(lateral)'!$H$276:$H$280</c:f>
              <c:numCache>
                <c:formatCode>General</c:formatCode>
                <c:ptCount val="5"/>
                <c:pt idx="0">
                  <c:v>1.1032838963278744</c:v>
                </c:pt>
                <c:pt idx="1">
                  <c:v>1.1033137601116905</c:v>
                </c:pt>
                <c:pt idx="2">
                  <c:v>1.0654502152058918</c:v>
                </c:pt>
                <c:pt idx="3">
                  <c:v>1.0258919005685319</c:v>
                </c:pt>
                <c:pt idx="4">
                  <c:v>0.94643370426641471</c:v>
                </c:pt>
              </c:numCache>
            </c:numRef>
          </c:xVal>
          <c:yVal>
            <c:numRef>
              <c:f>'Horizontal part2 (lateral)'!$E$276:$E$280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EF-45F7-8F53-0F3EA224B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41216"/>
        <c:axId val="119643136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(lateral)'!$L$276:$L$280</c:f>
              <c:numCache>
                <c:formatCode>General</c:formatCode>
                <c:ptCount val="5"/>
                <c:pt idx="0">
                  <c:v>2.06107037136E-4</c:v>
                </c:pt>
                <c:pt idx="1">
                  <c:v>1.7093517792120001E-4</c:v>
                </c:pt>
                <c:pt idx="2">
                  <c:v>1.3974282782459998E-4</c:v>
                </c:pt>
                <c:pt idx="3">
                  <c:v>2.187013420746E-4</c:v>
                </c:pt>
                <c:pt idx="4">
                  <c:v>1.2201146989416001E-3</c:v>
                </c:pt>
              </c:numCache>
            </c:numRef>
          </c:xVal>
          <c:yVal>
            <c:numRef>
              <c:f>'Horizontal part2 (lateral)'!$E$276:$E$280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EF-45F7-8F53-0F3EA224B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61696"/>
        <c:axId val="119663232"/>
      </c:scatterChart>
      <c:valAx>
        <c:axId val="119641216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643136"/>
        <c:crosses val="autoZero"/>
        <c:crossBetween val="midCat"/>
        <c:majorUnit val="0.2"/>
        <c:minorUnit val="0.1"/>
      </c:valAx>
      <c:valAx>
        <c:axId val="119643136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9641216"/>
        <c:crosses val="autoZero"/>
        <c:crossBetween val="midCat"/>
        <c:majorUnit val="0.5"/>
      </c:valAx>
      <c:valAx>
        <c:axId val="119661696"/>
        <c:scaling>
          <c:orientation val="minMax"/>
          <c:max val="6.0000000000000032E-2"/>
          <c:min val="0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663232"/>
        <c:crosses val="max"/>
        <c:crossBetween val="midCat"/>
        <c:majorUnit val="1.0000000000000005E-2"/>
        <c:minorUnit val="1.0000000000000005E-2"/>
      </c:valAx>
      <c:valAx>
        <c:axId val="11966323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9661696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3946910483"/>
          <c:w val="0.4597541096836581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1.833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-2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69"/>
          <c:y val="0.10710116496281867"/>
          <c:w val="0.71198804740554855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(lateral)'!$K$281:$K$285</c:f>
              <c:numCache>
                <c:formatCode>General</c:formatCode>
                <c:ptCount val="5"/>
                <c:pt idx="0">
                  <c:v>-1.0115209256139155</c:v>
                </c:pt>
                <c:pt idx="1">
                  <c:v>-1.0054028656176917</c:v>
                </c:pt>
                <c:pt idx="2">
                  <c:v>-0.99090510016347522</c:v>
                </c:pt>
                <c:pt idx="3">
                  <c:v>-0.96426733657688168</c:v>
                </c:pt>
                <c:pt idx="4">
                  <c:v>-0.93968787527357467</c:v>
                </c:pt>
              </c:numCache>
            </c:numRef>
          </c:xVal>
          <c:yVal>
            <c:numRef>
              <c:f>'Horizontal part2 (lateral)'!$E$281:$E$285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CB-4A57-8FD4-0F7A3A77714C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(lateral)'!$H$281:$H$285</c:f>
              <c:numCache>
                <c:formatCode>General</c:formatCode>
                <c:ptCount val="5"/>
                <c:pt idx="0">
                  <c:v>1.1035713352471042</c:v>
                </c:pt>
                <c:pt idx="1">
                  <c:v>1.1045643060589885</c:v>
                </c:pt>
                <c:pt idx="2">
                  <c:v>1.0813134838716902</c:v>
                </c:pt>
                <c:pt idx="3">
                  <c:v>1.0051365708163638</c:v>
                </c:pt>
                <c:pt idx="4">
                  <c:v>0.95285255130038116</c:v>
                </c:pt>
              </c:numCache>
            </c:numRef>
          </c:xVal>
          <c:yVal>
            <c:numRef>
              <c:f>'Horizontal part2 (lateral)'!$E$281:$E$285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CB-4A57-8FD4-0F7A3A777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30944"/>
        <c:axId val="119732864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(lateral)'!$L$281:$L$285</c:f>
              <c:numCache>
                <c:formatCode>General</c:formatCode>
                <c:ptCount val="5"/>
                <c:pt idx="0">
                  <c:v>6.5299583335140011E-4</c:v>
                </c:pt>
                <c:pt idx="1">
                  <c:v>2.8832659829819998E-4</c:v>
                </c:pt>
                <c:pt idx="2">
                  <c:v>3.0270066431220002E-4</c:v>
                </c:pt>
                <c:pt idx="3">
                  <c:v>9.2121609804840011E-4</c:v>
                </c:pt>
                <c:pt idx="4">
                  <c:v>2.2760487290772002E-3</c:v>
                </c:pt>
              </c:numCache>
            </c:numRef>
          </c:xVal>
          <c:yVal>
            <c:numRef>
              <c:f>'Horizontal part2 (lateral)'!$E$281:$E$285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CB-4A57-8FD4-0F7A3A777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43232"/>
        <c:axId val="119744768"/>
      </c:scatterChart>
      <c:valAx>
        <c:axId val="119730944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732864"/>
        <c:crosses val="autoZero"/>
        <c:crossBetween val="midCat"/>
        <c:majorUnit val="0.2"/>
        <c:minorUnit val="0.1"/>
      </c:valAx>
      <c:valAx>
        <c:axId val="11973286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9730944"/>
        <c:crosses val="autoZero"/>
        <c:crossBetween val="midCat"/>
        <c:majorUnit val="0.5"/>
      </c:valAx>
      <c:valAx>
        <c:axId val="119743232"/>
        <c:scaling>
          <c:orientation val="minMax"/>
          <c:max val="6.0000000000000032E-2"/>
          <c:min val="0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744768"/>
        <c:crosses val="max"/>
        <c:crossBetween val="midCat"/>
        <c:majorUnit val="1.0000000000000005E-2"/>
        <c:minorUnit val="1.0000000000000005E-2"/>
      </c:valAx>
      <c:valAx>
        <c:axId val="11974476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9743232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946910483"/>
          <c:w val="0.45975389715961645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1.833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-1.5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4817388718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63"/>
          <c:y val="0.1071011649628187"/>
          <c:w val="0.71198804740554877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(lateral)'!$K$286:$K$290</c:f>
              <c:numCache>
                <c:formatCode>General</c:formatCode>
                <c:ptCount val="5"/>
                <c:pt idx="0">
                  <c:v>-1.0122568499981823</c:v>
                </c:pt>
                <c:pt idx="1">
                  <c:v>-1.0064426066891907</c:v>
                </c:pt>
                <c:pt idx="2">
                  <c:v>-0.98941446769621144</c:v>
                </c:pt>
                <c:pt idx="3">
                  <c:v>-0.96476078048663205</c:v>
                </c:pt>
                <c:pt idx="4">
                  <c:v>-0.93578802687856566</c:v>
                </c:pt>
              </c:numCache>
            </c:numRef>
          </c:xVal>
          <c:yVal>
            <c:numRef>
              <c:f>'Horizontal part2 (lateral)'!$E$286:$E$290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DC-45D9-A79E-F3199A8E2D4A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(lateral)'!$H$286:$H$290</c:f>
              <c:numCache>
                <c:formatCode>General</c:formatCode>
                <c:ptCount val="5"/>
                <c:pt idx="0">
                  <c:v>1.1061993482229184</c:v>
                </c:pt>
                <c:pt idx="1">
                  <c:v>1.1005233628113766</c:v>
                </c:pt>
                <c:pt idx="2">
                  <c:v>1.0669079411534139</c:v>
                </c:pt>
                <c:pt idx="3">
                  <c:v>1.02967526868073</c:v>
                </c:pt>
                <c:pt idx="4">
                  <c:v>0.93975541561054632</c:v>
                </c:pt>
              </c:numCache>
            </c:numRef>
          </c:xVal>
          <c:yVal>
            <c:numRef>
              <c:f>'Horizontal part2 (lateral)'!$E$286:$E$290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DC-45D9-A79E-F3199A8E2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90304"/>
        <c:axId val="119892224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(lateral)'!$L$286:$L$290</c:f>
              <c:numCache>
                <c:formatCode>General</c:formatCode>
                <c:ptCount val="5"/>
                <c:pt idx="0">
                  <c:v>9.36549238779E-4</c:v>
                </c:pt>
                <c:pt idx="1">
                  <c:v>6.584672364732E-4</c:v>
                </c:pt>
                <c:pt idx="2">
                  <c:v>6.309052903692E-4</c:v>
                </c:pt>
                <c:pt idx="3">
                  <c:v>2.9290055050872005E-3</c:v>
                </c:pt>
                <c:pt idx="4">
                  <c:v>5.1367554809801999E-3</c:v>
                </c:pt>
              </c:numCache>
            </c:numRef>
          </c:xVal>
          <c:yVal>
            <c:numRef>
              <c:f>'Horizontal part2 (lateral)'!$E$286:$E$290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DC-45D9-A79E-F3199A8E2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98496"/>
        <c:axId val="119900032"/>
      </c:scatterChart>
      <c:valAx>
        <c:axId val="119890304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892224"/>
        <c:crosses val="autoZero"/>
        <c:crossBetween val="midCat"/>
        <c:majorUnit val="0.2"/>
        <c:minorUnit val="0.1"/>
      </c:valAx>
      <c:valAx>
        <c:axId val="119892224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310221343804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9890304"/>
        <c:crosses val="autoZero"/>
        <c:crossBetween val="midCat"/>
        <c:majorUnit val="0.5"/>
      </c:valAx>
      <c:valAx>
        <c:axId val="119898496"/>
        <c:scaling>
          <c:orientation val="minMax"/>
          <c:max val="6.0000000000000032E-2"/>
          <c:min val="0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900032"/>
        <c:crosses val="max"/>
        <c:crossBetween val="midCat"/>
        <c:majorUnit val="1.0000000000000005E-2"/>
        <c:minorUnit val="1.0000000000000005E-2"/>
      </c:valAx>
      <c:valAx>
        <c:axId val="11990003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9898496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946910483"/>
          <c:w val="0.45975389715961645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1.833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-1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4817388718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58"/>
          <c:y val="0.10710116496281873"/>
          <c:w val="0.711988047405549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(lateral)'!$K$291:$K$295</c:f>
              <c:numCache>
                <c:formatCode>General</c:formatCode>
                <c:ptCount val="5"/>
                <c:pt idx="0">
                  <c:v>-1.0105821538086111</c:v>
                </c:pt>
                <c:pt idx="1">
                  <c:v>-1.0014087682240689</c:v>
                </c:pt>
                <c:pt idx="2">
                  <c:v>-0.98924409238778788</c:v>
                </c:pt>
                <c:pt idx="3">
                  <c:v>-0.9633412892126525</c:v>
                </c:pt>
                <c:pt idx="4">
                  <c:v>-0.93434424348980638</c:v>
                </c:pt>
              </c:numCache>
            </c:numRef>
          </c:xVal>
          <c:yVal>
            <c:numRef>
              <c:f>'Horizontal part2 (lateral)'!$E$291:$E$295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1E-46C3-B2B3-CA9DDC162E75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(lateral)'!$H$291:$H$295</c:f>
              <c:numCache>
                <c:formatCode>General</c:formatCode>
                <c:ptCount val="5"/>
                <c:pt idx="0">
                  <c:v>1.1127432498516143</c:v>
                </c:pt>
                <c:pt idx="1">
                  <c:v>1.0993138795668256</c:v>
                </c:pt>
                <c:pt idx="2">
                  <c:v>1.0835868644146884</c:v>
                </c:pt>
                <c:pt idx="3">
                  <c:v>1.0197007648861629</c:v>
                </c:pt>
                <c:pt idx="4">
                  <c:v>0.94207545831575745</c:v>
                </c:pt>
              </c:numCache>
            </c:numRef>
          </c:xVal>
          <c:yVal>
            <c:numRef>
              <c:f>'Horizontal part2 (lateral)'!$E$291:$E$295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1E-46C3-B2B3-CA9DDC162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59552"/>
        <c:axId val="119961472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(lateral)'!$L$291:$L$295</c:f>
              <c:numCache>
                <c:formatCode>General</c:formatCode>
                <c:ptCount val="5"/>
                <c:pt idx="0">
                  <c:v>1.1867375486736E-3</c:v>
                </c:pt>
                <c:pt idx="1">
                  <c:v>1.4801835518316001E-3</c:v>
                </c:pt>
                <c:pt idx="2">
                  <c:v>1.5778900721430001E-3</c:v>
                </c:pt>
                <c:pt idx="3">
                  <c:v>4.3044030318365994E-3</c:v>
                </c:pt>
                <c:pt idx="4">
                  <c:v>9.8049839164199987E-3</c:v>
                </c:pt>
              </c:numCache>
            </c:numRef>
          </c:xVal>
          <c:yVal>
            <c:numRef>
              <c:f>'Horizontal part2 (lateral)'!$E$291:$E$295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1E-46C3-B2B3-CA9DDC162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63648"/>
        <c:axId val="119965184"/>
      </c:scatterChart>
      <c:valAx>
        <c:axId val="119959552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961472"/>
        <c:crosses val="autoZero"/>
        <c:crossBetween val="midCat"/>
        <c:majorUnit val="0.2"/>
        <c:minorUnit val="0.1"/>
      </c:valAx>
      <c:valAx>
        <c:axId val="119961472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310221343804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9959552"/>
        <c:crosses val="autoZero"/>
        <c:crossBetween val="midCat"/>
        <c:majorUnit val="0.5"/>
      </c:valAx>
      <c:valAx>
        <c:axId val="119963648"/>
        <c:scaling>
          <c:orientation val="minMax"/>
          <c:max val="6.0000000000000032E-2"/>
          <c:min val="0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9965184"/>
        <c:crosses val="max"/>
        <c:crossBetween val="midCat"/>
        <c:majorUnit val="1.0000000000000005E-2"/>
        <c:minorUnit val="1.0000000000000005E-2"/>
      </c:valAx>
      <c:valAx>
        <c:axId val="11996518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9963648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946910483"/>
          <c:w val="0.45975389715961645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1.833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-0.5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4817388718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52"/>
          <c:y val="0.10710116496281875"/>
          <c:w val="0.71198804740554922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(lateral)'!$K$296:$K$300</c:f>
              <c:numCache>
                <c:formatCode>General</c:formatCode>
                <c:ptCount val="5"/>
                <c:pt idx="0">
                  <c:v>-1.0080286449224385</c:v>
                </c:pt>
                <c:pt idx="1">
                  <c:v>-1.0017217839661043</c:v>
                </c:pt>
                <c:pt idx="2">
                  <c:v>-0.98705934441407628</c:v>
                </c:pt>
                <c:pt idx="3">
                  <c:v>-0.96416708340477364</c:v>
                </c:pt>
                <c:pt idx="4">
                  <c:v>-0.93511850644978045</c:v>
                </c:pt>
              </c:numCache>
            </c:numRef>
          </c:xVal>
          <c:yVal>
            <c:numRef>
              <c:f>'Horizontal part2 (lateral)'!$E$296:$E$300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A-4C60-9274-EC439D90B039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(lateral)'!$H$296:$H$300</c:f>
              <c:numCache>
                <c:formatCode>General</c:formatCode>
                <c:ptCount val="5"/>
                <c:pt idx="0">
                  <c:v>1.1067256974126765</c:v>
                </c:pt>
                <c:pt idx="1">
                  <c:v>1.0949388352377718</c:v>
                </c:pt>
                <c:pt idx="2">
                  <c:v>1.0782225822467271</c:v>
                </c:pt>
                <c:pt idx="3">
                  <c:v>1.018801118398704</c:v>
                </c:pt>
                <c:pt idx="4">
                  <c:v>0.9340551658746542</c:v>
                </c:pt>
              </c:numCache>
            </c:numRef>
          </c:xVal>
          <c:yVal>
            <c:numRef>
              <c:f>'Horizontal part2 (lateral)'!$E$296:$E$300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7A-4C60-9274-EC439D90B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44928"/>
        <c:axId val="120051200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(lateral)'!$L$296:$L$300</c:f>
              <c:numCache>
                <c:formatCode>General</c:formatCode>
                <c:ptCount val="5"/>
                <c:pt idx="0">
                  <c:v>2.5249018565232E-3</c:v>
                </c:pt>
                <c:pt idx="1">
                  <c:v>2.3264182338012E-3</c:v>
                </c:pt>
                <c:pt idx="2">
                  <c:v>2.7405056138921995E-3</c:v>
                </c:pt>
                <c:pt idx="3">
                  <c:v>6.4017649061981997E-3</c:v>
                </c:pt>
                <c:pt idx="4">
                  <c:v>1.2443893188111E-2</c:v>
                </c:pt>
              </c:numCache>
            </c:numRef>
          </c:xVal>
          <c:yVal>
            <c:numRef>
              <c:f>'Horizontal part2 (lateral)'!$E$296:$E$300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7A-4C60-9274-EC439D90B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53120"/>
        <c:axId val="120059008"/>
      </c:scatterChart>
      <c:valAx>
        <c:axId val="120044928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051200"/>
        <c:crosses val="autoZero"/>
        <c:crossBetween val="midCat"/>
        <c:majorUnit val="0.2"/>
        <c:minorUnit val="0.1"/>
      </c:valAx>
      <c:valAx>
        <c:axId val="12005120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310221343804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20044928"/>
        <c:crosses val="autoZero"/>
        <c:crossBetween val="midCat"/>
        <c:majorUnit val="0.5"/>
      </c:valAx>
      <c:valAx>
        <c:axId val="120053120"/>
        <c:scaling>
          <c:orientation val="minMax"/>
          <c:max val="6.0000000000000032E-2"/>
          <c:min val="0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059008"/>
        <c:crosses val="max"/>
        <c:crossBetween val="midCat"/>
        <c:majorUnit val="1.0000000000000005E-2"/>
        <c:minorUnit val="1.0000000000000005E-2"/>
      </c:valAx>
      <c:valAx>
        <c:axId val="12005900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0053120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946910483"/>
          <c:w val="0.4597538971596164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 2.5X/H= -2.5 </a:t>
            </a:r>
            <a:endParaRPr lang="en-US" altLang="en-US" sz="1200" b="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63"/>
          <c:y val="0.1071011649628187"/>
          <c:w val="0.71198804740554877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(lateral)'!$K$318:$K$322</c:f>
              <c:numCache>
                <c:formatCode>General</c:formatCode>
                <c:ptCount val="5"/>
                <c:pt idx="0">
                  <c:v>-1.0594676937266687</c:v>
                </c:pt>
                <c:pt idx="1">
                  <c:v>-1.0541498964141744</c:v>
                </c:pt>
                <c:pt idx="2">
                  <c:v>-1.0391430706907063</c:v>
                </c:pt>
                <c:pt idx="3">
                  <c:v>-1.0210456655162008</c:v>
                </c:pt>
                <c:pt idx="4">
                  <c:v>-1.0028274332356406</c:v>
                </c:pt>
              </c:numCache>
            </c:numRef>
          </c:xVal>
          <c:yVal>
            <c:numRef>
              <c:f>'Horizontal part2 (lateral)'!$E$318:$E$322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D-4A72-9805-81BE38D5A485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(lateral)'!$H$318:$H$322</c:f>
              <c:numCache>
                <c:formatCode>General</c:formatCode>
                <c:ptCount val="5"/>
                <c:pt idx="0">
                  <c:v>1.1682581574791979</c:v>
                </c:pt>
                <c:pt idx="1">
                  <c:v>1.1632373088251216</c:v>
                </c:pt>
                <c:pt idx="2">
                  <c:v>1.1417951120451839</c:v>
                </c:pt>
                <c:pt idx="3">
                  <c:v>1.1087657671446118</c:v>
                </c:pt>
                <c:pt idx="4">
                  <c:v>1.0752921984597754</c:v>
                </c:pt>
              </c:numCache>
            </c:numRef>
          </c:xVal>
          <c:yVal>
            <c:numRef>
              <c:f>'Horizontal part2 (lateral)'!$E$318:$E$322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7D-4A72-9805-81BE38D5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56128"/>
        <c:axId val="120071296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(lateral)'!$L$318:$L$322</c:f>
              <c:numCache>
                <c:formatCode>General</c:formatCode>
                <c:ptCount val="5"/>
                <c:pt idx="0">
                  <c:v>3.5071467381720002E-4</c:v>
                </c:pt>
                <c:pt idx="1">
                  <c:v>1.2376982176020001E-4</c:v>
                </c:pt>
                <c:pt idx="2">
                  <c:v>1.8216633342599999E-4</c:v>
                </c:pt>
                <c:pt idx="3">
                  <c:v>1.4682570792119999E-4</c:v>
                </c:pt>
                <c:pt idx="4">
                  <c:v>7.9608505561200014E-5</c:v>
                </c:pt>
              </c:numCache>
            </c:numRef>
          </c:xVal>
          <c:yVal>
            <c:numRef>
              <c:f>'Horizontal part2 (lateral)'!$E$318:$E$322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7D-4A72-9805-81BE38D5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73216"/>
        <c:axId val="120075008"/>
      </c:scatterChart>
      <c:valAx>
        <c:axId val="119856128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071296"/>
        <c:crosses val="autoZero"/>
        <c:crossBetween val="midCat"/>
        <c:majorUnit val="0.2"/>
        <c:minorUnit val="0.1"/>
      </c:valAx>
      <c:valAx>
        <c:axId val="120071296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19856128"/>
        <c:crosses val="autoZero"/>
        <c:crossBetween val="midCat"/>
        <c:majorUnit val="0.5"/>
      </c:valAx>
      <c:valAx>
        <c:axId val="120073216"/>
        <c:scaling>
          <c:orientation val="minMax"/>
          <c:max val="6.0000000000000032E-2"/>
          <c:min val="0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075008"/>
        <c:crosses val="max"/>
        <c:crossBetween val="midCat"/>
        <c:majorUnit val="1.0000000000000005E-2"/>
        <c:minorUnit val="1.0000000000000005E-2"/>
      </c:valAx>
      <c:valAx>
        <c:axId val="12007500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0073216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88762791326"/>
          <c:y val="0.8879193946910483"/>
          <c:w val="0.4597541096836581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2.5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-2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6942629135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58"/>
          <c:y val="0.10710116496281873"/>
          <c:w val="0.711988047405549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(lateral)'!$K$323:$K$327</c:f>
              <c:numCache>
                <c:formatCode>General</c:formatCode>
                <c:ptCount val="5"/>
                <c:pt idx="0">
                  <c:v>-1.0611912771086827</c:v>
                </c:pt>
                <c:pt idx="1">
                  <c:v>-1.0520721218801514</c:v>
                </c:pt>
                <c:pt idx="2">
                  <c:v>-1.0370832535930063</c:v>
                </c:pt>
                <c:pt idx="3">
                  <c:v>-1.0185739841504495</c:v>
                </c:pt>
                <c:pt idx="4">
                  <c:v>-1.0054055922836362</c:v>
                </c:pt>
              </c:numCache>
            </c:numRef>
          </c:xVal>
          <c:yVal>
            <c:numRef>
              <c:f>'Horizontal part2 (lateral)'!$E$323:$E$327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E7-4560-9877-E1EA3BD65F03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(lateral)'!$H$323:$H$327</c:f>
              <c:numCache>
                <c:formatCode>General</c:formatCode>
                <c:ptCount val="5"/>
                <c:pt idx="0">
                  <c:v>1.1701713061299148</c:v>
                </c:pt>
                <c:pt idx="1">
                  <c:v>1.1687546428851403</c:v>
                </c:pt>
                <c:pt idx="2">
                  <c:v>1.1509352963793895</c:v>
                </c:pt>
                <c:pt idx="3">
                  <c:v>1.1136279644471654</c:v>
                </c:pt>
                <c:pt idx="4">
                  <c:v>1.0618665611479638</c:v>
                </c:pt>
              </c:numCache>
            </c:numRef>
          </c:xVal>
          <c:yVal>
            <c:numRef>
              <c:f>'Horizontal part2 (lateral)'!$E$323:$E$327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E7-4560-9877-E1EA3BD65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08384"/>
        <c:axId val="120222848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(lateral)'!$L$323:$L$327</c:f>
              <c:numCache>
                <c:formatCode>General</c:formatCode>
                <c:ptCount val="5"/>
                <c:pt idx="0">
                  <c:v>3.2522758870139995E-4</c:v>
                </c:pt>
                <c:pt idx="1">
                  <c:v>5.2441376137920008E-4</c:v>
                </c:pt>
                <c:pt idx="2">
                  <c:v>2.3601387029219996E-4</c:v>
                </c:pt>
                <c:pt idx="3">
                  <c:v>2.2095220219379999E-4</c:v>
                </c:pt>
                <c:pt idx="4">
                  <c:v>0</c:v>
                </c:pt>
              </c:numCache>
            </c:numRef>
          </c:xVal>
          <c:yVal>
            <c:numRef>
              <c:f>'Horizontal part2 (lateral)'!$E$323:$E$327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E7-4560-9877-E1EA3BD65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4768"/>
        <c:axId val="120230656"/>
      </c:scatterChart>
      <c:valAx>
        <c:axId val="120208384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222848"/>
        <c:crosses val="autoZero"/>
        <c:crossBetween val="midCat"/>
        <c:majorUnit val="0.2"/>
        <c:minorUnit val="0.1"/>
      </c:valAx>
      <c:valAx>
        <c:axId val="12022284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522745385565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20208384"/>
        <c:crosses val="autoZero"/>
        <c:crossBetween val="midCat"/>
        <c:majorUnit val="0.5"/>
      </c:valAx>
      <c:valAx>
        <c:axId val="120224768"/>
        <c:scaling>
          <c:orientation val="minMax"/>
          <c:max val="6.0000000000000032E-2"/>
          <c:min val="0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230656"/>
        <c:crosses val="max"/>
        <c:crossBetween val="midCat"/>
        <c:majorUnit val="1.0000000000000005E-2"/>
        <c:minorUnit val="1.0000000000000005E-2"/>
      </c:valAx>
      <c:valAx>
        <c:axId val="120230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0224768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946910483"/>
          <c:w val="0.45975389715961645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2.5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-1.5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4817388718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52"/>
          <c:y val="0.10710116496281875"/>
          <c:w val="0.71198804740554922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(lateral)'!$K$326:$K$330</c:f>
              <c:numCache>
                <c:formatCode>General</c:formatCode>
                <c:ptCount val="5"/>
                <c:pt idx="0">
                  <c:v>-1.0185739841504495</c:v>
                </c:pt>
                <c:pt idx="1">
                  <c:v>-1.0054055922836362</c:v>
                </c:pt>
                <c:pt idx="2">
                  <c:v>-1.0583464556397111</c:v>
                </c:pt>
                <c:pt idx="3">
                  <c:v>-1.0551187992552717</c:v>
                </c:pt>
                <c:pt idx="4">
                  <c:v>-1.0425438841336747</c:v>
                </c:pt>
              </c:numCache>
            </c:numRef>
          </c:xVal>
          <c:yVal>
            <c:numRef>
              <c:f>'Horizontal part2 (lateral)'!$E$326:$E$330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D-4E70-ADC8-6F133D13D122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(lateral)'!$H$328:$H$332</c:f>
              <c:numCache>
                <c:formatCode>General</c:formatCode>
                <c:ptCount val="5"/>
                <c:pt idx="0">
                  <c:v>1.1718492774830804</c:v>
                </c:pt>
                <c:pt idx="1">
                  <c:v>1.1705707342384548</c:v>
                </c:pt>
                <c:pt idx="2">
                  <c:v>1.1447516266429745</c:v>
                </c:pt>
                <c:pt idx="3">
                  <c:v>1.1013987449744851</c:v>
                </c:pt>
                <c:pt idx="4">
                  <c:v>1.0753500595409189</c:v>
                </c:pt>
              </c:numCache>
            </c:numRef>
          </c:xVal>
          <c:yVal>
            <c:numRef>
              <c:f>'Horizontal part2 (lateral)'!$E$328:$E$332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5D-4E70-ADC8-6F133D13D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67040"/>
        <c:axId val="120177408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(lateral)'!$L$328:$L$332</c:f>
              <c:numCache>
                <c:formatCode>General</c:formatCode>
                <c:ptCount val="5"/>
                <c:pt idx="0">
                  <c:v>3.8243405692799998E-4</c:v>
                </c:pt>
                <c:pt idx="1">
                  <c:v>2.6831863133459997E-4</c:v>
                </c:pt>
                <c:pt idx="2">
                  <c:v>1.951116722478E-4</c:v>
                </c:pt>
                <c:pt idx="3">
                  <c:v>2.1532167656999998E-4</c:v>
                </c:pt>
                <c:pt idx="4">
                  <c:v>6.4455221476799999E-5</c:v>
                </c:pt>
              </c:numCache>
            </c:numRef>
          </c:xVal>
          <c:yVal>
            <c:numRef>
              <c:f>'Horizontal part2 (lateral)'!$E$328:$E$332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5D-4E70-ADC8-6F133D13D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79328"/>
        <c:axId val="120181120"/>
      </c:scatterChart>
      <c:valAx>
        <c:axId val="120167040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177408"/>
        <c:crosses val="autoZero"/>
        <c:crossBetween val="midCat"/>
        <c:majorUnit val="0.2"/>
        <c:minorUnit val="0.1"/>
      </c:valAx>
      <c:valAx>
        <c:axId val="12017740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310221343804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20167040"/>
        <c:crosses val="autoZero"/>
        <c:crossBetween val="midCat"/>
        <c:majorUnit val="0.5"/>
      </c:valAx>
      <c:valAx>
        <c:axId val="120179328"/>
        <c:scaling>
          <c:orientation val="minMax"/>
          <c:max val="6.0000000000000032E-2"/>
          <c:min val="0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181120"/>
        <c:crosses val="max"/>
        <c:crossBetween val="midCat"/>
        <c:majorUnit val="1.0000000000000005E-2"/>
        <c:minorUnit val="1.0000000000000005E-2"/>
      </c:valAx>
      <c:valAx>
        <c:axId val="12018112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0179328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946910483"/>
          <c:w val="0.45975389715961645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2.5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-1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4817388718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44"/>
          <c:y val="0.10710116496281878"/>
          <c:w val="0.71198804740554944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(lateral)'!$K$333:$K$337</c:f>
              <c:numCache>
                <c:formatCode>General</c:formatCode>
                <c:ptCount val="5"/>
                <c:pt idx="0">
                  <c:v>-1.0628132302145761</c:v>
                </c:pt>
                <c:pt idx="1">
                  <c:v>-1.0568235989385555</c:v>
                </c:pt>
                <c:pt idx="2">
                  <c:v>-1.0396263515728443</c:v>
                </c:pt>
                <c:pt idx="3">
                  <c:v>-1.0230503709113214</c:v>
                </c:pt>
                <c:pt idx="4">
                  <c:v>-1.0041562559814383</c:v>
                </c:pt>
              </c:numCache>
            </c:numRef>
          </c:xVal>
          <c:yVal>
            <c:numRef>
              <c:f>'Horizontal part2 (lateral)'!$E$333:$E$337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56-4A57-BBF3-ABC51BF3FF91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(lateral)'!$H$333:$H$337</c:f>
              <c:numCache>
                <c:formatCode>General</c:formatCode>
                <c:ptCount val="5"/>
                <c:pt idx="0">
                  <c:v>1.1789960542475633</c:v>
                </c:pt>
                <c:pt idx="1">
                  <c:v>1.1731390196466367</c:v>
                </c:pt>
                <c:pt idx="2">
                  <c:v>1.1399006282593522</c:v>
                </c:pt>
                <c:pt idx="3">
                  <c:v>1.1048256141673791</c:v>
                </c:pt>
                <c:pt idx="4">
                  <c:v>1.0578386833057716</c:v>
                </c:pt>
              </c:numCache>
            </c:numRef>
          </c:xVal>
          <c:yVal>
            <c:numRef>
              <c:f>'Horizontal part2 (lateral)'!$E$333:$E$337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56-4A57-BBF3-ABC51BF3F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10016"/>
        <c:axId val="120316288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(lateral)'!$L$333:$L$337</c:f>
              <c:numCache>
                <c:formatCode>General</c:formatCode>
                <c:ptCount val="5"/>
                <c:pt idx="0">
                  <c:v>2.7053236287000003E-5</c:v>
                </c:pt>
                <c:pt idx="1">
                  <c:v>2.5100899625340003E-4</c:v>
                </c:pt>
                <c:pt idx="2">
                  <c:v>2.2971792329640002E-4</c:v>
                </c:pt>
                <c:pt idx="3">
                  <c:v>1.3483896162660002E-4</c:v>
                </c:pt>
                <c:pt idx="4">
                  <c:v>3.651287615514E-4</c:v>
                </c:pt>
              </c:numCache>
            </c:numRef>
          </c:xVal>
          <c:yVal>
            <c:numRef>
              <c:f>'Horizontal part2 (lateral)'!$E$333:$E$337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56-4A57-BBF3-ABC51BF3F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18208"/>
        <c:axId val="120397824"/>
      </c:scatterChart>
      <c:valAx>
        <c:axId val="120310016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316288"/>
        <c:crosses val="autoZero"/>
        <c:crossBetween val="midCat"/>
        <c:majorUnit val="0.2"/>
        <c:minorUnit val="0.1"/>
      </c:valAx>
      <c:valAx>
        <c:axId val="120316288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310221343804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20310016"/>
        <c:crosses val="autoZero"/>
        <c:crossBetween val="midCat"/>
        <c:majorUnit val="0.5"/>
      </c:valAx>
      <c:valAx>
        <c:axId val="120318208"/>
        <c:scaling>
          <c:orientation val="minMax"/>
          <c:max val="6.0000000000000032E-2"/>
          <c:min val="0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397824"/>
        <c:crosses val="max"/>
        <c:crossBetween val="midCat"/>
        <c:majorUnit val="1.0000000000000005E-2"/>
        <c:minorUnit val="1.0000000000000005E-2"/>
      </c:valAx>
      <c:valAx>
        <c:axId val="12039782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0318208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946910483"/>
          <c:w val="0.45975389715961645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0" i="0" u="none" strike="noStrike" baseline="0"/>
              <a:t>Z/H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2.5 X/H=</a:t>
            </a:r>
            <a:r>
              <a:rPr lang="en-US" sz="1200" b="1" i="0" u="none" strike="noStrike" baseline="0"/>
              <a:t> </a:t>
            </a:r>
            <a:r>
              <a:rPr lang="en-US" sz="1200" b="0" i="0" u="none" strike="noStrike" baseline="0"/>
              <a:t>-0.5</a:t>
            </a:r>
            <a:r>
              <a:rPr lang="en-US" sz="1200" b="1" i="0" u="none" strike="noStrike" baseline="0"/>
              <a:t> </a:t>
            </a:r>
            <a:endParaRPr lang="en-US" altLang="en-US" sz="1200"/>
          </a:p>
        </c:rich>
      </c:tx>
      <c:layout>
        <c:manualLayout>
          <c:xMode val="edge"/>
          <c:yMode val="edge"/>
          <c:x val="0.4435954817388718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088651192904736"/>
          <c:y val="0.10710116496281882"/>
          <c:w val="0.71198804740554966"/>
          <c:h val="0.718939799732625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'Horizontal part2 (lateral)'!$K$4</c:f>
              <c:strCache>
                <c:ptCount val="1"/>
                <c:pt idx="0">
                  <c:v>(&lt;θ&gt;-&lt;θ f &gt;)/&lt;Δθ&gt;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'Horizontal part2 (lateral)'!$K$338:$K$342</c:f>
              <c:numCache>
                <c:formatCode>General</c:formatCode>
                <c:ptCount val="5"/>
                <c:pt idx="0">
                  <c:v>-1.055669778570663</c:v>
                </c:pt>
                <c:pt idx="1">
                  <c:v>-1.0529755571964958</c:v>
                </c:pt>
                <c:pt idx="2">
                  <c:v>-1.0426590926553585</c:v>
                </c:pt>
                <c:pt idx="3">
                  <c:v>-1.0228865506179974</c:v>
                </c:pt>
                <c:pt idx="4">
                  <c:v>-1.0133222327463935</c:v>
                </c:pt>
              </c:numCache>
            </c:numRef>
          </c:xVal>
          <c:yVal>
            <c:numRef>
              <c:f>'Horizontal part2 (lateral)'!$E$338:$E$342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E7-4E7D-A10D-08C2BE239EA1}"/>
            </c:ext>
          </c:extLst>
        </c:ser>
        <c:ser>
          <c:idx val="2"/>
          <c:order val="2"/>
          <c:tx>
            <c:strRef>
              <c:f>'Horizontal part2 (lateral)'!$H$4</c:f>
              <c:strCache>
                <c:ptCount val="1"/>
                <c:pt idx="0">
                  <c:v>&lt;u&gt;/&lt;uH&gt;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triang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'Horizontal part2 (lateral)'!$H$338:$H$342</c:f>
              <c:numCache>
                <c:formatCode>General</c:formatCode>
                <c:ptCount val="5"/>
                <c:pt idx="0">
                  <c:v>1.169956660183737</c:v>
                </c:pt>
                <c:pt idx="1">
                  <c:v>1.1698652023458003</c:v>
                </c:pt>
                <c:pt idx="2">
                  <c:v>1.1467860969154442</c:v>
                </c:pt>
                <c:pt idx="3">
                  <c:v>1.1108487660657822</c:v>
                </c:pt>
                <c:pt idx="4">
                  <c:v>1.0619188227696419</c:v>
                </c:pt>
              </c:numCache>
            </c:numRef>
          </c:xVal>
          <c:yVal>
            <c:numRef>
              <c:f>'Horizontal part2 (lateral)'!$E$338:$E$342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E7-4E7D-A10D-08C2BE239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52992"/>
        <c:axId val="120463360"/>
      </c:scatterChart>
      <c:scatterChart>
        <c:scatterStyle val="lineMarker"/>
        <c:varyColors val="0"/>
        <c:ser>
          <c:idx val="1"/>
          <c:order val="1"/>
          <c:tx>
            <c:strRef>
              <c:f>'Horizontal part2 (lateral)'!$L$4</c:f>
              <c:strCache>
                <c:ptCount val="1"/>
                <c:pt idx="0">
                  <c:v>&lt;c&gt;/&lt;c0&gt;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'Horizontal part2 (lateral)'!$L$338:$L$342</c:f>
              <c:numCache>
                <c:formatCode>General</c:formatCode>
                <c:ptCount val="5"/>
                <c:pt idx="0">
                  <c:v>4.0326897871260009E-4</c:v>
                </c:pt>
                <c:pt idx="1">
                  <c:v>2.9550398751720003E-4</c:v>
                </c:pt>
                <c:pt idx="2">
                  <c:v>2.5030403535060002E-4</c:v>
                </c:pt>
                <c:pt idx="3">
                  <c:v>1.7446287557160002E-4</c:v>
                </c:pt>
                <c:pt idx="4">
                  <c:v>6.6886661526299989E-4</c:v>
                </c:pt>
              </c:numCache>
            </c:numRef>
          </c:xVal>
          <c:yVal>
            <c:numRef>
              <c:f>'Horizontal part2 (lateral)'!$E$338:$E$342</c:f>
              <c:numCache>
                <c:formatCode>General</c:formatCode>
                <c:ptCount val="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E7-4E7D-A10D-08C2BE239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65280"/>
        <c:axId val="120466816"/>
      </c:scatterChart>
      <c:valAx>
        <c:axId val="120452992"/>
        <c:scaling>
          <c:orientation val="minMax"/>
          <c:max val="1.2"/>
          <c:min val="-1.2"/>
        </c:scaling>
        <c:delete val="0"/>
        <c:axPos val="b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463360"/>
        <c:crosses val="autoZero"/>
        <c:crossBetween val="midCat"/>
        <c:majorUnit val="0.2"/>
        <c:minorUnit val="0.1"/>
      </c:valAx>
      <c:valAx>
        <c:axId val="120463360"/>
        <c:scaling>
          <c:orientation val="minMax"/>
          <c:max val="3"/>
          <c:min val="-3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0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Y/H</a:t>
                </a:r>
                <a:endParaRPr lang="ja-JP" sz="1200" b="1" i="0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6.1858310221343804E-2"/>
              <c:y val="0.4321430974974283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100"/>
            </a:pPr>
            <a:endParaRPr lang="ja-JP"/>
          </a:p>
        </c:txPr>
        <c:crossAx val="120452992"/>
        <c:crosses val="autoZero"/>
        <c:crossBetween val="midCat"/>
        <c:majorUnit val="0.5"/>
      </c:valAx>
      <c:valAx>
        <c:axId val="120465280"/>
        <c:scaling>
          <c:orientation val="minMax"/>
          <c:max val="6.0000000000000032E-2"/>
          <c:min val="0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FF0000"/>
              </a:solidFill>
              <a:prstDash val="sysDot"/>
            </a:ln>
          </c:spPr>
        </c:minorGridlines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466816"/>
        <c:crosses val="max"/>
        <c:crossBetween val="midCat"/>
        <c:majorUnit val="1.0000000000000005E-2"/>
        <c:minorUnit val="1.0000000000000005E-2"/>
      </c:valAx>
      <c:valAx>
        <c:axId val="12046681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0465280"/>
        <c:crosses val="max"/>
        <c:crossBetween val="midCat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4972467510387151"/>
          <c:y val="0.8879193946910483"/>
          <c:w val="0.4597538971596164"/>
          <c:h val="0.1120806053089517"/>
        </c:manualLayout>
      </c:layout>
      <c:overlay val="0"/>
      <c:txPr>
        <a:bodyPr/>
        <a:lstStyle/>
        <a:p>
          <a:pPr>
            <a:defRPr sz="1100" b="1" i="1"/>
          </a:pPr>
          <a:endParaRPr lang="ja-JP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-3 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64716758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784E-2"/>
          <c:y val="9.4152943731154265E-2"/>
          <c:w val="0.90928386971762531"/>
          <c:h val="0.635261632049490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'Stream-wise(Uniform height)'!$A$20:$B$20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height)'!$E$20:$E$26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height)'!$L$20:$L$26</c:f>
              <c:numCache>
                <c:formatCode>General</c:formatCode>
                <c:ptCount val="7"/>
                <c:pt idx="0">
                  <c:v>-0.73321327243542656</c:v>
                </c:pt>
                <c:pt idx="1">
                  <c:v>-0.73388061703987206</c:v>
                </c:pt>
                <c:pt idx="2">
                  <c:v>-0.73242116220745079</c:v>
                </c:pt>
                <c:pt idx="3">
                  <c:v>-0.73242008806632108</c:v>
                </c:pt>
                <c:pt idx="4">
                  <c:v>-0.73693685151683885</c:v>
                </c:pt>
                <c:pt idx="5">
                  <c:v>-0.73637901422346519</c:v>
                </c:pt>
                <c:pt idx="6">
                  <c:v>-0.74505562330654718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EC-4582-8829-90B8D8082263}"/>
            </c:ext>
          </c:extLst>
        </c:ser>
        <c:ser>
          <c:idx val="1"/>
          <c:order val="1"/>
          <c:tx>
            <c:strRef>
              <c:f>'Stream-wise(Uniform height)'!$A$13:$B$13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height)'!$E$13:$E$19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height)'!$L$13:$L$19</c:f>
              <c:numCache>
                <c:formatCode>General</c:formatCode>
                <c:ptCount val="7"/>
                <c:pt idx="0">
                  <c:v>-0.65995885795964948</c:v>
                </c:pt>
                <c:pt idx="1">
                  <c:v>-0.65989741157861281</c:v>
                </c:pt>
                <c:pt idx="2">
                  <c:v>-0.6630332977516612</c:v>
                </c:pt>
                <c:pt idx="3">
                  <c:v>-0.66425489917904768</c:v>
                </c:pt>
                <c:pt idx="4">
                  <c:v>-0.67967659125731383</c:v>
                </c:pt>
                <c:pt idx="5">
                  <c:v>-0.67629037511687806</c:v>
                </c:pt>
                <c:pt idx="6">
                  <c:v>-0.6837445014260054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EC-4582-8829-90B8D8082263}"/>
            </c:ext>
          </c:extLst>
        </c:ser>
        <c:ser>
          <c:idx val="0"/>
          <c:order val="2"/>
          <c:tx>
            <c:strRef>
              <c:f>'Stream-wise(Uniform height)'!$A$6:$B$6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height)'!$E$6:$E$12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height)'!$L$6:$L$12</c:f>
              <c:numCache>
                <c:formatCode>General</c:formatCode>
                <c:ptCount val="7"/>
                <c:pt idx="0">
                  <c:v>-0.62300394127991243</c:v>
                </c:pt>
                <c:pt idx="1">
                  <c:v>-0.62278638638802153</c:v>
                </c:pt>
                <c:pt idx="2">
                  <c:v>-0.62359408543341843</c:v>
                </c:pt>
                <c:pt idx="3">
                  <c:v>-0.63284125625094922</c:v>
                </c:pt>
                <c:pt idx="4">
                  <c:v>-0.6371691911992764</c:v>
                </c:pt>
                <c:pt idx="5">
                  <c:v>-0.64104130471947418</c:v>
                </c:pt>
                <c:pt idx="6">
                  <c:v>-0.64802867539461317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EC-4582-8829-90B8D8082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84608"/>
        <c:axId val="120486912"/>
      </c:scatterChart>
      <c:valAx>
        <c:axId val="12048460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4590731831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0486912"/>
        <c:crosses val="autoZero"/>
        <c:crossBetween val="midCat"/>
        <c:majorUnit val="1"/>
      </c:valAx>
      <c:valAx>
        <c:axId val="120486912"/>
        <c:scaling>
          <c:orientation val="minMax"/>
          <c:min val="-1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l-GR" sz="1200" b="1" i="1" u="none" strike="noStrike" baseline="0"/>
                  <a:t>(&lt;θ&gt;-&lt;θ</a:t>
                </a:r>
                <a:r>
                  <a:rPr lang="el-GR" sz="800" b="1" i="1" u="none" strike="noStrike" baseline="0"/>
                  <a:t> </a:t>
                </a:r>
                <a:r>
                  <a:rPr lang="en-US" sz="800" b="1" i="1" u="none" strike="noStrike" baseline="0"/>
                  <a:t>f </a:t>
                </a:r>
                <a:r>
                  <a:rPr lang="en-US" sz="1200" b="1" i="1" u="none" strike="noStrike" baseline="0"/>
                  <a:t>&gt;)/&lt;</a:t>
                </a:r>
                <a:r>
                  <a:rPr lang="el-GR" sz="1200" b="1" i="1" u="none" strike="noStrike" baseline="0"/>
                  <a:t>Δθ&gt;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6.1042855473025376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0484608"/>
        <c:crosses val="autoZero"/>
        <c:crossBetween val="midCat"/>
        <c:majorUnit val="0.2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7479826155333889"/>
          <c:y val="0.10003050014005167"/>
          <c:w val="0.1435207441175114"/>
          <c:h val="0.3007529592397790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-3 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7112257127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784E-2"/>
          <c:y val="9.4152943731154265E-2"/>
          <c:w val="0.90928386971762531"/>
          <c:h val="0.635261632049490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'Stream-wise(Uniform height)'!$A$20:$B$20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height)'!$E$20:$E$26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height)'!$I$20:$I$26</c:f>
              <c:numCache>
                <c:formatCode>General</c:formatCode>
                <c:ptCount val="7"/>
                <c:pt idx="0">
                  <c:v>0.50056927837899379</c:v>
                </c:pt>
                <c:pt idx="1">
                  <c:v>0.49827723297111048</c:v>
                </c:pt>
                <c:pt idx="2">
                  <c:v>0.47959743619415945</c:v>
                </c:pt>
                <c:pt idx="3">
                  <c:v>0.47570207889265093</c:v>
                </c:pt>
                <c:pt idx="4">
                  <c:v>0.48650716917460229</c:v>
                </c:pt>
                <c:pt idx="5">
                  <c:v>0.50388229189608891</c:v>
                </c:pt>
                <c:pt idx="6">
                  <c:v>0.48943568647506563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B-4DF7-816F-5ED4D8755243}"/>
            </c:ext>
          </c:extLst>
        </c:ser>
        <c:ser>
          <c:idx val="1"/>
          <c:order val="1"/>
          <c:tx>
            <c:strRef>
              <c:f>'Stream-wise(Uniform height)'!$A$13:$B$13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height)'!$E$13:$E$19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height)'!$I$13:$I$19</c:f>
              <c:numCache>
                <c:formatCode>General</c:formatCode>
                <c:ptCount val="7"/>
                <c:pt idx="0">
                  <c:v>0.33223459495376712</c:v>
                </c:pt>
                <c:pt idx="1">
                  <c:v>0.2925101630189299</c:v>
                </c:pt>
                <c:pt idx="2">
                  <c:v>0.29046262734104067</c:v>
                </c:pt>
                <c:pt idx="3">
                  <c:v>0.28625556679595193</c:v>
                </c:pt>
                <c:pt idx="4">
                  <c:v>0.32153029494219487</c:v>
                </c:pt>
                <c:pt idx="5">
                  <c:v>0.29267068085694126</c:v>
                </c:pt>
                <c:pt idx="6">
                  <c:v>0.32333145440360156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7B-4DF7-816F-5ED4D8755243}"/>
            </c:ext>
          </c:extLst>
        </c:ser>
        <c:ser>
          <c:idx val="0"/>
          <c:order val="2"/>
          <c:tx>
            <c:strRef>
              <c:f>'Stream-wise(Uniform height)'!$A$6:$B$6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height)'!$E$6:$E$12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height)'!$I$6:$I$12</c:f>
              <c:numCache>
                <c:formatCode>General</c:formatCode>
                <c:ptCount val="7"/>
                <c:pt idx="0">
                  <c:v>0.27790863921936065</c:v>
                </c:pt>
                <c:pt idx="1">
                  <c:v>0.24138523161230838</c:v>
                </c:pt>
                <c:pt idx="2">
                  <c:v>0.28359644571199616</c:v>
                </c:pt>
                <c:pt idx="3">
                  <c:v>0.27252195921353722</c:v>
                </c:pt>
                <c:pt idx="4">
                  <c:v>0.27205160461843414</c:v>
                </c:pt>
                <c:pt idx="5">
                  <c:v>0.26753470731625373</c:v>
                </c:pt>
                <c:pt idx="6">
                  <c:v>0.27860670516606129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7B-4DF7-816F-5ED4D8755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81408"/>
        <c:axId val="123282560"/>
      </c:scatterChart>
      <c:valAx>
        <c:axId val="12328140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3282560"/>
        <c:crosses val="autoZero"/>
        <c:crossBetween val="midCat"/>
        <c:majorUnit val="1"/>
      </c:valAx>
      <c:valAx>
        <c:axId val="123282560"/>
        <c:scaling>
          <c:orientation val="minMax"/>
          <c:max val="1.2"/>
          <c:min val="-0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&lt;u&gt;/&lt;u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H</a:t>
                </a: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3.949836446357604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3281408"/>
        <c:crosses val="autoZero"/>
        <c:crossBetween val="midCat"/>
        <c:majorUnit val="0.2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7479839039064682"/>
          <c:y val="0.10003050014005167"/>
          <c:w val="0.14352075408706499"/>
          <c:h val="0.3007529592397790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-2 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64716758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812E-2"/>
          <c:y val="9.4152943731154265E-2"/>
          <c:w val="0.90928386971762487"/>
          <c:h val="0.63526163204949082"/>
        </c:manualLayout>
      </c:layout>
      <c:scatterChart>
        <c:scatterStyle val="lineMarker"/>
        <c:varyColors val="0"/>
        <c:ser>
          <c:idx val="2"/>
          <c:order val="0"/>
          <c:tx>
            <c:strRef>
              <c:f>'Stream-wise(Uniform height)'!$A$33:$B$33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height)'!$E$33:$E$35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height)'!$L$33:$L$35</c:f>
              <c:numCache>
                <c:formatCode>General</c:formatCode>
                <c:ptCount val="3"/>
                <c:pt idx="0">
                  <c:v>-0.6592189124316663</c:v>
                </c:pt>
                <c:pt idx="1">
                  <c:v>-0.66509171020326852</c:v>
                </c:pt>
                <c:pt idx="2">
                  <c:v>-0.67368211257516952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29-4664-A5ED-5A6DBDAB12C5}"/>
            </c:ext>
          </c:extLst>
        </c:ser>
        <c:ser>
          <c:idx val="1"/>
          <c:order val="1"/>
          <c:tx>
            <c:strRef>
              <c:f>'Stream-wise(Uniform height)'!$A$30:$B$30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height)'!$E$30:$E$32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height)'!$L$30:$L$32</c:f>
              <c:numCache>
                <c:formatCode>General</c:formatCode>
                <c:ptCount val="3"/>
                <c:pt idx="0">
                  <c:v>-0.59394261234176382</c:v>
                </c:pt>
                <c:pt idx="1">
                  <c:v>-0.61745379897843333</c:v>
                </c:pt>
                <c:pt idx="2">
                  <c:v>-0.63345357177905603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29-4664-A5ED-5A6DBDAB12C5}"/>
            </c:ext>
          </c:extLst>
        </c:ser>
        <c:ser>
          <c:idx val="0"/>
          <c:order val="2"/>
          <c:tx>
            <c:strRef>
              <c:f>'Stream-wise(Uniform height)'!$A$27:$B$27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height)'!$E$27:$E$29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height)'!$L$27:$L$29</c:f>
              <c:numCache>
                <c:formatCode>General</c:formatCode>
                <c:ptCount val="3"/>
                <c:pt idx="0">
                  <c:v>-0.5496370174063161</c:v>
                </c:pt>
                <c:pt idx="1">
                  <c:v>-0.57883399108969347</c:v>
                </c:pt>
                <c:pt idx="2">
                  <c:v>-0.59304757735989544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29-4664-A5ED-5A6DBDAB1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20576"/>
        <c:axId val="123327232"/>
      </c:scatterChart>
      <c:valAx>
        <c:axId val="123320576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4590731831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3327232"/>
        <c:crosses val="autoZero"/>
        <c:crossBetween val="midCat"/>
        <c:majorUnit val="1"/>
      </c:valAx>
      <c:valAx>
        <c:axId val="123327232"/>
        <c:scaling>
          <c:orientation val="minMax"/>
          <c:min val="-1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l-GR" sz="1200" b="1" i="1" u="none" strike="noStrike" baseline="0"/>
                  <a:t>(&lt;θ&gt;-&lt;θ</a:t>
                </a:r>
                <a:r>
                  <a:rPr lang="el-GR" sz="800" b="1" i="1" u="none" strike="noStrike" baseline="0"/>
                  <a:t> </a:t>
                </a:r>
                <a:r>
                  <a:rPr lang="en-US" sz="800" b="1" i="1" u="none" strike="noStrike" baseline="0"/>
                  <a:t>f </a:t>
                </a:r>
                <a:r>
                  <a:rPr lang="en-US" sz="1200" b="1" i="1" u="none" strike="noStrike" baseline="0"/>
                  <a:t>&gt;)/&lt;</a:t>
                </a:r>
                <a:r>
                  <a:rPr lang="el-GR" sz="1200" b="1" i="1" u="none" strike="noStrike" baseline="0"/>
                  <a:t>Δθ&gt;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6.1042855473025376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3320576"/>
        <c:crosses val="autoZero"/>
        <c:crossBetween val="midCat"/>
        <c:majorUnit val="0.2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7479826155333889"/>
          <c:y val="0.10003050014005167"/>
          <c:w val="0.1435207441175114"/>
          <c:h val="0.30075295923977902"/>
        </c:manualLayout>
      </c:layout>
      <c:overlay val="0"/>
      <c:spPr>
        <a:solidFill>
          <a:schemeClr val="bg1"/>
        </a:solidFill>
        <a:ln w="19050"/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-2 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7112257127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812E-2"/>
          <c:y val="9.4152943731154265E-2"/>
          <c:w val="0.90928386971762487"/>
          <c:h val="0.63526163204949082"/>
        </c:manualLayout>
      </c:layout>
      <c:scatterChart>
        <c:scatterStyle val="lineMarker"/>
        <c:varyColors val="0"/>
        <c:ser>
          <c:idx val="2"/>
          <c:order val="0"/>
          <c:tx>
            <c:strRef>
              <c:f>'Stream-wise(Uniform height)'!$A$33:$B$33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height)'!$E$33:$E$35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height)'!$I$33:$I$35</c:f>
              <c:numCache>
                <c:formatCode>General</c:formatCode>
                <c:ptCount val="3"/>
                <c:pt idx="0">
                  <c:v>-8.2797340630051175E-2</c:v>
                </c:pt>
                <c:pt idx="1">
                  <c:v>-8.1177230358029429E-2</c:v>
                </c:pt>
                <c:pt idx="2">
                  <c:v>-7.5540441162746413E-2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5-4023-92F8-A918CFF86D46}"/>
            </c:ext>
          </c:extLst>
        </c:ser>
        <c:ser>
          <c:idx val="1"/>
          <c:order val="1"/>
          <c:tx>
            <c:strRef>
              <c:f>'Stream-wise(Uniform height)'!$A$30:$B$30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height)'!$E$30:$E$32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height)'!$I$30:$I$32</c:f>
              <c:numCache>
                <c:formatCode>General</c:formatCode>
                <c:ptCount val="3"/>
                <c:pt idx="0">
                  <c:v>-9.9778634702463398E-2</c:v>
                </c:pt>
                <c:pt idx="1">
                  <c:v>-0.10612842173635505</c:v>
                </c:pt>
                <c:pt idx="2">
                  <c:v>-0.11584535039550849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05-4023-92F8-A918CFF86D46}"/>
            </c:ext>
          </c:extLst>
        </c:ser>
        <c:ser>
          <c:idx val="0"/>
          <c:order val="2"/>
          <c:tx>
            <c:strRef>
              <c:f>'Stream-wise(Uniform height)'!$A$27:$B$27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height)'!$E$27:$E$29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height)'!$I$27:$I$29</c:f>
              <c:numCache>
                <c:formatCode>General</c:formatCode>
                <c:ptCount val="3"/>
                <c:pt idx="0">
                  <c:v>-9.6381629293385535E-2</c:v>
                </c:pt>
                <c:pt idx="1">
                  <c:v>-9.8501957944326438E-2</c:v>
                </c:pt>
                <c:pt idx="2">
                  <c:v>-0.11036534606525984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05-4023-92F8-A918CFF86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22592"/>
        <c:axId val="123453824"/>
      </c:scatterChart>
      <c:valAx>
        <c:axId val="123422592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3453824"/>
        <c:crosses val="autoZero"/>
        <c:crossBetween val="midCat"/>
        <c:majorUnit val="1"/>
      </c:valAx>
      <c:valAx>
        <c:axId val="123453824"/>
        <c:scaling>
          <c:orientation val="minMax"/>
          <c:max val="1.2"/>
          <c:min val="-0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&lt;u&gt;/&lt;u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H</a:t>
                </a: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3.949836446357604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3422592"/>
        <c:crosses val="autoZero"/>
        <c:crossBetween val="midCat"/>
        <c:majorUnit val="0.2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7479839039064682"/>
          <c:y val="0.10003050014005167"/>
          <c:w val="0.14352075408706499"/>
          <c:h val="0.3007529592397790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-1 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7112257127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867E-2"/>
          <c:y val="9.4152943731154265E-2"/>
          <c:w val="0.90928386971762387"/>
          <c:h val="0.63526163204949182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height)'!$A$83:$B$83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height)'!$E$83:$E$87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height)'!$I$83:$I$87</c:f>
              <c:numCache>
                <c:formatCode>General</c:formatCode>
                <c:ptCount val="5"/>
                <c:pt idx="0">
                  <c:v>1.1682581574791979</c:v>
                </c:pt>
                <c:pt idx="1">
                  <c:v>1.1701713061299148</c:v>
                </c:pt>
                <c:pt idx="2">
                  <c:v>1.1718492774830804</c:v>
                </c:pt>
                <c:pt idx="3">
                  <c:v>1.1789960542475633</c:v>
                </c:pt>
                <c:pt idx="4">
                  <c:v>1.169956660183737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BD-4D93-A00B-BF22630D8C0A}"/>
            </c:ext>
          </c:extLst>
        </c:ser>
        <c:ser>
          <c:idx val="6"/>
          <c:order val="1"/>
          <c:tx>
            <c:strRef>
              <c:f>'Stream-wise(Uniform height)'!$A$78:$B$78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height)'!$E$78:$E$82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height)'!$I$78:$I$82</c:f>
              <c:numCache>
                <c:formatCode>General</c:formatCode>
                <c:ptCount val="5"/>
                <c:pt idx="0">
                  <c:v>1.1032838963278744</c:v>
                </c:pt>
                <c:pt idx="1">
                  <c:v>1.1035713352471042</c:v>
                </c:pt>
                <c:pt idx="2">
                  <c:v>1.1061993482229184</c:v>
                </c:pt>
                <c:pt idx="3">
                  <c:v>1.1127432498516143</c:v>
                </c:pt>
                <c:pt idx="4">
                  <c:v>1.1067256974126765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BD-4D93-A00B-BF22630D8C0A}"/>
            </c:ext>
          </c:extLst>
        </c:ser>
        <c:ser>
          <c:idx val="5"/>
          <c:order val="2"/>
          <c:tx>
            <c:strRef>
              <c:f>'Stream-wise(Uniform height)'!$A$73:$B$73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height)'!$E$73:$E$77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height)'!$I$73:$I$77</c:f>
              <c:numCache>
                <c:formatCode>General</c:formatCode>
                <c:ptCount val="5"/>
                <c:pt idx="0">
                  <c:v>1.0415927849098299</c:v>
                </c:pt>
                <c:pt idx="1">
                  <c:v>1.0476252692406762</c:v>
                </c:pt>
                <c:pt idx="2">
                  <c:v>1.0288876113825811</c:v>
                </c:pt>
                <c:pt idx="3">
                  <c:v>1.0478716454571586</c:v>
                </c:pt>
                <c:pt idx="4">
                  <c:v>1.0477820541057101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BD-4D93-A00B-BF22630D8C0A}"/>
            </c:ext>
          </c:extLst>
        </c:ser>
        <c:ser>
          <c:idx val="4"/>
          <c:order val="3"/>
          <c:tx>
            <c:strRef>
              <c:f>'Stream-wise(Uniform height)'!$A$68:$B$68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height)'!$E$68:$E$72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height)'!$I$68:$I$72</c:f>
              <c:numCache>
                <c:formatCode>General</c:formatCode>
                <c:ptCount val="5"/>
                <c:pt idx="0">
                  <c:v>0.9488041421068153</c:v>
                </c:pt>
                <c:pt idx="1">
                  <c:v>0.9419074745317918</c:v>
                </c:pt>
                <c:pt idx="2">
                  <c:v>0.94658302318549514</c:v>
                </c:pt>
                <c:pt idx="3">
                  <c:v>0.93422501614510811</c:v>
                </c:pt>
                <c:pt idx="4">
                  <c:v>0.94481359399439302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BD-4D93-A00B-BF22630D8C0A}"/>
            </c:ext>
          </c:extLst>
        </c:ser>
        <c:ser>
          <c:idx val="3"/>
          <c:order val="4"/>
          <c:tx>
            <c:strRef>
              <c:f>'Stream-wise(Uniform height)'!$A$63:$B$63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height)'!$E$63:$E$67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height)'!$I$63:$I$67</c:f>
              <c:numCache>
                <c:formatCode>General</c:formatCode>
                <c:ptCount val="5"/>
                <c:pt idx="0">
                  <c:v>0.8398181295565601</c:v>
                </c:pt>
                <c:pt idx="1">
                  <c:v>0.83953815658328446</c:v>
                </c:pt>
                <c:pt idx="2">
                  <c:v>0.86491490688098904</c:v>
                </c:pt>
                <c:pt idx="3">
                  <c:v>0.8510711765957526</c:v>
                </c:pt>
                <c:pt idx="4">
                  <c:v>0.83887928685284241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BD-4D93-A00B-BF22630D8C0A}"/>
            </c:ext>
          </c:extLst>
        </c:ser>
        <c:ser>
          <c:idx val="2"/>
          <c:order val="5"/>
          <c:tx>
            <c:strRef>
              <c:f>'Stream-wise(Uniform height)'!$A$54:$B$54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height)'!$E$54:$E$62</c:f>
              <c:numCache>
                <c:formatCode>General</c:formatCode>
                <c:ptCount val="9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</c:numCache>
            </c:numRef>
          </c:xVal>
          <c:yVal>
            <c:numRef>
              <c:f>'Stream-wise(Uniform height)'!$I$54:$I$62</c:f>
              <c:numCache>
                <c:formatCode>General</c:formatCode>
                <c:ptCount val="9"/>
                <c:pt idx="0">
                  <c:v>0.72094907104967454</c:v>
                </c:pt>
                <c:pt idx="1">
                  <c:v>0.71662442185581021</c:v>
                </c:pt>
                <c:pt idx="2">
                  <c:v>0.71426518293434083</c:v>
                </c:pt>
                <c:pt idx="3">
                  <c:v>0.71393294833938692</c:v>
                </c:pt>
                <c:pt idx="4">
                  <c:v>0.74311173161417476</c:v>
                </c:pt>
                <c:pt idx="5">
                  <c:v>0.73584363322793911</c:v>
                </c:pt>
                <c:pt idx="6">
                  <c:v>0.75599422135783145</c:v>
                </c:pt>
                <c:pt idx="7">
                  <c:v>0.72644774024480829</c:v>
                </c:pt>
                <c:pt idx="8">
                  <c:v>0.74754463702437257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BD-4D93-A00B-BF22630D8C0A}"/>
            </c:ext>
          </c:extLst>
        </c:ser>
        <c:ser>
          <c:idx val="1"/>
          <c:order val="6"/>
          <c:tx>
            <c:strRef>
              <c:f>'Stream-wise(Uniform height)'!$A$45:$B$45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height)'!$E$45:$E$53</c:f>
              <c:numCache>
                <c:formatCode>General</c:formatCode>
                <c:ptCount val="9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</c:numCache>
            </c:numRef>
          </c:xVal>
          <c:yVal>
            <c:numRef>
              <c:f>'Stream-wise(Uniform height)'!$I$45:$I$53</c:f>
              <c:numCache>
                <c:formatCode>General</c:formatCode>
                <c:ptCount val="9"/>
                <c:pt idx="0">
                  <c:v>0.54022091734077937</c:v>
                </c:pt>
                <c:pt idx="1">
                  <c:v>0.5520768395157587</c:v>
                </c:pt>
                <c:pt idx="2">
                  <c:v>0.52457789408062483</c:v>
                </c:pt>
                <c:pt idx="3">
                  <c:v>0.5720631768346629</c:v>
                </c:pt>
                <c:pt idx="4">
                  <c:v>0.59123945901755615</c:v>
                </c:pt>
                <c:pt idx="5">
                  <c:v>0.58242590981883879</c:v>
                </c:pt>
                <c:pt idx="6">
                  <c:v>0.57851748711191076</c:v>
                </c:pt>
                <c:pt idx="7">
                  <c:v>0.59483431199441539</c:v>
                </c:pt>
                <c:pt idx="8">
                  <c:v>0.59054699253032106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9BD-4D93-A00B-BF22630D8C0A}"/>
            </c:ext>
          </c:extLst>
        </c:ser>
        <c:ser>
          <c:idx val="0"/>
          <c:order val="7"/>
          <c:tx>
            <c:strRef>
              <c:f>'Stream-wise(Uniform height)'!$A$36:$B$36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height)'!$E$36:$E$44</c:f>
              <c:numCache>
                <c:formatCode>General</c:formatCode>
                <c:ptCount val="9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</c:numCache>
            </c:numRef>
          </c:xVal>
          <c:yVal>
            <c:numRef>
              <c:f>'Stream-wise(Uniform height)'!$I$36:$I$44</c:f>
              <c:numCache>
                <c:formatCode>General</c:formatCode>
                <c:ptCount val="9"/>
                <c:pt idx="0">
                  <c:v>0.467312222126824</c:v>
                </c:pt>
                <c:pt idx="1">
                  <c:v>0.51215642649962867</c:v>
                </c:pt>
                <c:pt idx="2">
                  <c:v>0.45766808644072227</c:v>
                </c:pt>
                <c:pt idx="3">
                  <c:v>0.48698312322917087</c:v>
                </c:pt>
                <c:pt idx="4">
                  <c:v>0.52172403623970165</c:v>
                </c:pt>
                <c:pt idx="5">
                  <c:v>0.51768122650560133</c:v>
                </c:pt>
                <c:pt idx="6">
                  <c:v>0.49941392324260964</c:v>
                </c:pt>
                <c:pt idx="7">
                  <c:v>0.55249866546216075</c:v>
                </c:pt>
                <c:pt idx="8">
                  <c:v>0.52338894218744758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9BD-4D93-A00B-BF22630D8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16416"/>
        <c:axId val="123539456"/>
      </c:scatterChart>
      <c:valAx>
        <c:axId val="123516416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3539456"/>
        <c:crosses val="autoZero"/>
        <c:crossBetween val="midCat"/>
        <c:majorUnit val="1"/>
      </c:valAx>
      <c:valAx>
        <c:axId val="123539456"/>
        <c:scaling>
          <c:orientation val="minMax"/>
          <c:max val="1.2"/>
          <c:min val="-0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&lt;u&gt;/&lt;u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H</a:t>
                </a: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3.949836446357604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3516416"/>
        <c:crosses val="autoZero"/>
        <c:crossBetween val="midCat"/>
        <c:majorUnit val="0.2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7479839039064682"/>
          <c:y val="0.10003050014005167"/>
          <c:w val="0.14363042914628898"/>
          <c:h val="0.62093181040117074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-1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64716758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895E-2"/>
          <c:y val="9.4152943731154265E-2"/>
          <c:w val="0.90928386971762332"/>
          <c:h val="0.63526163204949226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height)'!$A$83:$B$83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height)'!$E$83:$E$87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height)'!$L$83:$L$87</c:f>
              <c:numCache>
                <c:formatCode>General</c:formatCode>
                <c:ptCount val="5"/>
                <c:pt idx="0">
                  <c:v>-1.0594676937266687</c:v>
                </c:pt>
                <c:pt idx="1">
                  <c:v>-1.0611912771086827</c:v>
                </c:pt>
                <c:pt idx="2">
                  <c:v>-1.0583464556397111</c:v>
                </c:pt>
                <c:pt idx="3">
                  <c:v>-1.0628132302145761</c:v>
                </c:pt>
                <c:pt idx="4">
                  <c:v>-1.055669778570663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66-475E-B942-9C54DCD9B03B}"/>
            </c:ext>
          </c:extLst>
        </c:ser>
        <c:ser>
          <c:idx val="6"/>
          <c:order val="1"/>
          <c:tx>
            <c:strRef>
              <c:f>'Stream-wise(Uniform height)'!$A$78:$B$78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height)'!$E$78:$E$82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height)'!$L$78:$L$82</c:f>
              <c:numCache>
                <c:formatCode>General</c:formatCode>
                <c:ptCount val="5"/>
                <c:pt idx="0">
                  <c:v>-1.017664764997253</c:v>
                </c:pt>
                <c:pt idx="1">
                  <c:v>-1.0115209256139155</c:v>
                </c:pt>
                <c:pt idx="2">
                  <c:v>-1.0122568499981823</c:v>
                </c:pt>
                <c:pt idx="3">
                  <c:v>-1.0105821538086111</c:v>
                </c:pt>
                <c:pt idx="4">
                  <c:v>-1.0080286449224385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66-475E-B942-9C54DCD9B03B}"/>
            </c:ext>
          </c:extLst>
        </c:ser>
        <c:ser>
          <c:idx val="5"/>
          <c:order val="2"/>
          <c:tx>
            <c:strRef>
              <c:f>'Stream-wise(Uniform height)'!$A$73:$B$73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height)'!$E$73:$E$77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height)'!$L$73:$L$77</c:f>
              <c:numCache>
                <c:formatCode>General</c:formatCode>
                <c:ptCount val="5"/>
                <c:pt idx="0">
                  <c:v>-0.97331667263198041</c:v>
                </c:pt>
                <c:pt idx="1">
                  <c:v>-0.97538106171500183</c:v>
                </c:pt>
                <c:pt idx="2">
                  <c:v>-0.97371077225827041</c:v>
                </c:pt>
                <c:pt idx="3">
                  <c:v>-0.97237087759621255</c:v>
                </c:pt>
                <c:pt idx="4">
                  <c:v>-0.9685586130163969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66-475E-B942-9C54DCD9B03B}"/>
            </c:ext>
          </c:extLst>
        </c:ser>
        <c:ser>
          <c:idx val="4"/>
          <c:order val="3"/>
          <c:tx>
            <c:strRef>
              <c:f>'Stream-wise(Uniform height)'!$A$68:$B$68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height)'!$E$68:$E$72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height)'!$L$68:$L$72</c:f>
              <c:numCache>
                <c:formatCode>General</c:formatCode>
                <c:ptCount val="5"/>
                <c:pt idx="0">
                  <c:v>-0.92314995776695652</c:v>
                </c:pt>
                <c:pt idx="1">
                  <c:v>-0.92058490874915955</c:v>
                </c:pt>
                <c:pt idx="2">
                  <c:v>-0.91712554084358078</c:v>
                </c:pt>
                <c:pt idx="3">
                  <c:v>-0.91564088500773133</c:v>
                </c:pt>
                <c:pt idx="4">
                  <c:v>-0.91552705359006015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66-475E-B942-9C54DCD9B03B}"/>
            </c:ext>
          </c:extLst>
        </c:ser>
        <c:ser>
          <c:idx val="3"/>
          <c:order val="4"/>
          <c:tx>
            <c:strRef>
              <c:f>'Stream-wise(Uniform height)'!$A$63:$B$63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height)'!$E$63:$E$67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height)'!$L$63:$L$67</c:f>
              <c:numCache>
                <c:formatCode>General</c:formatCode>
                <c:ptCount val="5"/>
                <c:pt idx="0">
                  <c:v>-0.86137577089117978</c:v>
                </c:pt>
                <c:pt idx="1">
                  <c:v>-0.85955201696329819</c:v>
                </c:pt>
                <c:pt idx="2">
                  <c:v>-0.85905623197672698</c:v>
                </c:pt>
                <c:pt idx="3">
                  <c:v>-0.85927001360362354</c:v>
                </c:pt>
                <c:pt idx="4">
                  <c:v>-0.8573027103534816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66-475E-B942-9C54DCD9B03B}"/>
            </c:ext>
          </c:extLst>
        </c:ser>
        <c:ser>
          <c:idx val="2"/>
          <c:order val="5"/>
          <c:tx>
            <c:strRef>
              <c:f>'Stream-wise(Uniform height)'!$A$54:$B$54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height)'!$E$54:$E$62</c:f>
              <c:numCache>
                <c:formatCode>General</c:formatCode>
                <c:ptCount val="9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</c:numCache>
            </c:numRef>
          </c:xVal>
          <c:yVal>
            <c:numRef>
              <c:f>'Stream-wise(Uniform height)'!$L$54:$L$62</c:f>
              <c:numCache>
                <c:formatCode>General</c:formatCode>
                <c:ptCount val="9"/>
                <c:pt idx="0">
                  <c:v>-0.80443152846043775</c:v>
                </c:pt>
                <c:pt idx="1">
                  <c:v>-0.802027655696261</c:v>
                </c:pt>
                <c:pt idx="2">
                  <c:v>-0.80176058014408136</c:v>
                </c:pt>
                <c:pt idx="3">
                  <c:v>-0.79725125305523115</c:v>
                </c:pt>
                <c:pt idx="4">
                  <c:v>-0.80635771138476708</c:v>
                </c:pt>
                <c:pt idx="5">
                  <c:v>-0.79983935479419688</c:v>
                </c:pt>
                <c:pt idx="6">
                  <c:v>-0.81115416466021872</c:v>
                </c:pt>
                <c:pt idx="7">
                  <c:v>-0.80836255449028926</c:v>
                </c:pt>
                <c:pt idx="8">
                  <c:v>-0.816741516312115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966-475E-B942-9C54DCD9B03B}"/>
            </c:ext>
          </c:extLst>
        </c:ser>
        <c:ser>
          <c:idx val="1"/>
          <c:order val="6"/>
          <c:tx>
            <c:strRef>
              <c:f>'Stream-wise(Uniform height)'!$A$45:$B$45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height)'!$E$45:$E$53</c:f>
              <c:numCache>
                <c:formatCode>General</c:formatCode>
                <c:ptCount val="9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</c:numCache>
            </c:numRef>
          </c:xVal>
          <c:yVal>
            <c:numRef>
              <c:f>'Stream-wise(Uniform height)'!$L$45:$L$53</c:f>
              <c:numCache>
                <c:formatCode>General</c:formatCode>
                <c:ptCount val="9"/>
                <c:pt idx="0">
                  <c:v>-0.72535218434853233</c:v>
                </c:pt>
                <c:pt idx="1">
                  <c:v>-0.72570587974309653</c:v>
                </c:pt>
                <c:pt idx="2">
                  <c:v>-0.72812848112184303</c:v>
                </c:pt>
                <c:pt idx="3">
                  <c:v>-0.73817043374913383</c:v>
                </c:pt>
                <c:pt idx="4">
                  <c:v>-0.74465852159350998</c:v>
                </c:pt>
                <c:pt idx="5">
                  <c:v>-0.73844635030907335</c:v>
                </c:pt>
                <c:pt idx="6">
                  <c:v>-0.7512924172107267</c:v>
                </c:pt>
                <c:pt idx="7">
                  <c:v>-0.74837325966716195</c:v>
                </c:pt>
                <c:pt idx="8">
                  <c:v>-0.75265564001475627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966-475E-B942-9C54DCD9B03B}"/>
            </c:ext>
          </c:extLst>
        </c:ser>
        <c:ser>
          <c:idx val="0"/>
          <c:order val="7"/>
          <c:tx>
            <c:strRef>
              <c:f>'Stream-wise(Uniform height)'!$A$36:$B$36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height)'!$E$36:$E$44</c:f>
              <c:numCache>
                <c:formatCode>General</c:formatCode>
                <c:ptCount val="9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</c:numCache>
            </c:numRef>
          </c:xVal>
          <c:yVal>
            <c:numRef>
              <c:f>'Stream-wise(Uniform height)'!$L$36:$L$44</c:f>
              <c:numCache>
                <c:formatCode>General</c:formatCode>
                <c:ptCount val="9"/>
                <c:pt idx="0">
                  <c:v>-0.68685873952397747</c:v>
                </c:pt>
                <c:pt idx="1">
                  <c:v>-0.68956640143330639</c:v>
                </c:pt>
                <c:pt idx="2">
                  <c:v>-0.69120129931691709</c:v>
                </c:pt>
                <c:pt idx="3">
                  <c:v>-0.7008046994003948</c:v>
                </c:pt>
                <c:pt idx="4">
                  <c:v>-0.70359989004075685</c:v>
                </c:pt>
                <c:pt idx="5">
                  <c:v>-0.70025680479799157</c:v>
                </c:pt>
                <c:pt idx="6">
                  <c:v>-0.7099892670695187</c:v>
                </c:pt>
                <c:pt idx="7">
                  <c:v>-0.71448559429649117</c:v>
                </c:pt>
                <c:pt idx="8">
                  <c:v>-0.72265049907061762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966-475E-B942-9C54DCD9B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14336"/>
        <c:axId val="123616640"/>
      </c:scatterChart>
      <c:valAx>
        <c:axId val="123614336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4590731831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3616640"/>
        <c:crosses val="autoZero"/>
        <c:crossBetween val="midCat"/>
        <c:majorUnit val="1"/>
      </c:valAx>
      <c:valAx>
        <c:axId val="123616640"/>
        <c:scaling>
          <c:orientation val="minMax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(&lt;θ&gt;-&lt;θ</a:t>
                </a:r>
                <a:r>
                  <a:rPr lang="el-GR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</a:t>
                </a:r>
                <a:r>
                  <a:rPr lang="en-US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f 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&gt;)/&lt;</a:t>
                </a: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Δθ&gt;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594050743722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3614336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7479826155333889"/>
          <c:y val="0.10003050014005167"/>
          <c:w val="0.14363040652307119"/>
          <c:h val="0.62093181040117074"/>
        </c:manualLayout>
      </c:layout>
      <c:overlay val="0"/>
      <c:spPr>
        <a:solidFill>
          <a:schemeClr val="bg1"/>
        </a:solidFill>
        <a:ln w="19050"/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-1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8655645783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95E-2"/>
          <c:y val="9.4152943731154265E-2"/>
          <c:w val="0.90928386971762232"/>
          <c:h val="0.63526163204949326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height)'!$A$83:$B$83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height)'!$E$83:$E$87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height)'!$M$83:$M$87</c:f>
              <c:numCache>
                <c:formatCode>General</c:formatCode>
                <c:ptCount val="5"/>
                <c:pt idx="0">
                  <c:v>3.5071467381720002E-4</c:v>
                </c:pt>
                <c:pt idx="1">
                  <c:v>3.2522758870139995E-4</c:v>
                </c:pt>
                <c:pt idx="2">
                  <c:v>3.8243405692799998E-4</c:v>
                </c:pt>
                <c:pt idx="3">
                  <c:v>2.7053236287000003E-5</c:v>
                </c:pt>
                <c:pt idx="4">
                  <c:v>4.0326897871260009E-4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36-4504-A20E-C38AF5C711B4}"/>
            </c:ext>
          </c:extLst>
        </c:ser>
        <c:ser>
          <c:idx val="6"/>
          <c:order val="1"/>
          <c:tx>
            <c:strRef>
              <c:f>'Stream-wise(Uniform height)'!$A$78:$B$78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height)'!$E$78:$E$82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height)'!$M$78:$M$82</c:f>
              <c:numCache>
                <c:formatCode>General</c:formatCode>
                <c:ptCount val="5"/>
                <c:pt idx="0">
                  <c:v>2.06107037136E-4</c:v>
                </c:pt>
                <c:pt idx="1">
                  <c:v>6.5299583335140011E-4</c:v>
                </c:pt>
                <c:pt idx="2">
                  <c:v>9.36549238779E-4</c:v>
                </c:pt>
                <c:pt idx="3">
                  <c:v>1.1867375486736E-3</c:v>
                </c:pt>
                <c:pt idx="4">
                  <c:v>2.5249018565232E-3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36-4504-A20E-C38AF5C711B4}"/>
            </c:ext>
          </c:extLst>
        </c:ser>
        <c:ser>
          <c:idx val="5"/>
          <c:order val="2"/>
          <c:tx>
            <c:strRef>
              <c:f>'Stream-wise(Uniform height)'!$A$73:$B$73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height)'!$E$73:$E$77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height)'!$M$73:$M$77</c:f>
              <c:numCache>
                <c:formatCode>General</c:formatCode>
                <c:ptCount val="5"/>
                <c:pt idx="0">
                  <c:v>7.191040000913999E-4</c:v>
                </c:pt>
                <c:pt idx="1">
                  <c:v>1.4334121444103999E-3</c:v>
                </c:pt>
                <c:pt idx="2">
                  <c:v>3.1566910000626006E-3</c:v>
                </c:pt>
                <c:pt idx="3">
                  <c:v>3.6821511124398008E-3</c:v>
                </c:pt>
                <c:pt idx="4">
                  <c:v>7.1395532633502009E-3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36-4504-A20E-C38AF5C711B4}"/>
            </c:ext>
          </c:extLst>
        </c:ser>
        <c:ser>
          <c:idx val="4"/>
          <c:order val="3"/>
          <c:tx>
            <c:strRef>
              <c:f>'Stream-wise(Uniform height)'!$A$68:$B$68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height)'!$E$68:$E$72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height)'!$M$68:$M$72</c:f>
              <c:numCache>
                <c:formatCode>General</c:formatCode>
                <c:ptCount val="5"/>
                <c:pt idx="0">
                  <c:v>2.5858038243114002E-3</c:v>
                </c:pt>
                <c:pt idx="1">
                  <c:v>8.1462287531394017E-3</c:v>
                </c:pt>
                <c:pt idx="2">
                  <c:v>1.5833758445089198E-2</c:v>
                </c:pt>
                <c:pt idx="3">
                  <c:v>1.8032743182069003E-2</c:v>
                </c:pt>
                <c:pt idx="4">
                  <c:v>2.4268913640140402E-2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36-4504-A20E-C38AF5C711B4}"/>
            </c:ext>
          </c:extLst>
        </c:ser>
        <c:ser>
          <c:idx val="3"/>
          <c:order val="4"/>
          <c:tx>
            <c:strRef>
              <c:f>'Stream-wise(Uniform height)'!$A$63:$B$63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height)'!$E$63:$E$67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height)'!$M$63:$M$67</c:f>
              <c:numCache>
                <c:formatCode>General</c:formatCode>
                <c:ptCount val="5"/>
                <c:pt idx="0">
                  <c:v>6.8854568083686011E-3</c:v>
                </c:pt>
                <c:pt idx="1">
                  <c:v>2.3502223332541795E-2</c:v>
                </c:pt>
                <c:pt idx="2">
                  <c:v>3.9020555652863401E-2</c:v>
                </c:pt>
                <c:pt idx="3">
                  <c:v>4.8001628809965599E-2</c:v>
                </c:pt>
                <c:pt idx="4">
                  <c:v>5.58827903348946E-2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36-4504-A20E-C38AF5C711B4}"/>
            </c:ext>
          </c:extLst>
        </c:ser>
        <c:ser>
          <c:idx val="2"/>
          <c:order val="5"/>
          <c:tx>
            <c:strRef>
              <c:f>'Stream-wise(Uniform height)'!$A$54:$B$54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height)'!$E$54:$E$62</c:f>
              <c:numCache>
                <c:formatCode>General</c:formatCode>
                <c:ptCount val="9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</c:numCache>
            </c:numRef>
          </c:xVal>
          <c:yVal>
            <c:numRef>
              <c:f>'Stream-wise(Uniform height)'!$M$54:$M$62</c:f>
              <c:numCache>
                <c:formatCode>General</c:formatCode>
                <c:ptCount val="9"/>
                <c:pt idx="0">
                  <c:v>3.0146481288000002E-6</c:v>
                </c:pt>
                <c:pt idx="1">
                  <c:v>2.5573012713448199E-2</c:v>
                </c:pt>
                <c:pt idx="2">
                  <c:v>5.8696202021688001E-2</c:v>
                </c:pt>
                <c:pt idx="3">
                  <c:v>8.1379585298642379E-2</c:v>
                </c:pt>
                <c:pt idx="4">
                  <c:v>8.6194789402906785E-2</c:v>
                </c:pt>
                <c:pt idx="5">
                  <c:v>0.10185567860839141</c:v>
                </c:pt>
                <c:pt idx="6">
                  <c:v>9.7018273539772215E-2</c:v>
                </c:pt>
                <c:pt idx="7">
                  <c:v>9.4716175010549394E-2</c:v>
                </c:pt>
                <c:pt idx="8">
                  <c:v>8.35835370686316E-2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36-4504-A20E-C38AF5C711B4}"/>
            </c:ext>
          </c:extLst>
        </c:ser>
        <c:ser>
          <c:idx val="1"/>
          <c:order val="6"/>
          <c:tx>
            <c:strRef>
              <c:f>'Stream-wise(Uniform height)'!$A$45:$B$45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height)'!$E$45:$E$53</c:f>
              <c:numCache>
                <c:formatCode>General</c:formatCode>
                <c:ptCount val="9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</c:numCache>
            </c:numRef>
          </c:xVal>
          <c:yVal>
            <c:numRef>
              <c:f>'Stream-wise(Uniform height)'!$M$45:$M$53</c:f>
              <c:numCache>
                <c:formatCode>General</c:formatCode>
                <c:ptCount val="9"/>
                <c:pt idx="0">
                  <c:v>0</c:v>
                </c:pt>
                <c:pt idx="1">
                  <c:v>0.10118238356567882</c:v>
                </c:pt>
                <c:pt idx="2">
                  <c:v>0.21358834310097902</c:v>
                </c:pt>
                <c:pt idx="3">
                  <c:v>0.20249686918594975</c:v>
                </c:pt>
                <c:pt idx="4">
                  <c:v>0.18870634058661001</c:v>
                </c:pt>
                <c:pt idx="5">
                  <c:v>0.20471637638598297</c:v>
                </c:pt>
                <c:pt idx="6">
                  <c:v>0.16299025456315139</c:v>
                </c:pt>
                <c:pt idx="7">
                  <c:v>0.14010037271126821</c:v>
                </c:pt>
                <c:pt idx="8">
                  <c:v>0.11994918874521657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436-4504-A20E-C38AF5C711B4}"/>
            </c:ext>
          </c:extLst>
        </c:ser>
        <c:ser>
          <c:idx val="0"/>
          <c:order val="7"/>
          <c:tx>
            <c:strRef>
              <c:f>'Stream-wise(Uniform height)'!$A$36:$B$36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height)'!$E$36:$E$44</c:f>
              <c:numCache>
                <c:formatCode>General</c:formatCode>
                <c:ptCount val="9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</c:numCache>
            </c:numRef>
          </c:xVal>
          <c:yVal>
            <c:numRef>
              <c:f>'Stream-wise(Uniform height)'!$M$36:$M$44</c:f>
              <c:numCache>
                <c:formatCode>General</c:formatCode>
                <c:ptCount val="9"/>
                <c:pt idx="0">
                  <c:v>0</c:v>
                </c:pt>
                <c:pt idx="1">
                  <c:v>0.14758843270317301</c:v>
                </c:pt>
                <c:pt idx="2">
                  <c:v>0.44336704637124902</c:v>
                </c:pt>
                <c:pt idx="3">
                  <c:v>0.32917689443996284</c:v>
                </c:pt>
                <c:pt idx="4">
                  <c:v>0.25872138955957136</c:v>
                </c:pt>
                <c:pt idx="5">
                  <c:v>0.26647715387351523</c:v>
                </c:pt>
                <c:pt idx="6">
                  <c:v>0.20041946320209661</c:v>
                </c:pt>
                <c:pt idx="7">
                  <c:v>0.15617702731595579</c:v>
                </c:pt>
                <c:pt idx="8">
                  <c:v>0.1279441093577724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436-4504-A20E-C38AF5C71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23616"/>
        <c:axId val="123846656"/>
      </c:scatterChart>
      <c:valAx>
        <c:axId val="123823616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1141388742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3846656"/>
        <c:crosses val="autoZero"/>
        <c:crossBetween val="midCat"/>
        <c:majorUnit val="1"/>
      </c:valAx>
      <c:valAx>
        <c:axId val="123846656"/>
        <c:scaling>
          <c:logBase val="10"/>
          <c:orientation val="minMax"/>
          <c:max val="10"/>
        </c:scaling>
        <c:delete val="0"/>
        <c:axPos val="l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</a:ln>
          </c:spPr>
        </c:min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&lt;c&gt;/&lt;c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0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639856536347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3823616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855704882439434"/>
          <c:y val="0.10003050014005167"/>
          <c:w val="0.14003957620480695"/>
          <c:h val="0.61499527974023038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-3 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00737782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839E-2"/>
          <c:y val="9.4152943731154265E-2"/>
          <c:w val="0.90928386971762432"/>
          <c:h val="0.63526163204949126"/>
        </c:manualLayout>
      </c:layout>
      <c:scatterChart>
        <c:scatterStyle val="lineMarker"/>
        <c:varyColors val="0"/>
        <c:ser>
          <c:idx val="2"/>
          <c:order val="0"/>
          <c:tx>
            <c:strRef>
              <c:f>'Stream-wise(Uniform height)'!$A$20:$B$20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height)'!$E$20:$E$26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height)'!$M$20:$M$26</c:f>
              <c:numCache>
                <c:formatCode>General</c:formatCode>
                <c:ptCount val="7"/>
                <c:pt idx="0">
                  <c:v>5.6892635255610001E-3</c:v>
                </c:pt>
                <c:pt idx="1">
                  <c:v>0.13677318195031257</c:v>
                </c:pt>
                <c:pt idx="2">
                  <c:v>0.20856097180319941</c:v>
                </c:pt>
                <c:pt idx="3">
                  <c:v>0.1898117930571786</c:v>
                </c:pt>
                <c:pt idx="4">
                  <c:v>0.16892101686342958</c:v>
                </c:pt>
                <c:pt idx="5">
                  <c:v>0.14741129801613601</c:v>
                </c:pt>
                <c:pt idx="6">
                  <c:v>0.12732738381108899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DB-4710-A585-7709A37F2D77}"/>
            </c:ext>
          </c:extLst>
        </c:ser>
        <c:ser>
          <c:idx val="1"/>
          <c:order val="1"/>
          <c:tx>
            <c:strRef>
              <c:f>'Stream-wise(Uniform height)'!$A$13:$B$13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height)'!$E$13:$E$19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height)'!$M$13:$M$19</c:f>
              <c:numCache>
                <c:formatCode>General</c:formatCode>
                <c:ptCount val="7"/>
                <c:pt idx="0">
                  <c:v>5.7784979781144007E-3</c:v>
                </c:pt>
                <c:pt idx="1">
                  <c:v>0.35016521513838478</c:v>
                </c:pt>
                <c:pt idx="2">
                  <c:v>0.37600521322947661</c:v>
                </c:pt>
                <c:pt idx="3">
                  <c:v>0.25852038215752982</c:v>
                </c:pt>
                <c:pt idx="4">
                  <c:v>0.20504884067319959</c:v>
                </c:pt>
                <c:pt idx="5">
                  <c:v>0.16214831618873579</c:v>
                </c:pt>
                <c:pt idx="6">
                  <c:v>0.14374437106962243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DB-4710-A585-7709A37F2D77}"/>
            </c:ext>
          </c:extLst>
        </c:ser>
        <c:ser>
          <c:idx val="0"/>
          <c:order val="2"/>
          <c:tx>
            <c:strRef>
              <c:f>'Stream-wise(Uniform height)'!$A$6:$B$6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height)'!$E$6:$E$12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height)'!$M$6:$M$12</c:f>
              <c:numCache>
                <c:formatCode>General</c:formatCode>
                <c:ptCount val="7"/>
                <c:pt idx="0">
                  <c:v>4.4485810377624E-3</c:v>
                </c:pt>
                <c:pt idx="1">
                  <c:v>0.62150462949752094</c:v>
                </c:pt>
                <c:pt idx="2">
                  <c:v>0.474688587062844</c:v>
                </c:pt>
                <c:pt idx="3">
                  <c:v>0.29261679217279746</c:v>
                </c:pt>
                <c:pt idx="4">
                  <c:v>0.21394474857409498</c:v>
                </c:pt>
                <c:pt idx="5">
                  <c:v>0.16888659336216361</c:v>
                </c:pt>
                <c:pt idx="6">
                  <c:v>0.14439155073443097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DB-4710-A585-7709A37F2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91776"/>
        <c:axId val="123694080"/>
      </c:scatterChart>
      <c:valAx>
        <c:axId val="123691776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9633675188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3694080"/>
        <c:crosses val="autoZero"/>
        <c:crossBetween val="midCat"/>
        <c:majorUnit val="1"/>
      </c:valAx>
      <c:valAx>
        <c:axId val="123694080"/>
        <c:scaling>
          <c:logBase val="10"/>
          <c:orientation val="minMax"/>
          <c:max val="10"/>
          <c:min val="1.0000000000000007E-4"/>
        </c:scaling>
        <c:delete val="0"/>
        <c:axPos val="l"/>
        <c:majorGridlines>
          <c:spPr>
            <a:ln w="12700">
              <a:solidFill>
                <a:schemeClr val="tx1"/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&lt;c&gt;/&lt;c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0</a:t>
                </a: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7.3610446673305352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3691776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8377514740253331"/>
          <c:y val="0.10003050014005167"/>
          <c:w val="0.14172530259010946"/>
          <c:h val="0.3007529592397790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-2 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00737782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867E-2"/>
          <c:y val="9.4152943731154265E-2"/>
          <c:w val="0.90928386971762387"/>
          <c:h val="0.63526163204949182"/>
        </c:manualLayout>
      </c:layout>
      <c:scatterChart>
        <c:scatterStyle val="lineMarker"/>
        <c:varyColors val="0"/>
        <c:ser>
          <c:idx val="2"/>
          <c:order val="0"/>
          <c:tx>
            <c:strRef>
              <c:f>'Stream-wise(Uniform height)'!$A$33:$B$33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height)'!$E$33:$E$35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height)'!$M$33:$M$35</c:f>
              <c:numCache>
                <c:formatCode>General</c:formatCode>
                <c:ptCount val="3"/>
                <c:pt idx="0">
                  <c:v>0.65872559307153056</c:v>
                </c:pt>
                <c:pt idx="1">
                  <c:v>0.18113130616386958</c:v>
                </c:pt>
                <c:pt idx="2">
                  <c:v>0.11971224666032942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C6-4437-B2A0-A2CEAB5E6E8F}"/>
            </c:ext>
          </c:extLst>
        </c:ser>
        <c:ser>
          <c:idx val="1"/>
          <c:order val="1"/>
          <c:tx>
            <c:strRef>
              <c:f>'Stream-wise(Uniform height)'!$A$30:$B$30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height)'!$E$30:$E$32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height)'!$M$30:$M$32</c:f>
              <c:numCache>
                <c:formatCode>General</c:formatCode>
                <c:ptCount val="3"/>
                <c:pt idx="0">
                  <c:v>1.2980901934315854</c:v>
                </c:pt>
                <c:pt idx="1">
                  <c:v>0.20945048973447061</c:v>
                </c:pt>
                <c:pt idx="2">
                  <c:v>0.12501064745825041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C6-4437-B2A0-A2CEAB5E6E8F}"/>
            </c:ext>
          </c:extLst>
        </c:ser>
        <c:ser>
          <c:idx val="0"/>
          <c:order val="2"/>
          <c:tx>
            <c:strRef>
              <c:f>'Stream-wise(Uniform height)'!$A$27:$B$27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height)'!$E$27:$E$29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height)'!$M$27:$M$29</c:f>
              <c:numCache>
                <c:formatCode>General</c:formatCode>
                <c:ptCount val="3"/>
                <c:pt idx="0">
                  <c:v>1.929037211989272</c:v>
                </c:pt>
                <c:pt idx="1">
                  <c:v>0.22026002750731979</c:v>
                </c:pt>
                <c:pt idx="2">
                  <c:v>0.1276972389931392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C6-4437-B2A0-A2CEAB5E6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65824"/>
        <c:axId val="123968128"/>
      </c:scatterChart>
      <c:valAx>
        <c:axId val="12396582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9633675188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3968128"/>
        <c:crosses val="autoZero"/>
        <c:crossBetween val="midCat"/>
        <c:majorUnit val="1"/>
      </c:valAx>
      <c:valAx>
        <c:axId val="123968128"/>
        <c:scaling>
          <c:logBase val="10"/>
          <c:orientation val="minMax"/>
          <c:max val="10"/>
          <c:min val="1.0000000000000007E-4"/>
        </c:scaling>
        <c:delete val="0"/>
        <c:axPos val="l"/>
        <c:majorGridlines>
          <c:spPr>
            <a:ln w="12700">
              <a:solidFill>
                <a:schemeClr val="tx1"/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&lt;c&gt;/&lt;c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0</a:t>
                </a: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7.3610446673305352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3965824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8557060093694255"/>
          <c:y val="0.10003050014005167"/>
          <c:w val="0.13992998593559122"/>
          <c:h val="0.30075295923977902"/>
        </c:manualLayout>
      </c:layout>
      <c:overlay val="0"/>
      <c:spPr>
        <a:solidFill>
          <a:schemeClr val="bg1"/>
        </a:solidFill>
        <a:ln w="19050"/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-0.5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7112257127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867E-2"/>
          <c:y val="9.4152943731154265E-2"/>
          <c:w val="0.90928386971762387"/>
          <c:h val="0.63526163204949182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height)'!$A$111:$B$111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height)'!$E$111:$E$115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height)'!$I$111:$I$115</c:f>
              <c:numCache>
                <c:formatCode>General</c:formatCode>
                <c:ptCount val="5"/>
                <c:pt idx="0">
                  <c:v>1.1632373088251216</c:v>
                </c:pt>
                <c:pt idx="1">
                  <c:v>1.1687546428851403</c:v>
                </c:pt>
                <c:pt idx="2">
                  <c:v>1.1705707342384548</c:v>
                </c:pt>
                <c:pt idx="3">
                  <c:v>1.1731390196466367</c:v>
                </c:pt>
                <c:pt idx="4">
                  <c:v>1.1698652023458003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B9-4AAA-B578-0DD1E5CCF38A}"/>
            </c:ext>
          </c:extLst>
        </c:ser>
        <c:ser>
          <c:idx val="6"/>
          <c:order val="1"/>
          <c:tx>
            <c:strRef>
              <c:f>'Stream-wise(Uniform height)'!$A$106:$B$106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height)'!$E$106:$E$110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height)'!$I$106:$I$110</c:f>
              <c:numCache>
                <c:formatCode>General</c:formatCode>
                <c:ptCount val="5"/>
                <c:pt idx="0">
                  <c:v>1.1033137601116905</c:v>
                </c:pt>
                <c:pt idx="1">
                  <c:v>1.1045643060589885</c:v>
                </c:pt>
                <c:pt idx="2">
                  <c:v>1.1005233628113766</c:v>
                </c:pt>
                <c:pt idx="3">
                  <c:v>1.0993138795668256</c:v>
                </c:pt>
                <c:pt idx="4">
                  <c:v>1.0949388352377718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B9-4AAA-B578-0DD1E5CCF38A}"/>
            </c:ext>
          </c:extLst>
        </c:ser>
        <c:ser>
          <c:idx val="5"/>
          <c:order val="2"/>
          <c:tx>
            <c:strRef>
              <c:f>'Stream-wise(Uniform height)'!$A$101:$B$101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height)'!$E$101:$E$105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height)'!$I$101:$I$105</c:f>
              <c:numCache>
                <c:formatCode>General</c:formatCode>
                <c:ptCount val="5"/>
                <c:pt idx="0">
                  <c:v>1.0332999854414056</c:v>
                </c:pt>
                <c:pt idx="1">
                  <c:v>1.0391962162585906</c:v>
                </c:pt>
                <c:pt idx="2">
                  <c:v>1.0411224303147271</c:v>
                </c:pt>
                <c:pt idx="3">
                  <c:v>1.0487488941067555</c:v>
                </c:pt>
                <c:pt idx="4">
                  <c:v>1.023431871376683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B9-4AAA-B578-0DD1E5CCF38A}"/>
            </c:ext>
          </c:extLst>
        </c:ser>
        <c:ser>
          <c:idx val="4"/>
          <c:order val="3"/>
          <c:tx>
            <c:strRef>
              <c:f>'Stream-wise(Uniform height)'!$A$96:$B$96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height)'!$E$96:$E$100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height)'!$I$96:$I$100</c:f>
              <c:numCache>
                <c:formatCode>General</c:formatCode>
                <c:ptCount val="5"/>
                <c:pt idx="0">
                  <c:v>0.90587308638472774</c:v>
                </c:pt>
                <c:pt idx="1">
                  <c:v>0.89973234583754846</c:v>
                </c:pt>
                <c:pt idx="2">
                  <c:v>0.9087269442256507</c:v>
                </c:pt>
                <c:pt idx="3">
                  <c:v>0.90319654476021238</c:v>
                </c:pt>
                <c:pt idx="4">
                  <c:v>0.9171765285591098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B9-4AAA-B578-0DD1E5CCF38A}"/>
            </c:ext>
          </c:extLst>
        </c:ser>
        <c:ser>
          <c:idx val="3"/>
          <c:order val="4"/>
          <c:tx>
            <c:strRef>
              <c:f>'Stream-wise(Uniform height)'!$A$94:$B$94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height)'!$E$94:$E$95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height)'!$I$94:$I$95</c:f>
              <c:numCache>
                <c:formatCode>General</c:formatCode>
                <c:ptCount val="2"/>
                <c:pt idx="0">
                  <c:v>0.34885752362038652</c:v>
                </c:pt>
                <c:pt idx="1">
                  <c:v>0.43682129885061766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B9-4AAA-B578-0DD1E5CCF38A}"/>
            </c:ext>
          </c:extLst>
        </c:ser>
        <c:ser>
          <c:idx val="2"/>
          <c:order val="5"/>
          <c:tx>
            <c:strRef>
              <c:f>'Stream-wise(Uniform height)'!$A$92:$B$92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height)'!$E$92:$E$93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height)'!$I$92:$I$93</c:f>
              <c:numCache>
                <c:formatCode>General</c:formatCode>
                <c:ptCount val="2"/>
                <c:pt idx="0">
                  <c:v>0.3271260214347308</c:v>
                </c:pt>
                <c:pt idx="1">
                  <c:v>0.39667317448288997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B9-4AAA-B578-0DD1E5CCF38A}"/>
            </c:ext>
          </c:extLst>
        </c:ser>
        <c:ser>
          <c:idx val="1"/>
          <c:order val="6"/>
          <c:tx>
            <c:strRef>
              <c:f>'Stream-wise(Uniform height)'!$A$90:$B$90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height)'!$E$90:$E$91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height)'!$I$90:$I$91</c:f>
              <c:numCache>
                <c:formatCode>General</c:formatCode>
                <c:ptCount val="2"/>
                <c:pt idx="0">
                  <c:v>0.21192460887775635</c:v>
                </c:pt>
                <c:pt idx="1">
                  <c:v>0.28918595058290375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BB9-4AAA-B578-0DD1E5CCF38A}"/>
            </c:ext>
          </c:extLst>
        </c:ser>
        <c:ser>
          <c:idx val="0"/>
          <c:order val="7"/>
          <c:tx>
            <c:strRef>
              <c:f>'Stream-wise(Uniform height)'!$A$88:$B$88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height)'!$E$88:$E$89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height)'!$I$88:$I$89</c:f>
              <c:numCache>
                <c:formatCode>General</c:formatCode>
                <c:ptCount val="2"/>
                <c:pt idx="0">
                  <c:v>0.27023364677863099</c:v>
                </c:pt>
                <c:pt idx="1">
                  <c:v>0.29417071383153587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BB9-4AAA-B578-0DD1E5CCF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55552"/>
        <c:axId val="124057856"/>
      </c:scatterChart>
      <c:valAx>
        <c:axId val="124055552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4057856"/>
        <c:crosses val="autoZero"/>
        <c:crossBetween val="midCat"/>
        <c:majorUnit val="1"/>
      </c:valAx>
      <c:valAx>
        <c:axId val="124057856"/>
        <c:scaling>
          <c:orientation val="minMax"/>
          <c:max val="1.2"/>
          <c:min val="-0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&lt;u&gt;/&lt;u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H</a:t>
                </a: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3.949836446357604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4055552"/>
        <c:crosses val="autoZero"/>
        <c:crossBetween val="midCat"/>
        <c:majorUnit val="0.2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7479839039064682"/>
          <c:y val="0.10003050014005167"/>
          <c:w val="0.14363042914628898"/>
          <c:h val="0.62093181040117074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-0.5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64716758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923E-2"/>
          <c:y val="9.4152943731154265E-2"/>
          <c:w val="0.90928386971762287"/>
          <c:h val="0.63526163204949282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height)'!$A$111:$B$111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height)'!$E$111:$E$115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height)'!$L$111:$L$115</c:f>
              <c:numCache>
                <c:formatCode>General</c:formatCode>
                <c:ptCount val="5"/>
                <c:pt idx="0">
                  <c:v>-1.0541498964141744</c:v>
                </c:pt>
                <c:pt idx="1">
                  <c:v>-1.0520721218801514</c:v>
                </c:pt>
                <c:pt idx="2">
                  <c:v>-1.0551187992552717</c:v>
                </c:pt>
                <c:pt idx="3">
                  <c:v>-1.0568235989385555</c:v>
                </c:pt>
                <c:pt idx="4">
                  <c:v>-1.0529755571964958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2C-4351-A84C-375F017C7FE0}"/>
            </c:ext>
          </c:extLst>
        </c:ser>
        <c:ser>
          <c:idx val="6"/>
          <c:order val="1"/>
          <c:tx>
            <c:strRef>
              <c:f>'Stream-wise(Uniform height)'!$A$106:$B$106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height)'!$E$106:$E$110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height)'!$L$106:$L$110</c:f>
              <c:numCache>
                <c:formatCode>General</c:formatCode>
                <c:ptCount val="5"/>
                <c:pt idx="0">
                  <c:v>-1.0063123326496104</c:v>
                </c:pt>
                <c:pt idx="1">
                  <c:v>-1.0054028656176917</c:v>
                </c:pt>
                <c:pt idx="2">
                  <c:v>-1.0064426066891907</c:v>
                </c:pt>
                <c:pt idx="3">
                  <c:v>-1.0014087682240689</c:v>
                </c:pt>
                <c:pt idx="4">
                  <c:v>-1.0017217839661043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2C-4351-A84C-375F017C7FE0}"/>
            </c:ext>
          </c:extLst>
        </c:ser>
        <c:ser>
          <c:idx val="5"/>
          <c:order val="2"/>
          <c:tx>
            <c:strRef>
              <c:f>'Stream-wise(Uniform height)'!$A$101:$B$101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height)'!$E$101:$E$105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height)'!$L$101:$L$105</c:f>
              <c:numCache>
                <c:formatCode>General</c:formatCode>
                <c:ptCount val="5"/>
                <c:pt idx="0">
                  <c:v>-0.96466052731452379</c:v>
                </c:pt>
                <c:pt idx="1">
                  <c:v>-0.96132815594097576</c:v>
                </c:pt>
                <c:pt idx="2">
                  <c:v>-0.9653868119707032</c:v>
                </c:pt>
                <c:pt idx="3">
                  <c:v>-0.96615967028458449</c:v>
                </c:pt>
                <c:pt idx="4">
                  <c:v>-0.9621811066242224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2C-4351-A84C-375F017C7FE0}"/>
            </c:ext>
          </c:extLst>
        </c:ser>
        <c:ser>
          <c:idx val="4"/>
          <c:order val="3"/>
          <c:tx>
            <c:strRef>
              <c:f>'Stream-wise(Uniform height)'!$A$96:$B$96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height)'!$E$96:$E$100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height)'!$L$96:$L$100</c:f>
              <c:numCache>
                <c:formatCode>General</c:formatCode>
                <c:ptCount val="5"/>
                <c:pt idx="0">
                  <c:v>-0.89714935266485518</c:v>
                </c:pt>
                <c:pt idx="1">
                  <c:v>-0.89848258214349297</c:v>
                </c:pt>
                <c:pt idx="2">
                  <c:v>-0.90076650914818335</c:v>
                </c:pt>
                <c:pt idx="3">
                  <c:v>-0.90233428698222584</c:v>
                </c:pt>
                <c:pt idx="4">
                  <c:v>-0.90596416790662926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2C-4351-A84C-375F017C7FE0}"/>
            </c:ext>
          </c:extLst>
        </c:ser>
        <c:ser>
          <c:idx val="3"/>
          <c:order val="4"/>
          <c:tx>
            <c:strRef>
              <c:f>'Stream-wise(Uniform height)'!$A$94:$B$94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height)'!$E$94:$E$95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height)'!$L$94:$L$95</c:f>
              <c:numCache>
                <c:formatCode>General</c:formatCode>
                <c:ptCount val="2"/>
                <c:pt idx="0">
                  <c:v>-0.72323560302343814</c:v>
                </c:pt>
                <c:pt idx="1">
                  <c:v>-0.76054385705069627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2C-4351-A84C-375F017C7FE0}"/>
            </c:ext>
          </c:extLst>
        </c:ser>
        <c:ser>
          <c:idx val="2"/>
          <c:order val="5"/>
          <c:tx>
            <c:strRef>
              <c:f>'Stream-wise(Uniform height)'!$A$92:$B$92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height)'!$E$92:$E$93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height)'!$L$92:$L$93</c:f>
              <c:numCache>
                <c:formatCode>General</c:formatCode>
                <c:ptCount val="2"/>
                <c:pt idx="0">
                  <c:v>-0.69871811140069229</c:v>
                </c:pt>
                <c:pt idx="1">
                  <c:v>-0.7315350233175032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2C-4351-A84C-375F017C7FE0}"/>
            </c:ext>
          </c:extLst>
        </c:ser>
        <c:ser>
          <c:idx val="1"/>
          <c:order val="6"/>
          <c:tx>
            <c:strRef>
              <c:f>'Stream-wise(Uniform height)'!$A$90:$B$90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height)'!$E$90:$E$91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height)'!$L$90:$L$91</c:f>
              <c:numCache>
                <c:formatCode>General</c:formatCode>
                <c:ptCount val="2"/>
                <c:pt idx="0">
                  <c:v>-0.64203662041553056</c:v>
                </c:pt>
                <c:pt idx="1">
                  <c:v>-0.67866948755091039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2C-4351-A84C-375F017C7FE0}"/>
            </c:ext>
          </c:extLst>
        </c:ser>
        <c:ser>
          <c:idx val="0"/>
          <c:order val="7"/>
          <c:tx>
            <c:strRef>
              <c:f>'Stream-wise(Uniform height)'!$A$88:$B$88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height)'!$E$88:$E$89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height)'!$L$88:$L$89</c:f>
              <c:numCache>
                <c:formatCode>General</c:formatCode>
                <c:ptCount val="2"/>
                <c:pt idx="0">
                  <c:v>-0.6314793554667717</c:v>
                </c:pt>
                <c:pt idx="1">
                  <c:v>-0.6578277068741033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22C-4351-A84C-375F017C7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66816"/>
        <c:axId val="124085760"/>
      </c:scatterChart>
      <c:valAx>
        <c:axId val="124066816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4590731831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4085760"/>
        <c:crosses val="autoZero"/>
        <c:crossBetween val="midCat"/>
        <c:majorUnit val="1"/>
      </c:valAx>
      <c:valAx>
        <c:axId val="124085760"/>
        <c:scaling>
          <c:orientation val="minMax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(&lt;θ&gt;-&lt;θ</a:t>
                </a:r>
                <a:r>
                  <a:rPr lang="el-GR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</a:t>
                </a:r>
                <a:r>
                  <a:rPr lang="en-US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f 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&gt;)/&lt;</a:t>
                </a: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Δθ&gt;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594050743722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4066816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7479826155333889"/>
          <c:y val="0.10003050014005167"/>
          <c:w val="0.14363040652307119"/>
          <c:h val="0.62093181040117074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-0.5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835831224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95E-2"/>
          <c:y val="9.4152943731154265E-2"/>
          <c:w val="0.90928386971762232"/>
          <c:h val="0.63526163204949326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height)'!$A$111:$B$111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height)'!$E$111:$E$115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height)'!$M$111:$M$115</c:f>
              <c:numCache>
                <c:formatCode>General</c:formatCode>
                <c:ptCount val="5"/>
                <c:pt idx="0">
                  <c:v>1.2376982176020001E-4</c:v>
                </c:pt>
                <c:pt idx="1">
                  <c:v>5.2441376137920008E-4</c:v>
                </c:pt>
                <c:pt idx="2">
                  <c:v>2.6831863133459997E-4</c:v>
                </c:pt>
                <c:pt idx="3">
                  <c:v>2.5100899625340003E-4</c:v>
                </c:pt>
                <c:pt idx="4">
                  <c:v>2.9550398751720003E-4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3-4786-ABAC-F28F33B724EB}"/>
            </c:ext>
          </c:extLst>
        </c:ser>
        <c:ser>
          <c:idx val="6"/>
          <c:order val="1"/>
          <c:tx>
            <c:strRef>
              <c:f>'Stream-wise(Uniform height)'!$A$106:$B$106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height)'!$E$106:$E$110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height)'!$M$106:$M$110</c:f>
              <c:numCache>
                <c:formatCode>General</c:formatCode>
                <c:ptCount val="5"/>
                <c:pt idx="0">
                  <c:v>1.7093517792120001E-4</c:v>
                </c:pt>
                <c:pt idx="1">
                  <c:v>2.8832659829819998E-4</c:v>
                </c:pt>
                <c:pt idx="2">
                  <c:v>6.584672364732E-4</c:v>
                </c:pt>
                <c:pt idx="3">
                  <c:v>1.4801835518316001E-3</c:v>
                </c:pt>
                <c:pt idx="4">
                  <c:v>2.3264182338012E-3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13-4786-ABAC-F28F33B724EB}"/>
            </c:ext>
          </c:extLst>
        </c:ser>
        <c:ser>
          <c:idx val="5"/>
          <c:order val="2"/>
          <c:tx>
            <c:strRef>
              <c:f>'Stream-wise(Uniform height)'!$A$101:$B$101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height)'!$E$101:$E$105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height)'!$M$101:$M$105</c:f>
              <c:numCache>
                <c:formatCode>General</c:formatCode>
                <c:ptCount val="5"/>
                <c:pt idx="0">
                  <c:v>3.3579766253879996E-4</c:v>
                </c:pt>
                <c:pt idx="1">
                  <c:v>2.1338978473890006E-3</c:v>
                </c:pt>
                <c:pt idx="2">
                  <c:v>3.7579536970668002E-3</c:v>
                </c:pt>
                <c:pt idx="3">
                  <c:v>7.2744775725006013E-3</c:v>
                </c:pt>
                <c:pt idx="4">
                  <c:v>1.0227525041071802E-2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13-4786-ABAC-F28F33B724EB}"/>
            </c:ext>
          </c:extLst>
        </c:ser>
        <c:ser>
          <c:idx val="4"/>
          <c:order val="3"/>
          <c:tx>
            <c:strRef>
              <c:f>'Stream-wise(Uniform height)'!$A$96:$B$96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height)'!$E$96:$E$100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height)'!$M$96:$M$100</c:f>
              <c:numCache>
                <c:formatCode>General</c:formatCode>
                <c:ptCount val="5"/>
                <c:pt idx="0">
                  <c:v>1.5868571073201002E-2</c:v>
                </c:pt>
                <c:pt idx="1">
                  <c:v>3.6640542549441595E-2</c:v>
                </c:pt>
                <c:pt idx="2">
                  <c:v>3.6713656928163599E-2</c:v>
                </c:pt>
                <c:pt idx="3">
                  <c:v>3.5283271486617002E-2</c:v>
                </c:pt>
                <c:pt idx="4">
                  <c:v>3.3055436393456393E-2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13-4786-ABAC-F28F33B724EB}"/>
            </c:ext>
          </c:extLst>
        </c:ser>
        <c:ser>
          <c:idx val="3"/>
          <c:order val="4"/>
          <c:tx>
            <c:strRef>
              <c:f>'Stream-wise(Uniform height)'!$A$94:$B$94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height)'!$E$94:$E$95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height)'!$M$94:$M$95</c:f>
              <c:numCache>
                <c:formatCode>General</c:formatCode>
                <c:ptCount val="2"/>
                <c:pt idx="0">
                  <c:v>0.56352043991641854</c:v>
                </c:pt>
                <c:pt idx="1">
                  <c:v>0.15255523522603981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13-4786-ABAC-F28F33B724EB}"/>
            </c:ext>
          </c:extLst>
        </c:ser>
        <c:ser>
          <c:idx val="2"/>
          <c:order val="5"/>
          <c:tx>
            <c:strRef>
              <c:f>'Stream-wise(Uniform height)'!$A$92:$B$92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height)'!$E$92:$E$93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height)'!$M$92:$M$93</c:f>
              <c:numCache>
                <c:formatCode>General</c:formatCode>
                <c:ptCount val="2"/>
                <c:pt idx="0">
                  <c:v>0.71225223626735634</c:v>
                </c:pt>
                <c:pt idx="1">
                  <c:v>0.18990614161050839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13-4786-ABAC-F28F33B724EB}"/>
            </c:ext>
          </c:extLst>
        </c:ser>
        <c:ser>
          <c:idx val="1"/>
          <c:order val="6"/>
          <c:tx>
            <c:strRef>
              <c:f>'Stream-wise(Uniform height)'!$A$90:$B$90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height)'!$E$90:$E$91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height)'!$M$90:$M$91</c:f>
              <c:numCache>
                <c:formatCode>General</c:formatCode>
                <c:ptCount val="2"/>
                <c:pt idx="0">
                  <c:v>1.2250759707520487</c:v>
                </c:pt>
                <c:pt idx="1">
                  <c:v>0.2535704364938976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13-4786-ABAC-F28F33B724EB}"/>
            </c:ext>
          </c:extLst>
        </c:ser>
        <c:ser>
          <c:idx val="0"/>
          <c:order val="7"/>
          <c:tx>
            <c:strRef>
              <c:f>'Stream-wise(Uniform height)'!$A$88:$B$88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height)'!$E$88:$E$89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height)'!$M$88:$M$89</c:f>
              <c:numCache>
                <c:formatCode>General</c:formatCode>
                <c:ptCount val="2"/>
                <c:pt idx="0">
                  <c:v>1.131548650101639</c:v>
                </c:pt>
                <c:pt idx="1">
                  <c:v>0.28460234433610981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213-4786-ABAC-F28F33B72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4368"/>
        <c:axId val="124249216"/>
      </c:scatterChart>
      <c:valAx>
        <c:axId val="12423436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6810304084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4249216"/>
        <c:crosses val="autoZero"/>
        <c:crossBetween val="midCat"/>
        <c:majorUnit val="1"/>
      </c:valAx>
      <c:valAx>
        <c:axId val="124249216"/>
        <c:scaling>
          <c:logBase val="10"/>
          <c:orientation val="minMax"/>
        </c:scaling>
        <c:delete val="0"/>
        <c:axPos val="l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minorGridlines/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&lt;c&gt;/&lt;c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0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548364548396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4234368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8557047209829891"/>
          <c:y val="0.10003050014005167"/>
          <c:w val="0.14003947287267923"/>
          <c:h val="0.62093181040117074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0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7112257127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895E-2"/>
          <c:y val="9.4152943731154265E-2"/>
          <c:w val="0.90928386971762332"/>
          <c:h val="0.63526163204949226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height)'!$A$175:$B$175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height)'!$E$175:$E$187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height)'!$I$175:$I$187</c:f>
              <c:numCache>
                <c:formatCode>General</c:formatCode>
                <c:ptCount val="13"/>
                <c:pt idx="0">
                  <c:v>1.1403485850165931</c:v>
                </c:pt>
                <c:pt idx="1">
                  <c:v>1.1417951120451839</c:v>
                </c:pt>
                <c:pt idx="2">
                  <c:v>1.1509352963793895</c:v>
                </c:pt>
                <c:pt idx="3">
                  <c:v>1.1447516266429745</c:v>
                </c:pt>
                <c:pt idx="4">
                  <c:v>1.1399006282593522</c:v>
                </c:pt>
                <c:pt idx="5">
                  <c:v>1.1467860969154442</c:v>
                </c:pt>
                <c:pt idx="6">
                  <c:v>1.1514411142177743</c:v>
                </c:pt>
                <c:pt idx="7">
                  <c:v>1.1460376358335542</c:v>
                </c:pt>
                <c:pt idx="8">
                  <c:v>1.1500711131352119</c:v>
                </c:pt>
                <c:pt idx="9">
                  <c:v>1.1481374331331216</c:v>
                </c:pt>
                <c:pt idx="10">
                  <c:v>1.1505209363789415</c:v>
                </c:pt>
                <c:pt idx="11">
                  <c:v>1.1527495212462158</c:v>
                </c:pt>
                <c:pt idx="12">
                  <c:v>1.1564992926016207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73-4E56-BA02-7F677DC1AC08}"/>
            </c:ext>
          </c:extLst>
        </c:ser>
        <c:ser>
          <c:idx val="6"/>
          <c:order val="1"/>
          <c:tx>
            <c:strRef>
              <c:f>'Stream-wise(Uniform height)'!$A$162:$B$162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height)'!$E$162:$E$174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height)'!$I$162:$I$174</c:f>
              <c:numCache>
                <c:formatCode>General</c:formatCode>
                <c:ptCount val="13"/>
                <c:pt idx="0">
                  <c:v>1.0727948395381564</c:v>
                </c:pt>
                <c:pt idx="1">
                  <c:v>1.0654502152058918</c:v>
                </c:pt>
                <c:pt idx="2">
                  <c:v>1.0813134838716902</c:v>
                </c:pt>
                <c:pt idx="3">
                  <c:v>1.0669079411534139</c:v>
                </c:pt>
                <c:pt idx="4">
                  <c:v>1.0835868644146884</c:v>
                </c:pt>
                <c:pt idx="5">
                  <c:v>1.0782225822467271</c:v>
                </c:pt>
                <c:pt idx="6">
                  <c:v>1.0808039330603285</c:v>
                </c:pt>
                <c:pt idx="7">
                  <c:v>1.0832415644143152</c:v>
                </c:pt>
                <c:pt idx="8">
                  <c:v>1.081660650358552</c:v>
                </c:pt>
                <c:pt idx="9">
                  <c:v>1.07361422710661</c:v>
                </c:pt>
                <c:pt idx="10">
                  <c:v>1.0910696087471023</c:v>
                </c:pt>
                <c:pt idx="11">
                  <c:v>1.0988547238906539</c:v>
                </c:pt>
                <c:pt idx="12">
                  <c:v>1.0965832098341439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73-4E56-BA02-7F677DC1AC08}"/>
            </c:ext>
          </c:extLst>
        </c:ser>
        <c:ser>
          <c:idx val="5"/>
          <c:order val="2"/>
          <c:tx>
            <c:strRef>
              <c:f>'Stream-wise(Uniform height)'!$A$149:$B$149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height)'!$E$149:$E$161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height)'!$I$149:$I$161</c:f>
              <c:numCache>
                <c:formatCode>General</c:formatCode>
                <c:ptCount val="13"/>
                <c:pt idx="0">
                  <c:v>1.0114583605529279</c:v>
                </c:pt>
                <c:pt idx="1">
                  <c:v>1.0232377567818787</c:v>
                </c:pt>
                <c:pt idx="2">
                  <c:v>1.0085839713606313</c:v>
                </c:pt>
                <c:pt idx="3">
                  <c:v>1.022939118943718</c:v>
                </c:pt>
                <c:pt idx="4">
                  <c:v>0.99594785783345707</c:v>
                </c:pt>
                <c:pt idx="5">
                  <c:v>1.017606567046061</c:v>
                </c:pt>
                <c:pt idx="6">
                  <c:v>1.0151073416379537</c:v>
                </c:pt>
                <c:pt idx="7">
                  <c:v>1.0022677810835328</c:v>
                </c:pt>
                <c:pt idx="8">
                  <c:v>1.0221458621861037</c:v>
                </c:pt>
                <c:pt idx="9">
                  <c:v>1.0158782005577061</c:v>
                </c:pt>
                <c:pt idx="10">
                  <c:v>1.0420967362617264</c:v>
                </c:pt>
                <c:pt idx="11">
                  <c:v>1.031470828682671</c:v>
                </c:pt>
                <c:pt idx="12">
                  <c:v>1.0507833643792253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73-4E56-BA02-7F677DC1AC08}"/>
            </c:ext>
          </c:extLst>
        </c:ser>
        <c:ser>
          <c:idx val="4"/>
          <c:order val="3"/>
          <c:tx>
            <c:strRef>
              <c:f>'Stream-wise(Uniform height)'!$A$136:$B$136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height)'!$E$136:$E$148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height)'!$I$136:$I$148</c:f>
              <c:numCache>
                <c:formatCode>General</c:formatCode>
                <c:ptCount val="13"/>
                <c:pt idx="0">
                  <c:v>0.87715159229962336</c:v>
                </c:pt>
                <c:pt idx="1">
                  <c:v>0.88460447284822097</c:v>
                </c:pt>
                <c:pt idx="2">
                  <c:v>0.85711672633201819</c:v>
                </c:pt>
                <c:pt idx="3">
                  <c:v>0.87668123770452022</c:v>
                </c:pt>
                <c:pt idx="4">
                  <c:v>0.87022879391376085</c:v>
                </c:pt>
                <c:pt idx="5">
                  <c:v>0.8874713960945636</c:v>
                </c:pt>
                <c:pt idx="6">
                  <c:v>0.90285497773281609</c:v>
                </c:pt>
                <c:pt idx="7">
                  <c:v>0.89462563880500079</c:v>
                </c:pt>
                <c:pt idx="8">
                  <c:v>0.89906414367466403</c:v>
                </c:pt>
                <c:pt idx="9">
                  <c:v>0.89641746583396476</c:v>
                </c:pt>
                <c:pt idx="10">
                  <c:v>0.90871947827969679</c:v>
                </c:pt>
                <c:pt idx="11">
                  <c:v>0.90566030692503818</c:v>
                </c:pt>
                <c:pt idx="12">
                  <c:v>0.92062019613040036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73-4E56-BA02-7F677DC1AC08}"/>
            </c:ext>
          </c:extLst>
        </c:ser>
        <c:ser>
          <c:idx val="3"/>
          <c:order val="4"/>
          <c:tx>
            <c:strRef>
              <c:f>'Stream-wise(Uniform height)'!$A$131:$B$131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height)'!$E$131:$E$135</c:f>
              <c:numCache>
                <c:formatCode>General</c:formatCode>
                <c:ptCount val="5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</c:numCache>
            </c:numRef>
          </c:xVal>
          <c:yVal>
            <c:numRef>
              <c:f>'Stream-wise(Uniform height)'!$I$131:$I$135</c:f>
              <c:numCache>
                <c:formatCode>General</c:formatCode>
                <c:ptCount val="5"/>
                <c:pt idx="0">
                  <c:v>0.13539679636259114</c:v>
                </c:pt>
                <c:pt idx="1">
                  <c:v>0.13705983582384845</c:v>
                </c:pt>
                <c:pt idx="2">
                  <c:v>0.15103608664976872</c:v>
                </c:pt>
                <c:pt idx="3">
                  <c:v>0.13873220771754832</c:v>
                </c:pt>
                <c:pt idx="4">
                  <c:v>0.14986020016201101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73-4E56-BA02-7F677DC1AC08}"/>
            </c:ext>
          </c:extLst>
        </c:ser>
        <c:ser>
          <c:idx val="2"/>
          <c:order val="5"/>
          <c:tx>
            <c:strRef>
              <c:f>'Stream-wise(Uniform height)'!$A$126:$B$126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height)'!$E$126:$E$130</c:f>
              <c:numCache>
                <c:formatCode>General</c:formatCode>
                <c:ptCount val="5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</c:numCache>
            </c:numRef>
          </c:xVal>
          <c:yVal>
            <c:numRef>
              <c:f>'Stream-wise(Uniform height)'!$I$126:$I$130</c:f>
              <c:numCache>
                <c:formatCode>General</c:formatCode>
                <c:ptCount val="5"/>
                <c:pt idx="0">
                  <c:v>-7.9564586031961718E-2</c:v>
                </c:pt>
                <c:pt idx="1">
                  <c:v>-8.0029963329762116E-2</c:v>
                </c:pt>
                <c:pt idx="2">
                  <c:v>-8.3196768738591081E-2</c:v>
                </c:pt>
                <c:pt idx="3">
                  <c:v>-7.3058014133035684E-2</c:v>
                </c:pt>
                <c:pt idx="4">
                  <c:v>-7.8461492517255663E-2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73-4E56-BA02-7F677DC1AC08}"/>
            </c:ext>
          </c:extLst>
        </c:ser>
        <c:ser>
          <c:idx val="1"/>
          <c:order val="6"/>
          <c:tx>
            <c:strRef>
              <c:f>'Stream-wise(Uniform height)'!$A$121:$B$121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height)'!$E$121:$E$125</c:f>
              <c:numCache>
                <c:formatCode>General</c:formatCode>
                <c:ptCount val="5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</c:numCache>
            </c:numRef>
          </c:xVal>
          <c:yVal>
            <c:numRef>
              <c:f>'Stream-wise(Uniform height)'!$I$121:$I$125</c:f>
              <c:numCache>
                <c:formatCode>General</c:formatCode>
                <c:ptCount val="5"/>
                <c:pt idx="0">
                  <c:v>-0.13629830933653872</c:v>
                </c:pt>
                <c:pt idx="1">
                  <c:v>-0.11404232444761332</c:v>
                </c:pt>
                <c:pt idx="2">
                  <c:v>-0.12452824554003053</c:v>
                </c:pt>
                <c:pt idx="3">
                  <c:v>-0.12246764445672177</c:v>
                </c:pt>
                <c:pt idx="4">
                  <c:v>-0.13397640014483936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73-4E56-BA02-7F677DC1AC08}"/>
            </c:ext>
          </c:extLst>
        </c:ser>
        <c:ser>
          <c:idx val="0"/>
          <c:order val="7"/>
          <c:tx>
            <c:strRef>
              <c:f>'Stream-wise(Uniform height)'!$A$116:$B$116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height)'!$E$116:$E$120</c:f>
              <c:numCache>
                <c:formatCode>General</c:formatCode>
                <c:ptCount val="5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</c:numCache>
            </c:numRef>
          </c:xVal>
          <c:yVal>
            <c:numRef>
              <c:f>'Stream-wise(Uniform height)'!$I$116:$I$120</c:f>
              <c:numCache>
                <c:formatCode>General</c:formatCode>
                <c:ptCount val="5"/>
                <c:pt idx="0">
                  <c:v>-0.13333806176577087</c:v>
                </c:pt>
                <c:pt idx="1">
                  <c:v>-0.12135148553659619</c:v>
                </c:pt>
                <c:pt idx="2">
                  <c:v>-0.12269535580831929</c:v>
                </c:pt>
                <c:pt idx="3">
                  <c:v>-0.12717492338072964</c:v>
                </c:pt>
                <c:pt idx="4">
                  <c:v>-0.14292060339775201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73-4E56-BA02-7F677DC1A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80736"/>
        <c:axId val="124261120"/>
      </c:scatterChart>
      <c:valAx>
        <c:axId val="124180736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4261120"/>
        <c:crosses val="autoZero"/>
        <c:crossBetween val="midCat"/>
        <c:majorUnit val="1"/>
      </c:valAx>
      <c:valAx>
        <c:axId val="124261120"/>
        <c:scaling>
          <c:orientation val="minMax"/>
          <c:max val="1.2"/>
          <c:min val="-0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&lt;u&gt;/&lt;u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H</a:t>
                </a: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3.949836446357604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4180736"/>
        <c:crosses val="autoZero"/>
        <c:crossBetween val="midCat"/>
        <c:majorUnit val="0.2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221909439939767"/>
          <c:y val="0.28407664456962661"/>
          <c:w val="0.44884503780735097"/>
          <c:h val="0.25284035147780431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0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64716758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95E-2"/>
          <c:y val="9.4152943731154265E-2"/>
          <c:w val="0.90928386971762232"/>
          <c:h val="0.63526163204949326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height)'!$A$175:$B$175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height)'!$E$175:$E$187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height)'!$L$175:$L$187</c:f>
              <c:numCache>
                <c:formatCode>General</c:formatCode>
                <c:ptCount val="13"/>
                <c:pt idx="0">
                  <c:v>-1.0437757587569942</c:v>
                </c:pt>
                <c:pt idx="1">
                  <c:v>-1.0391430706907063</c:v>
                </c:pt>
                <c:pt idx="2">
                  <c:v>-1.0370832535930063</c:v>
                </c:pt>
                <c:pt idx="3">
                  <c:v>-1.0425438841336747</c:v>
                </c:pt>
                <c:pt idx="4">
                  <c:v>-1.0396263515728443</c:v>
                </c:pt>
                <c:pt idx="5">
                  <c:v>-1.0426590926553585</c:v>
                </c:pt>
                <c:pt idx="6">
                  <c:v>-1.0373291217433938</c:v>
                </c:pt>
                <c:pt idx="7">
                  <c:v>-1.0410537198817751</c:v>
                </c:pt>
                <c:pt idx="8">
                  <c:v>-1.0391421067178976</c:v>
                </c:pt>
                <c:pt idx="9">
                  <c:v>-1.0413477040463581</c:v>
                </c:pt>
                <c:pt idx="10">
                  <c:v>-1.0412334870395636</c:v>
                </c:pt>
                <c:pt idx="11">
                  <c:v>-1.0445965678325899</c:v>
                </c:pt>
                <c:pt idx="12">
                  <c:v>-1.0387834812909686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29-489E-AA73-770B1C5259C5}"/>
            </c:ext>
          </c:extLst>
        </c:ser>
        <c:ser>
          <c:idx val="6"/>
          <c:order val="1"/>
          <c:tx>
            <c:strRef>
              <c:f>'Stream-wise(Uniform height)'!$A$162:$B$162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height)'!$E$162:$E$174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height)'!$L$162:$L$174</c:f>
              <c:numCache>
                <c:formatCode>General</c:formatCode>
                <c:ptCount val="13"/>
                <c:pt idx="0">
                  <c:v>-0.98522776853540395</c:v>
                </c:pt>
                <c:pt idx="1">
                  <c:v>-0.98758264393881678</c:v>
                </c:pt>
                <c:pt idx="2">
                  <c:v>-0.99090510016347522</c:v>
                </c:pt>
                <c:pt idx="3">
                  <c:v>-0.98941446769621144</c:v>
                </c:pt>
                <c:pt idx="4">
                  <c:v>-0.98924409238778788</c:v>
                </c:pt>
                <c:pt idx="5">
                  <c:v>-0.98705934441407628</c:v>
                </c:pt>
                <c:pt idx="6">
                  <c:v>-0.99015149376368805</c:v>
                </c:pt>
                <c:pt idx="7">
                  <c:v>-0.98653618259973674</c:v>
                </c:pt>
                <c:pt idx="8">
                  <c:v>-0.98619848915379771</c:v>
                </c:pt>
                <c:pt idx="9">
                  <c:v>-0.98826516422947985</c:v>
                </c:pt>
                <c:pt idx="10">
                  <c:v>-0.99214636663615996</c:v>
                </c:pt>
                <c:pt idx="11">
                  <c:v>-0.99575476473796865</c:v>
                </c:pt>
                <c:pt idx="12">
                  <c:v>-0.99211441782307042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29-489E-AA73-770B1C5259C5}"/>
            </c:ext>
          </c:extLst>
        </c:ser>
        <c:ser>
          <c:idx val="5"/>
          <c:order val="2"/>
          <c:tx>
            <c:strRef>
              <c:f>'Stream-wise(Uniform height)'!$A$149:$B$149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height)'!$E$149:$E$161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height)'!$L$149:$L$161</c:f>
              <c:numCache>
                <c:formatCode>General</c:formatCode>
                <c:ptCount val="13"/>
                <c:pt idx="0">
                  <c:v>-0.94651059939298221</c:v>
                </c:pt>
                <c:pt idx="1">
                  <c:v>-0.95021140117402814</c:v>
                </c:pt>
                <c:pt idx="2">
                  <c:v>-0.94916521525575048</c:v>
                </c:pt>
                <c:pt idx="3">
                  <c:v>-0.94695628533557974</c:v>
                </c:pt>
                <c:pt idx="4">
                  <c:v>-0.9471900900548178</c:v>
                </c:pt>
                <c:pt idx="5">
                  <c:v>-0.94691130911853216</c:v>
                </c:pt>
                <c:pt idx="6">
                  <c:v>-0.94538985706346934</c:v>
                </c:pt>
                <c:pt idx="7">
                  <c:v>-0.94904543474874548</c:v>
                </c:pt>
                <c:pt idx="8">
                  <c:v>-0.9493464146017121</c:v>
                </c:pt>
                <c:pt idx="9">
                  <c:v>-0.95021908541441769</c:v>
                </c:pt>
                <c:pt idx="10">
                  <c:v>-0.95460948580075067</c:v>
                </c:pt>
                <c:pt idx="11">
                  <c:v>-0.95329933658536192</c:v>
                </c:pt>
                <c:pt idx="12">
                  <c:v>-0.95799914470121783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29-489E-AA73-770B1C5259C5}"/>
            </c:ext>
          </c:extLst>
        </c:ser>
        <c:ser>
          <c:idx val="4"/>
          <c:order val="3"/>
          <c:tx>
            <c:strRef>
              <c:f>'Stream-wise(Uniform height)'!$A$136:$B$136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height)'!$E$136:$E$148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height)'!$L$136:$L$148</c:f>
              <c:numCache>
                <c:formatCode>General</c:formatCode>
                <c:ptCount val="13"/>
                <c:pt idx="0">
                  <c:v>-0.87705867205853238</c:v>
                </c:pt>
                <c:pt idx="1">
                  <c:v>-0.87995747600479268</c:v>
                </c:pt>
                <c:pt idx="2">
                  <c:v>-0.8796368586486083</c:v>
                </c:pt>
                <c:pt idx="3">
                  <c:v>-0.87997895882738753</c:v>
                </c:pt>
                <c:pt idx="4">
                  <c:v>-0.8838179667671251</c:v>
                </c:pt>
                <c:pt idx="5">
                  <c:v>-0.88550797635331513</c:v>
                </c:pt>
                <c:pt idx="6">
                  <c:v>-0.8876243373417676</c:v>
                </c:pt>
                <c:pt idx="7">
                  <c:v>-0.89141054711366696</c:v>
                </c:pt>
                <c:pt idx="8">
                  <c:v>-0.89317194577186354</c:v>
                </c:pt>
                <c:pt idx="9">
                  <c:v>-0.89533672573739453</c:v>
                </c:pt>
                <c:pt idx="10">
                  <c:v>-0.89003600952230577</c:v>
                </c:pt>
                <c:pt idx="11">
                  <c:v>-0.89661203422126756</c:v>
                </c:pt>
                <c:pt idx="12">
                  <c:v>-0.89904554226379285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29-489E-AA73-770B1C5259C5}"/>
            </c:ext>
          </c:extLst>
        </c:ser>
        <c:ser>
          <c:idx val="3"/>
          <c:order val="4"/>
          <c:tx>
            <c:strRef>
              <c:f>'Stream-wise(Uniform height)'!$A$131:$B$131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height)'!$E$131:$E$135</c:f>
              <c:numCache>
                <c:formatCode>General</c:formatCode>
                <c:ptCount val="5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</c:numCache>
            </c:numRef>
          </c:xVal>
          <c:yVal>
            <c:numRef>
              <c:f>'Stream-wise(Uniform height)'!$L$131:$L$135</c:f>
              <c:numCache>
                <c:formatCode>General</c:formatCode>
                <c:ptCount val="5"/>
                <c:pt idx="0">
                  <c:v>-0.63452446294331744</c:v>
                </c:pt>
                <c:pt idx="1">
                  <c:v>-0.65526499893312762</c:v>
                </c:pt>
                <c:pt idx="2">
                  <c:v>-0.66918115827871516</c:v>
                </c:pt>
                <c:pt idx="3">
                  <c:v>-0.67464476336405044</c:v>
                </c:pt>
                <c:pt idx="4">
                  <c:v>-0.67346632037641474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29-489E-AA73-770B1C5259C5}"/>
            </c:ext>
          </c:extLst>
        </c:ser>
        <c:ser>
          <c:idx val="2"/>
          <c:order val="5"/>
          <c:tx>
            <c:strRef>
              <c:f>'Stream-wise(Uniform height)'!$A$126:$B$126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height)'!$E$126:$E$130</c:f>
              <c:numCache>
                <c:formatCode>General</c:formatCode>
                <c:ptCount val="5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</c:numCache>
            </c:numRef>
          </c:xVal>
          <c:yVal>
            <c:numRef>
              <c:f>'Stream-wise(Uniform height)'!$L$126:$L$130</c:f>
              <c:numCache>
                <c:formatCode>General</c:formatCode>
                <c:ptCount val="5"/>
                <c:pt idx="0">
                  <c:v>-0.63895986708877828</c:v>
                </c:pt>
                <c:pt idx="1">
                  <c:v>-0.6615823258799568</c:v>
                </c:pt>
                <c:pt idx="2">
                  <c:v>-0.67731890656171545</c:v>
                </c:pt>
                <c:pt idx="3">
                  <c:v>-0.68049401265703902</c:v>
                </c:pt>
                <c:pt idx="4">
                  <c:v>-0.67942394775518522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29-489E-AA73-770B1C5259C5}"/>
            </c:ext>
          </c:extLst>
        </c:ser>
        <c:ser>
          <c:idx val="1"/>
          <c:order val="6"/>
          <c:tx>
            <c:strRef>
              <c:f>'Stream-wise(Uniform height)'!$A$121:$B$121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height)'!$E$121:$E$125</c:f>
              <c:numCache>
                <c:formatCode>General</c:formatCode>
                <c:ptCount val="5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</c:numCache>
            </c:numRef>
          </c:xVal>
          <c:yVal>
            <c:numRef>
              <c:f>'Stream-wise(Uniform height)'!$L$121:$L$125</c:f>
              <c:numCache>
                <c:formatCode>General</c:formatCode>
                <c:ptCount val="5"/>
                <c:pt idx="0">
                  <c:v>-0.58801068172386584</c:v>
                </c:pt>
                <c:pt idx="1">
                  <c:v>-0.61291726031429639</c:v>
                </c:pt>
                <c:pt idx="2">
                  <c:v>-0.62645876474224982</c:v>
                </c:pt>
                <c:pt idx="3">
                  <c:v>-0.63355666178543024</c:v>
                </c:pt>
                <c:pt idx="4">
                  <c:v>-0.63007537038397299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29-489E-AA73-770B1C5259C5}"/>
            </c:ext>
          </c:extLst>
        </c:ser>
        <c:ser>
          <c:idx val="0"/>
          <c:order val="7"/>
          <c:tx>
            <c:strRef>
              <c:f>'Stream-wise(Uniform height)'!$A$116:$B$116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height)'!$E$116:$E$120</c:f>
              <c:numCache>
                <c:formatCode>General</c:formatCode>
                <c:ptCount val="5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</c:numCache>
            </c:numRef>
          </c:xVal>
          <c:yVal>
            <c:numRef>
              <c:f>'Stream-wise(Uniform height)'!$L$116:$L$120</c:f>
              <c:numCache>
                <c:formatCode>General</c:formatCode>
                <c:ptCount val="5"/>
                <c:pt idx="0">
                  <c:v>-0.54515806923198118</c:v>
                </c:pt>
                <c:pt idx="1">
                  <c:v>-0.56557746456608182</c:v>
                </c:pt>
                <c:pt idx="2">
                  <c:v>-0.5810174996697941</c:v>
                </c:pt>
                <c:pt idx="3">
                  <c:v>-0.58597295337452593</c:v>
                </c:pt>
                <c:pt idx="4">
                  <c:v>-0.58039166098028472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29-489E-AA73-770B1C525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44192"/>
        <c:axId val="124363136"/>
      </c:scatterChart>
      <c:valAx>
        <c:axId val="124344192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4590731831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4363136"/>
        <c:crosses val="autoZero"/>
        <c:crossBetween val="midCat"/>
        <c:majorUnit val="1"/>
      </c:valAx>
      <c:valAx>
        <c:axId val="124363136"/>
        <c:scaling>
          <c:orientation val="minMax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(&lt;θ&gt;-&lt;θ</a:t>
                </a:r>
                <a:r>
                  <a:rPr lang="el-GR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</a:t>
                </a:r>
                <a:r>
                  <a:rPr lang="en-US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f 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&gt;)/&lt;</a:t>
                </a: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Δθ&gt;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594050743722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4344192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2039557808310433"/>
          <c:y val="0.10003050014005167"/>
          <c:w val="0.4470494224659165"/>
          <c:h val="0.26471382776757657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-0.5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00737782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2006E-2"/>
          <c:y val="9.4152943731154265E-2"/>
          <c:w val="0.90928386971762132"/>
          <c:h val="0.63526163204949426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height)'!$A$175:$B$175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height)'!$E$175:$E$187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height)'!$M$175:$M$187</c:f>
              <c:numCache>
                <c:formatCode>General</c:formatCode>
                <c:ptCount val="13"/>
                <c:pt idx="0">
                  <c:v>2.0945343157199999E-5</c:v>
                </c:pt>
                <c:pt idx="1">
                  <c:v>1.8216633342599999E-4</c:v>
                </c:pt>
                <c:pt idx="2">
                  <c:v>2.3601387029219996E-4</c:v>
                </c:pt>
                <c:pt idx="3">
                  <c:v>1.951116722478E-4</c:v>
                </c:pt>
                <c:pt idx="4">
                  <c:v>2.2971792329640002E-4</c:v>
                </c:pt>
                <c:pt idx="5">
                  <c:v>2.5030403535060002E-4</c:v>
                </c:pt>
                <c:pt idx="6">
                  <c:v>1.64166203124E-4</c:v>
                </c:pt>
                <c:pt idx="7">
                  <c:v>3.5035110300959998E-4</c:v>
                </c:pt>
                <c:pt idx="8">
                  <c:v>1.2583412280053998E-3</c:v>
                </c:pt>
                <c:pt idx="9">
                  <c:v>1.7117318660904001E-3</c:v>
                </c:pt>
                <c:pt idx="10">
                  <c:v>2.1032175824352E-3</c:v>
                </c:pt>
                <c:pt idx="11">
                  <c:v>2.8216942541172E-3</c:v>
                </c:pt>
                <c:pt idx="12">
                  <c:v>3.6840957822899998E-3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F3-4DC4-810F-0F3835CEE964}"/>
            </c:ext>
          </c:extLst>
        </c:ser>
        <c:ser>
          <c:idx val="6"/>
          <c:order val="1"/>
          <c:tx>
            <c:strRef>
              <c:f>'Stream-wise(Uniform height)'!$A$162:$B$162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height)'!$E$162:$E$174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height)'!$M$162:$M$174</c:f>
              <c:numCache>
                <c:formatCode>General</c:formatCode>
                <c:ptCount val="13"/>
                <c:pt idx="0">
                  <c:v>0</c:v>
                </c:pt>
                <c:pt idx="1">
                  <c:v>1.3974282782459998E-4</c:v>
                </c:pt>
                <c:pt idx="2">
                  <c:v>3.0270066431220002E-4</c:v>
                </c:pt>
                <c:pt idx="3">
                  <c:v>6.309052903692E-4</c:v>
                </c:pt>
                <c:pt idx="4">
                  <c:v>1.5778900721430001E-3</c:v>
                </c:pt>
                <c:pt idx="5">
                  <c:v>2.7405056138921995E-3</c:v>
                </c:pt>
                <c:pt idx="6">
                  <c:v>5.0766124793076E-3</c:v>
                </c:pt>
                <c:pt idx="7">
                  <c:v>8.2495166157557989E-3</c:v>
                </c:pt>
                <c:pt idx="8">
                  <c:v>1.00266912272142E-2</c:v>
                </c:pt>
                <c:pt idx="9">
                  <c:v>1.0884448307086198E-2</c:v>
                </c:pt>
                <c:pt idx="10">
                  <c:v>1.1752717598067602E-2</c:v>
                </c:pt>
                <c:pt idx="11">
                  <c:v>1.1342413958198398E-2</c:v>
                </c:pt>
                <c:pt idx="12">
                  <c:v>1.2931092053787599E-2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F3-4DC4-810F-0F3835CEE964}"/>
            </c:ext>
          </c:extLst>
        </c:ser>
        <c:ser>
          <c:idx val="5"/>
          <c:order val="2"/>
          <c:tx>
            <c:strRef>
              <c:f>'Stream-wise(Uniform height)'!$A$149:$B$149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height)'!$E$149:$E$161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height)'!$M$149:$M$161</c:f>
              <c:numCache>
                <c:formatCode>General</c:formatCode>
                <c:ptCount val="13"/>
                <c:pt idx="0">
                  <c:v>0</c:v>
                </c:pt>
                <c:pt idx="1">
                  <c:v>3.0819087282059994E-4</c:v>
                </c:pt>
                <c:pt idx="2">
                  <c:v>2.1595705754237997E-3</c:v>
                </c:pt>
                <c:pt idx="3">
                  <c:v>6.2583275431907998E-3</c:v>
                </c:pt>
                <c:pt idx="4">
                  <c:v>1.0646121856431601E-2</c:v>
                </c:pt>
                <c:pt idx="5">
                  <c:v>1.1400092489847599E-2</c:v>
                </c:pt>
                <c:pt idx="6">
                  <c:v>1.7829628612349404E-2</c:v>
                </c:pt>
                <c:pt idx="7">
                  <c:v>1.8930494979534598E-2</c:v>
                </c:pt>
                <c:pt idx="8">
                  <c:v>2.1220103356729199E-2</c:v>
                </c:pt>
                <c:pt idx="9">
                  <c:v>2.1367173534676199E-2</c:v>
                </c:pt>
                <c:pt idx="10">
                  <c:v>2.0866403448336603E-2</c:v>
                </c:pt>
                <c:pt idx="11">
                  <c:v>2.0834682136468198E-2</c:v>
                </c:pt>
                <c:pt idx="12">
                  <c:v>2.0840316519607202E-2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F3-4DC4-810F-0F3835CEE964}"/>
            </c:ext>
          </c:extLst>
        </c:ser>
        <c:ser>
          <c:idx val="4"/>
          <c:order val="3"/>
          <c:tx>
            <c:strRef>
              <c:f>'Stream-wise(Uniform height)'!$A$136:$B$136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height)'!$E$136:$E$148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height)'!$M$136:$M$148</c:f>
              <c:numCache>
                <c:formatCode>General</c:formatCode>
                <c:ptCount val="13"/>
                <c:pt idx="0">
                  <c:v>3.7721676761999999E-6</c:v>
                </c:pt>
                <c:pt idx="1">
                  <c:v>1.0295782325967602E-2</c:v>
                </c:pt>
                <c:pt idx="2">
                  <c:v>3.9445387659354597E-2</c:v>
                </c:pt>
                <c:pt idx="3">
                  <c:v>4.4195279691578396E-2</c:v>
                </c:pt>
                <c:pt idx="4">
                  <c:v>4.1357382909242402E-2</c:v>
                </c:pt>
                <c:pt idx="5">
                  <c:v>3.9944805204427197E-2</c:v>
                </c:pt>
                <c:pt idx="6">
                  <c:v>4.2868390900658394E-2</c:v>
                </c:pt>
                <c:pt idx="7">
                  <c:v>3.9504517581097805E-2</c:v>
                </c:pt>
                <c:pt idx="8">
                  <c:v>3.9014656065554397E-2</c:v>
                </c:pt>
                <c:pt idx="9">
                  <c:v>3.6302246181431998E-2</c:v>
                </c:pt>
                <c:pt idx="10">
                  <c:v>3.6371904314205596E-2</c:v>
                </c:pt>
                <c:pt idx="11">
                  <c:v>3.4897403276782202E-2</c:v>
                </c:pt>
                <c:pt idx="12">
                  <c:v>3.32597168971452E-2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F3-4DC4-810F-0F3835CEE964}"/>
            </c:ext>
          </c:extLst>
        </c:ser>
        <c:ser>
          <c:idx val="3"/>
          <c:order val="4"/>
          <c:tx>
            <c:strRef>
              <c:f>'Stream-wise(Uniform height)'!$A$131:$B$131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height)'!$E$131:$E$135</c:f>
              <c:numCache>
                <c:formatCode>General</c:formatCode>
                <c:ptCount val="5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</c:numCache>
            </c:numRef>
          </c:xVal>
          <c:yVal>
            <c:numRef>
              <c:f>'Stream-wise(Uniform height)'!$M$131:$M$135</c:f>
              <c:numCache>
                <c:formatCode>General</c:formatCode>
                <c:ptCount val="5"/>
                <c:pt idx="0">
                  <c:v>0.54068798585769662</c:v>
                </c:pt>
                <c:pt idx="1">
                  <c:v>0.16934884808798883</c:v>
                </c:pt>
                <c:pt idx="2">
                  <c:v>0.1045470751606512</c:v>
                </c:pt>
                <c:pt idx="3">
                  <c:v>7.5093900739842609E-2</c:v>
                </c:pt>
                <c:pt idx="4">
                  <c:v>6.0025946820424197E-2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F3-4DC4-810F-0F3835CEE964}"/>
            </c:ext>
          </c:extLst>
        </c:ser>
        <c:ser>
          <c:idx val="2"/>
          <c:order val="5"/>
          <c:tx>
            <c:strRef>
              <c:f>'Stream-wise(Uniform height)'!$A$126:$B$126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height)'!$E$126:$E$130</c:f>
              <c:numCache>
                <c:formatCode>General</c:formatCode>
                <c:ptCount val="5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</c:numCache>
            </c:numRef>
          </c:xVal>
          <c:yVal>
            <c:numRef>
              <c:f>'Stream-wise(Uniform height)'!$M$126:$M$130</c:f>
              <c:numCache>
                <c:formatCode>General</c:formatCode>
                <c:ptCount val="5"/>
                <c:pt idx="0">
                  <c:v>0.55343153034435411</c:v>
                </c:pt>
                <c:pt idx="1">
                  <c:v>0.1737913747556448</c:v>
                </c:pt>
                <c:pt idx="2">
                  <c:v>0.10402531922724478</c:v>
                </c:pt>
                <c:pt idx="3">
                  <c:v>7.591759354955159E-2</c:v>
                </c:pt>
                <c:pt idx="4">
                  <c:v>6.1129928131133396E-2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F3-4DC4-810F-0F3835CEE964}"/>
            </c:ext>
          </c:extLst>
        </c:ser>
        <c:ser>
          <c:idx val="1"/>
          <c:order val="6"/>
          <c:tx>
            <c:strRef>
              <c:f>'Stream-wise(Uniform height)'!$A$121:$B$121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height)'!$E$121:$E$125</c:f>
              <c:numCache>
                <c:formatCode>General</c:formatCode>
                <c:ptCount val="5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</c:numCache>
            </c:numRef>
          </c:xVal>
          <c:yVal>
            <c:numRef>
              <c:f>'Stream-wise(Uniform height)'!$M$121:$M$125</c:f>
              <c:numCache>
                <c:formatCode>General</c:formatCode>
                <c:ptCount val="5"/>
                <c:pt idx="0">
                  <c:v>0.9993222865999295</c:v>
                </c:pt>
                <c:pt idx="1">
                  <c:v>0.19794557843066157</c:v>
                </c:pt>
                <c:pt idx="2">
                  <c:v>0.1158996464385606</c:v>
                </c:pt>
                <c:pt idx="3">
                  <c:v>8.2529955640578592E-2</c:v>
                </c:pt>
                <c:pt idx="4">
                  <c:v>6.4861386485048994E-2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F3-4DC4-810F-0F3835CEE964}"/>
            </c:ext>
          </c:extLst>
        </c:ser>
        <c:ser>
          <c:idx val="0"/>
          <c:order val="7"/>
          <c:tx>
            <c:strRef>
              <c:f>'Stream-wise(Uniform height)'!$A$116:$B$116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height)'!$E$116:$E$120</c:f>
              <c:numCache>
                <c:formatCode>General</c:formatCode>
                <c:ptCount val="5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</c:numCache>
            </c:numRef>
          </c:xVal>
          <c:yVal>
            <c:numRef>
              <c:f>'Stream-wise(Uniform height)'!$M$116:$M$120</c:f>
              <c:numCache>
                <c:formatCode>General</c:formatCode>
                <c:ptCount val="5"/>
                <c:pt idx="0">
                  <c:v>1.3707367004034396</c:v>
                </c:pt>
                <c:pt idx="1">
                  <c:v>0.20958618410009278</c:v>
                </c:pt>
                <c:pt idx="2">
                  <c:v>0.1181689223353254</c:v>
                </c:pt>
                <c:pt idx="3">
                  <c:v>8.2121137626250798E-2</c:v>
                </c:pt>
                <c:pt idx="4">
                  <c:v>6.61227346461528E-2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F3-4DC4-810F-0F3835CEE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33920"/>
        <c:axId val="124456960"/>
      </c:scatterChart>
      <c:valAx>
        <c:axId val="124433920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9633675188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4456960"/>
        <c:crosses val="autoZero"/>
        <c:crossBetween val="midCat"/>
        <c:majorUnit val="1"/>
      </c:valAx>
      <c:valAx>
        <c:axId val="124456960"/>
        <c:scaling>
          <c:logBase val="10"/>
          <c:orientation val="minMax"/>
        </c:scaling>
        <c:delete val="0"/>
        <c:axPos val="l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minorGridlines/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&lt;c&gt;/&lt;c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0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639677374085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4433920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2757712326376416"/>
          <c:y val="0.10003050014005167"/>
          <c:w val="0.44345868109380765"/>
          <c:h val="0.2112813171080889"/>
        </c:manualLayout>
      </c:layout>
      <c:overlay val="0"/>
      <c:spPr>
        <a:solidFill>
          <a:schemeClr val="bg1"/>
        </a:solidFill>
        <a:ln w="19050"/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0.5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7112257127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923E-2"/>
          <c:y val="9.4152943731154265E-2"/>
          <c:w val="0.90928386971762287"/>
          <c:h val="0.63526163204949282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height)'!$A$211:$B$211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height)'!$E$211:$E$215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height)'!$I$211:$I$215</c:f>
              <c:numCache>
                <c:formatCode>General</c:formatCode>
                <c:ptCount val="5"/>
                <c:pt idx="0">
                  <c:v>1.1087657671446118</c:v>
                </c:pt>
                <c:pt idx="1">
                  <c:v>1.1136279644471654</c:v>
                </c:pt>
                <c:pt idx="2">
                  <c:v>1.1013987449744851</c:v>
                </c:pt>
                <c:pt idx="3">
                  <c:v>1.1048256141673791</c:v>
                </c:pt>
                <c:pt idx="4">
                  <c:v>1.1108487660657822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16-40C2-8DC7-2EC6627AF2B5}"/>
            </c:ext>
          </c:extLst>
        </c:ser>
        <c:ser>
          <c:idx val="6"/>
          <c:order val="1"/>
          <c:tx>
            <c:strRef>
              <c:f>'Stream-wise(Uniform height)'!$A$206:$B$206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height)'!$E$206:$E$210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height)'!$I$206:$I$210</c:f>
              <c:numCache>
                <c:formatCode>General</c:formatCode>
                <c:ptCount val="5"/>
                <c:pt idx="0">
                  <c:v>1.0258919005685319</c:v>
                </c:pt>
                <c:pt idx="1">
                  <c:v>1.0051365708163638</c:v>
                </c:pt>
                <c:pt idx="2">
                  <c:v>1.02967526868073</c:v>
                </c:pt>
                <c:pt idx="3">
                  <c:v>1.0197007648861629</c:v>
                </c:pt>
                <c:pt idx="4">
                  <c:v>1.018801118398704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16-40C2-8DC7-2EC6627AF2B5}"/>
            </c:ext>
          </c:extLst>
        </c:ser>
        <c:ser>
          <c:idx val="5"/>
          <c:order val="2"/>
          <c:tx>
            <c:strRef>
              <c:f>'Stream-wise(Uniform height)'!$A$201:$B$201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height)'!$E$201:$E$205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height)'!$I$201:$I$205</c:f>
              <c:numCache>
                <c:formatCode>General</c:formatCode>
                <c:ptCount val="5"/>
                <c:pt idx="0">
                  <c:v>0.945612450211473</c:v>
                </c:pt>
                <c:pt idx="1">
                  <c:v>0.94618172859046679</c:v>
                </c:pt>
                <c:pt idx="2">
                  <c:v>0.95003042372976254</c:v>
                </c:pt>
                <c:pt idx="3">
                  <c:v>0.95335463616578864</c:v>
                </c:pt>
                <c:pt idx="4">
                  <c:v>0.94835805183606281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16-40C2-8DC7-2EC6627AF2B5}"/>
            </c:ext>
          </c:extLst>
        </c:ser>
        <c:ser>
          <c:idx val="4"/>
          <c:order val="3"/>
          <c:tx>
            <c:strRef>
              <c:f>'Stream-wise(Uniform height)'!$A$196:$B$196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height)'!$E$196:$E$200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height)'!$I$196:$I$200</c:f>
              <c:numCache>
                <c:formatCode>General</c:formatCode>
                <c:ptCount val="5"/>
                <c:pt idx="0">
                  <c:v>0.81659717115307795</c:v>
                </c:pt>
                <c:pt idx="1">
                  <c:v>0.81023618520025542</c:v>
                </c:pt>
                <c:pt idx="2">
                  <c:v>0.82858001440927576</c:v>
                </c:pt>
                <c:pt idx="3">
                  <c:v>0.82623384089322582</c:v>
                </c:pt>
                <c:pt idx="4">
                  <c:v>0.83164665170988827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16-40C2-8DC7-2EC6627AF2B5}"/>
            </c:ext>
          </c:extLst>
        </c:ser>
        <c:ser>
          <c:idx val="3"/>
          <c:order val="4"/>
          <c:tx>
            <c:strRef>
              <c:f>'Stream-wise(Uniform height)'!$A$194:$B$194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height)'!$E$194:$E$195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height)'!$I$194:$I$195</c:f>
              <c:numCache>
                <c:formatCode>General</c:formatCode>
                <c:ptCount val="2"/>
                <c:pt idx="0">
                  <c:v>0.38073524635755163</c:v>
                </c:pt>
                <c:pt idx="1">
                  <c:v>0.36205731606708902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16-40C2-8DC7-2EC6627AF2B5}"/>
            </c:ext>
          </c:extLst>
        </c:ser>
        <c:ser>
          <c:idx val="2"/>
          <c:order val="5"/>
          <c:tx>
            <c:strRef>
              <c:f>'Stream-wise(Uniform height)'!$A$192:$B$192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height)'!$E$192:$E$193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height)'!$I$192:$I$193</c:f>
              <c:numCache>
                <c:formatCode>General</c:formatCode>
                <c:ptCount val="2"/>
                <c:pt idx="0">
                  <c:v>0.27191535110477338</c:v>
                </c:pt>
                <c:pt idx="1">
                  <c:v>0.24241553215396275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A16-40C2-8DC7-2EC6627AF2B5}"/>
            </c:ext>
          </c:extLst>
        </c:ser>
        <c:ser>
          <c:idx val="1"/>
          <c:order val="6"/>
          <c:tx>
            <c:strRef>
              <c:f>'Stream-wise(Uniform height)'!$A$190:$B$190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height)'!$E$190:$E$191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height)'!$I$190:$I$191</c:f>
              <c:numCache>
                <c:formatCode>General</c:formatCode>
                <c:ptCount val="2"/>
                <c:pt idx="0">
                  <c:v>6.3759178447307205E-2</c:v>
                </c:pt>
                <c:pt idx="1">
                  <c:v>1.9349865426324175E-2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A16-40C2-8DC7-2EC6627AF2B5}"/>
            </c:ext>
          </c:extLst>
        </c:ser>
        <c:ser>
          <c:idx val="0"/>
          <c:order val="7"/>
          <c:tx>
            <c:strRef>
              <c:f>'Stream-wise(Uniform height)'!$A$188:$B$188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height)'!$E$188:$E$189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height)'!$I$188:$I$189</c:f>
              <c:numCache>
                <c:formatCode>General</c:formatCode>
                <c:ptCount val="2"/>
                <c:pt idx="0">
                  <c:v>7.7399461705296713E-2</c:v>
                </c:pt>
                <c:pt idx="1">
                  <c:v>3.8707196798602378E-2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A16-40C2-8DC7-2EC6627AF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27744"/>
        <c:axId val="124530048"/>
      </c:scatterChart>
      <c:valAx>
        <c:axId val="12452774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4530048"/>
        <c:crosses val="autoZero"/>
        <c:crossBetween val="midCat"/>
        <c:majorUnit val="1"/>
      </c:valAx>
      <c:valAx>
        <c:axId val="124530048"/>
        <c:scaling>
          <c:orientation val="minMax"/>
          <c:max val="1.2"/>
          <c:min val="-0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&lt;u&gt;/&lt;u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H</a:t>
                </a: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3.949836446357604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4527744"/>
        <c:crosses val="autoZero"/>
        <c:crossBetween val="midCat"/>
        <c:majorUnit val="0.2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7300281646120408"/>
          <c:y val="0.10596703080099175"/>
          <c:w val="0.1454257189434538"/>
          <c:h val="0.60905833411139831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0.5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64716758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978E-2"/>
          <c:y val="9.4152943731154265E-2"/>
          <c:w val="0.90928386971762187"/>
          <c:h val="0.63526163204949382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height)'!$A$211:$B$211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height)'!$E$211:$E$215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height)'!$L$211:$L$215</c:f>
              <c:numCache>
                <c:formatCode>General</c:formatCode>
                <c:ptCount val="5"/>
                <c:pt idx="0">
                  <c:v>-1.0210456655162008</c:v>
                </c:pt>
                <c:pt idx="1">
                  <c:v>-1.0185739841504495</c:v>
                </c:pt>
                <c:pt idx="2">
                  <c:v>-1.0252356146424779</c:v>
                </c:pt>
                <c:pt idx="3">
                  <c:v>-1.0230503709113214</c:v>
                </c:pt>
                <c:pt idx="4">
                  <c:v>-1.0228865506179974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0D-488E-9C76-E6D59F1E3675}"/>
            </c:ext>
          </c:extLst>
        </c:ser>
        <c:ser>
          <c:idx val="6"/>
          <c:order val="1"/>
          <c:tx>
            <c:strRef>
              <c:f>'Stream-wise(Uniform height)'!$A$206:$B$206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height)'!$E$206:$E$210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height)'!$L$206:$L$210</c:f>
              <c:numCache>
                <c:formatCode>General</c:formatCode>
                <c:ptCount val="5"/>
                <c:pt idx="0">
                  <c:v>-0.96402265273594523</c:v>
                </c:pt>
                <c:pt idx="1">
                  <c:v>-0.96426733657688168</c:v>
                </c:pt>
                <c:pt idx="2">
                  <c:v>-0.96476078048663205</c:v>
                </c:pt>
                <c:pt idx="3">
                  <c:v>-0.9633412892126525</c:v>
                </c:pt>
                <c:pt idx="4">
                  <c:v>-0.96416708340477364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0D-488E-9C76-E6D59F1E3675}"/>
            </c:ext>
          </c:extLst>
        </c:ser>
        <c:ser>
          <c:idx val="5"/>
          <c:order val="2"/>
          <c:tx>
            <c:strRef>
              <c:f>'Stream-wise(Uniform height)'!$A$201:$B$201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height)'!$E$201:$E$205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height)'!$L$201:$L$205</c:f>
              <c:numCache>
                <c:formatCode>General</c:formatCode>
                <c:ptCount val="5"/>
                <c:pt idx="0">
                  <c:v>-0.92020284501193839</c:v>
                </c:pt>
                <c:pt idx="1">
                  <c:v>-0.92098583881135154</c:v>
                </c:pt>
                <c:pt idx="2">
                  <c:v>-0.91969695208191549</c:v>
                </c:pt>
                <c:pt idx="3">
                  <c:v>-0.92517322652416534</c:v>
                </c:pt>
                <c:pt idx="4">
                  <c:v>-0.91897353180208186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0D-488E-9C76-E6D59F1E3675}"/>
            </c:ext>
          </c:extLst>
        </c:ser>
        <c:ser>
          <c:idx val="4"/>
          <c:order val="3"/>
          <c:tx>
            <c:strRef>
              <c:f>'Stream-wise(Uniform height)'!$A$196:$B$196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height)'!$E$196:$E$200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height)'!$L$196:$L$200</c:f>
              <c:numCache>
                <c:formatCode>General</c:formatCode>
                <c:ptCount val="5"/>
                <c:pt idx="0">
                  <c:v>-0.85170508550565238</c:v>
                </c:pt>
                <c:pt idx="1">
                  <c:v>-0.84595595167437054</c:v>
                </c:pt>
                <c:pt idx="2">
                  <c:v>-0.85466057105306625</c:v>
                </c:pt>
                <c:pt idx="3">
                  <c:v>-0.85651864241293862</c:v>
                </c:pt>
                <c:pt idx="4">
                  <c:v>-0.85952023340269035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0D-488E-9C76-E6D59F1E3675}"/>
            </c:ext>
          </c:extLst>
        </c:ser>
        <c:ser>
          <c:idx val="3"/>
          <c:order val="4"/>
          <c:tx>
            <c:strRef>
              <c:f>'Stream-wise(Uniform height)'!$A$194:$B$194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height)'!$E$194:$E$195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height)'!$L$194:$L$195</c:f>
              <c:numCache>
                <c:formatCode>General</c:formatCode>
                <c:ptCount val="2"/>
                <c:pt idx="0">
                  <c:v>-0.65393989436816335</c:v>
                </c:pt>
                <c:pt idx="1">
                  <c:v>-0.66588693268631238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0D-488E-9C76-E6D59F1E3675}"/>
            </c:ext>
          </c:extLst>
        </c:ser>
        <c:ser>
          <c:idx val="2"/>
          <c:order val="5"/>
          <c:tx>
            <c:strRef>
              <c:f>'Stream-wise(Uniform height)'!$A$192:$B$192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height)'!$E$192:$E$193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height)'!$L$192:$L$193</c:f>
              <c:numCache>
                <c:formatCode>General</c:formatCode>
                <c:ptCount val="2"/>
                <c:pt idx="0">
                  <c:v>-0.61095530022772271</c:v>
                </c:pt>
                <c:pt idx="1">
                  <c:v>-0.63095476146425933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0D-488E-9C76-E6D59F1E3675}"/>
            </c:ext>
          </c:extLst>
        </c:ser>
        <c:ser>
          <c:idx val="1"/>
          <c:order val="6"/>
          <c:tx>
            <c:strRef>
              <c:f>'Stream-wise(Uniform height)'!$A$190:$B$190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height)'!$E$190:$E$191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height)'!$L$190:$L$191</c:f>
              <c:numCache>
                <c:formatCode>General</c:formatCode>
                <c:ptCount val="2"/>
                <c:pt idx="0">
                  <c:v>-0.58504809031974769</c:v>
                </c:pt>
                <c:pt idx="1">
                  <c:v>-0.61348663773929446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B0D-488E-9C76-E6D59F1E3675}"/>
            </c:ext>
          </c:extLst>
        </c:ser>
        <c:ser>
          <c:idx val="0"/>
          <c:order val="7"/>
          <c:tx>
            <c:strRef>
              <c:f>'Stream-wise(Uniform height)'!$A$188:$B$188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height)'!$E$188:$E$189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height)'!$L$188:$L$189</c:f>
              <c:numCache>
                <c:formatCode>General</c:formatCode>
                <c:ptCount val="2"/>
                <c:pt idx="0">
                  <c:v>-0.55234418355820059</c:v>
                </c:pt>
                <c:pt idx="1">
                  <c:v>-0.57363944458631577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B0D-488E-9C76-E6D59F1E3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87104"/>
        <c:axId val="124689408"/>
      </c:scatterChart>
      <c:valAx>
        <c:axId val="12468710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4590731831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4689408"/>
        <c:crosses val="autoZero"/>
        <c:crossBetween val="midCat"/>
        <c:majorUnit val="1"/>
      </c:valAx>
      <c:valAx>
        <c:axId val="124689408"/>
        <c:scaling>
          <c:orientation val="minMax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(&lt;θ&gt;-&lt;θ</a:t>
                </a:r>
                <a:r>
                  <a:rPr lang="el-GR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</a:t>
                </a:r>
                <a:r>
                  <a:rPr lang="en-US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f 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&gt;)/&lt;</a:t>
                </a: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Δθ&gt;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594050743722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4687104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7120745534338644"/>
          <c:y val="0.10003050014005167"/>
          <c:w val="0.1490164741553055"/>
          <c:h val="0.61499527974023038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0.5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00737782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2034E-2"/>
          <c:y val="9.4152943731154265E-2"/>
          <c:w val="0.90928386971762087"/>
          <c:h val="0.63526163204949482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height)'!$A$211:$B$211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height)'!$E$211:$E$215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height)'!$M$211:$M$215</c:f>
              <c:numCache>
                <c:formatCode>General</c:formatCode>
                <c:ptCount val="5"/>
                <c:pt idx="0">
                  <c:v>1.4682570792119999E-4</c:v>
                </c:pt>
                <c:pt idx="1">
                  <c:v>2.2095220219379999E-4</c:v>
                </c:pt>
                <c:pt idx="2">
                  <c:v>2.1532167656999998E-4</c:v>
                </c:pt>
                <c:pt idx="3">
                  <c:v>1.3483896162660002E-4</c:v>
                </c:pt>
                <c:pt idx="4">
                  <c:v>1.7446287557160002E-4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5-475E-9F75-3CC945CD1CA6}"/>
            </c:ext>
          </c:extLst>
        </c:ser>
        <c:ser>
          <c:idx val="6"/>
          <c:order val="1"/>
          <c:tx>
            <c:strRef>
              <c:f>'Stream-wise(Uniform height)'!$A$206:$B$206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height)'!$E$206:$E$210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height)'!$M$206:$M$210</c:f>
              <c:numCache>
                <c:formatCode>General</c:formatCode>
                <c:ptCount val="5"/>
                <c:pt idx="0">
                  <c:v>2.187013420746E-4</c:v>
                </c:pt>
                <c:pt idx="1">
                  <c:v>9.2121609804840011E-4</c:v>
                </c:pt>
                <c:pt idx="2">
                  <c:v>2.9290055050872005E-3</c:v>
                </c:pt>
                <c:pt idx="3">
                  <c:v>4.3044030318365994E-3</c:v>
                </c:pt>
                <c:pt idx="4">
                  <c:v>6.4017649061981997E-3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05-475E-9F75-3CC945CD1CA6}"/>
            </c:ext>
          </c:extLst>
        </c:ser>
        <c:ser>
          <c:idx val="5"/>
          <c:order val="2"/>
          <c:tx>
            <c:strRef>
              <c:f>'Stream-wise(Uniform height)'!$A$201:$B$201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height)'!$E$201:$E$205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height)'!$M$201:$M$205</c:f>
              <c:numCache>
                <c:formatCode>General</c:formatCode>
                <c:ptCount val="5"/>
                <c:pt idx="0">
                  <c:v>2.4311931685272003E-3</c:v>
                </c:pt>
                <c:pt idx="1">
                  <c:v>6.0661567440936006E-3</c:v>
                </c:pt>
                <c:pt idx="2">
                  <c:v>1.2814461528283801E-2</c:v>
                </c:pt>
                <c:pt idx="3">
                  <c:v>1.4468523542134203E-2</c:v>
                </c:pt>
                <c:pt idx="4">
                  <c:v>2.0427463544380204E-2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05-475E-9F75-3CC945CD1CA6}"/>
            </c:ext>
          </c:extLst>
        </c:ser>
        <c:ser>
          <c:idx val="4"/>
          <c:order val="3"/>
          <c:tx>
            <c:strRef>
              <c:f>'Stream-wise(Uniform height)'!$A$196:$B$196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height)'!$E$196:$E$200</c:f>
              <c:numCache>
                <c:formatCode>General</c:formatCode>
                <c:ptCount val="5"/>
                <c:pt idx="0">
                  <c:v>-2.5</c:v>
                </c:pt>
                <c:pt idx="1">
                  <c:v>-2</c:v>
                </c:pt>
                <c:pt idx="2">
                  <c:v>-1.5</c:v>
                </c:pt>
                <c:pt idx="3">
                  <c:v>-1</c:v>
                </c:pt>
                <c:pt idx="4">
                  <c:v>-0.5</c:v>
                </c:pt>
              </c:numCache>
            </c:numRef>
          </c:xVal>
          <c:yVal>
            <c:numRef>
              <c:f>'Stream-wise(Uniform height)'!$M$196:$M$200</c:f>
              <c:numCache>
                <c:formatCode>General</c:formatCode>
                <c:ptCount val="5"/>
                <c:pt idx="0">
                  <c:v>2.3104887694396198E-2</c:v>
                </c:pt>
                <c:pt idx="1">
                  <c:v>4.9823312396180409E-2</c:v>
                </c:pt>
                <c:pt idx="2">
                  <c:v>5.2507031528813412E-2</c:v>
                </c:pt>
                <c:pt idx="3">
                  <c:v>5.4810563124933001E-2</c:v>
                </c:pt>
                <c:pt idx="4">
                  <c:v>5.4385364172308395E-2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05-475E-9F75-3CC945CD1CA6}"/>
            </c:ext>
          </c:extLst>
        </c:ser>
        <c:ser>
          <c:idx val="3"/>
          <c:order val="4"/>
          <c:tx>
            <c:strRef>
              <c:f>'Stream-wise(Uniform height)'!$A$194:$B$194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height)'!$E$194:$E$195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height)'!$M$194:$M$195</c:f>
              <c:numCache>
                <c:formatCode>General</c:formatCode>
                <c:ptCount val="2"/>
                <c:pt idx="0">
                  <c:v>0.2298980779356492</c:v>
                </c:pt>
                <c:pt idx="1">
                  <c:v>0.15373427510313181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05-475E-9F75-3CC945CD1CA6}"/>
            </c:ext>
          </c:extLst>
        </c:ser>
        <c:ser>
          <c:idx val="2"/>
          <c:order val="5"/>
          <c:tx>
            <c:strRef>
              <c:f>'Stream-wise(Uniform height)'!$A$192:$B$192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height)'!$E$192:$E$193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height)'!$M$192:$M$193</c:f>
              <c:numCache>
                <c:formatCode>General</c:formatCode>
                <c:ptCount val="2"/>
                <c:pt idx="0">
                  <c:v>0.3435965379604296</c:v>
                </c:pt>
                <c:pt idx="1">
                  <c:v>0.18346099026647703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05-475E-9F75-3CC945CD1CA6}"/>
            </c:ext>
          </c:extLst>
        </c:ser>
        <c:ser>
          <c:idx val="1"/>
          <c:order val="6"/>
          <c:tx>
            <c:strRef>
              <c:f>'Stream-wise(Uniform height)'!$A$190:$B$190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height)'!$E$190:$E$191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height)'!$M$190:$M$191</c:f>
              <c:numCache>
                <c:formatCode>General</c:formatCode>
                <c:ptCount val="2"/>
                <c:pt idx="0">
                  <c:v>0.57394900659497949</c:v>
                </c:pt>
                <c:pt idx="1">
                  <c:v>0.2114780055098634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B05-475E-9F75-3CC945CD1CA6}"/>
            </c:ext>
          </c:extLst>
        </c:ser>
        <c:ser>
          <c:idx val="0"/>
          <c:order val="7"/>
          <c:tx>
            <c:strRef>
              <c:f>'Stream-wise(Uniform height)'!$A$188:$B$188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height)'!$E$188:$E$189</c:f>
              <c:numCache>
                <c:formatCode>General</c:formatCode>
                <c:ptCount val="2"/>
                <c:pt idx="0">
                  <c:v>-2.5</c:v>
                </c:pt>
                <c:pt idx="1">
                  <c:v>-0.5</c:v>
                </c:pt>
              </c:numCache>
            </c:numRef>
          </c:xVal>
          <c:yVal>
            <c:numRef>
              <c:f>'Stream-wise(Uniform height)'!$M$188:$M$189</c:f>
              <c:numCache>
                <c:formatCode>General</c:formatCode>
                <c:ptCount val="2"/>
                <c:pt idx="0">
                  <c:v>0.83903212969676111</c:v>
                </c:pt>
                <c:pt idx="1">
                  <c:v>0.22474668318448499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B05-475E-9F75-3CC945CD1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41664"/>
        <c:axId val="124643968"/>
      </c:scatterChart>
      <c:valAx>
        <c:axId val="12464166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9633675188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4643968"/>
        <c:crosses val="autoZero"/>
        <c:crossBetween val="midCat"/>
        <c:majorUnit val="1"/>
      </c:valAx>
      <c:valAx>
        <c:axId val="124643968"/>
        <c:scaling>
          <c:logBase val="10"/>
          <c:orientation val="minMax"/>
          <c:max val="10"/>
        </c:scaling>
        <c:delete val="0"/>
        <c:axPos val="l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minorGridlines/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&lt;c&gt;/&lt;c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0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639677374085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4641664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68557060093694255"/>
          <c:y val="0.10003050014005167"/>
          <c:w val="0.14003948984864542"/>
          <c:h val="0.6149948647723382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1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7112257127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95E-2"/>
          <c:y val="9.4152943731154265E-2"/>
          <c:w val="0.90928386971762232"/>
          <c:h val="0.63526163204949326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height)'!$A$307:$B$307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height)'!$E$307:$E$319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height)'!$I$307:$I$319</c:f>
              <c:numCache>
                <c:formatCode>General</c:formatCode>
                <c:ptCount val="13"/>
                <c:pt idx="0">
                  <c:v>1.0705606552114171</c:v>
                </c:pt>
                <c:pt idx="1">
                  <c:v>1.0752921984597754</c:v>
                </c:pt>
                <c:pt idx="2">
                  <c:v>1.0618665611479638</c:v>
                </c:pt>
                <c:pt idx="3">
                  <c:v>1.0753500595409189</c:v>
                </c:pt>
                <c:pt idx="4">
                  <c:v>1.0578386833057716</c:v>
                </c:pt>
                <c:pt idx="5">
                  <c:v>1.0619188227696419</c:v>
                </c:pt>
                <c:pt idx="6">
                  <c:v>1.0687296319661941</c:v>
                </c:pt>
                <c:pt idx="7">
                  <c:v>1.0670628595319598</c:v>
                </c:pt>
                <c:pt idx="8">
                  <c:v>1.0653568908814668</c:v>
                </c:pt>
                <c:pt idx="9">
                  <c:v>1.066916029261531</c:v>
                </c:pt>
                <c:pt idx="10">
                  <c:v>1.078346392517131</c:v>
                </c:pt>
                <c:pt idx="11">
                  <c:v>1.0742351449451191</c:v>
                </c:pt>
                <c:pt idx="12">
                  <c:v>1.0787669741392074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58-4619-95B0-E3FA81488AA7}"/>
            </c:ext>
          </c:extLst>
        </c:ser>
        <c:ser>
          <c:idx val="6"/>
          <c:order val="1"/>
          <c:tx>
            <c:strRef>
              <c:f>'Stream-wise(Uniform height)'!$A$294:$B$294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height)'!$E$294:$E$306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height)'!$I$294:$I$306</c:f>
              <c:numCache>
                <c:formatCode>General</c:formatCode>
                <c:ptCount val="13"/>
                <c:pt idx="0">
                  <c:v>0.95077141886569883</c:v>
                </c:pt>
                <c:pt idx="1">
                  <c:v>0.94643370426641471</c:v>
                </c:pt>
                <c:pt idx="2">
                  <c:v>0.95285255130038116</c:v>
                </c:pt>
                <c:pt idx="3">
                  <c:v>0.93975541561054632</c:v>
                </c:pt>
                <c:pt idx="4">
                  <c:v>0.94207545831575745</c:v>
                </c:pt>
                <c:pt idx="5">
                  <c:v>0.9340551658746542</c:v>
                </c:pt>
                <c:pt idx="6">
                  <c:v>0.94533994318415138</c:v>
                </c:pt>
                <c:pt idx="7">
                  <c:v>0.96152051455299525</c:v>
                </c:pt>
                <c:pt idx="8">
                  <c:v>0.96370617023103378</c:v>
                </c:pt>
                <c:pt idx="9">
                  <c:v>0.973156191322331</c:v>
                </c:pt>
                <c:pt idx="10">
                  <c:v>0.97154105834761184</c:v>
                </c:pt>
                <c:pt idx="11">
                  <c:v>0.96883838591225768</c:v>
                </c:pt>
                <c:pt idx="12">
                  <c:v>0.98849871025783653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58-4619-95B0-E3FA81488AA7}"/>
            </c:ext>
          </c:extLst>
        </c:ser>
        <c:ser>
          <c:idx val="5"/>
          <c:order val="2"/>
          <c:tx>
            <c:strRef>
              <c:f>'Stream-wise(Uniform height)'!$A$281:$B$281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height)'!$E$281:$E$293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height)'!$I$281:$I$293</c:f>
              <c:numCache>
                <c:formatCode>General</c:formatCode>
                <c:ptCount val="13"/>
                <c:pt idx="0">
                  <c:v>0.84504615821086071</c:v>
                </c:pt>
                <c:pt idx="1">
                  <c:v>0.85070347875751728</c:v>
                </c:pt>
                <c:pt idx="2">
                  <c:v>0.85452417659948565</c:v>
                </c:pt>
                <c:pt idx="3">
                  <c:v>0.84680625496952033</c:v>
                </c:pt>
                <c:pt idx="4">
                  <c:v>0.86807486850602689</c:v>
                </c:pt>
                <c:pt idx="5">
                  <c:v>0.86484584688091448</c:v>
                </c:pt>
                <c:pt idx="6">
                  <c:v>0.87122363121213364</c:v>
                </c:pt>
                <c:pt idx="7">
                  <c:v>0.87300052634918979</c:v>
                </c:pt>
                <c:pt idx="8">
                  <c:v>0.87505739445952146</c:v>
                </c:pt>
                <c:pt idx="9">
                  <c:v>0.9069456939534547</c:v>
                </c:pt>
                <c:pt idx="10">
                  <c:v>0.92713610046176864</c:v>
                </c:pt>
                <c:pt idx="11">
                  <c:v>0.9131225199060784</c:v>
                </c:pt>
                <c:pt idx="12">
                  <c:v>0.92082986477927564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58-4619-95B0-E3FA81488AA7}"/>
            </c:ext>
          </c:extLst>
        </c:ser>
        <c:ser>
          <c:idx val="4"/>
          <c:order val="3"/>
          <c:tx>
            <c:strRef>
              <c:f>'Stream-wise(Uniform height)'!$A$268:$B$268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height)'!$E$268:$E$280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height)'!$I$268:$I$280</c:f>
              <c:numCache>
                <c:formatCode>General</c:formatCode>
                <c:ptCount val="13"/>
                <c:pt idx="0">
                  <c:v>0.74487742783229993</c:v>
                </c:pt>
                <c:pt idx="1">
                  <c:v>0.74180145809924469</c:v>
                </c:pt>
                <c:pt idx="2">
                  <c:v>0.72898802835566279</c:v>
                </c:pt>
                <c:pt idx="3">
                  <c:v>0.76617403866613421</c:v>
                </c:pt>
                <c:pt idx="4">
                  <c:v>0.78621077112022786</c:v>
                </c:pt>
                <c:pt idx="5">
                  <c:v>0.76861913596607467</c:v>
                </c:pt>
                <c:pt idx="6">
                  <c:v>0.77383409921495583</c:v>
                </c:pt>
                <c:pt idx="7">
                  <c:v>0.76077242676840262</c:v>
                </c:pt>
                <c:pt idx="8">
                  <c:v>0.78203170787246679</c:v>
                </c:pt>
                <c:pt idx="9">
                  <c:v>0.80304212411139697</c:v>
                </c:pt>
                <c:pt idx="10">
                  <c:v>0.81762809385689528</c:v>
                </c:pt>
                <c:pt idx="11">
                  <c:v>0.81396480304212415</c:v>
                </c:pt>
                <c:pt idx="12">
                  <c:v>0.83786080739228186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58-4619-95B0-E3FA81488AA7}"/>
            </c:ext>
          </c:extLst>
        </c:ser>
        <c:ser>
          <c:idx val="3"/>
          <c:order val="4"/>
          <c:tx>
            <c:strRef>
              <c:f>'Stream-wise(Uniform height)'!$A$255:$B$255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height)'!$E$255:$E$267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height)'!$I$255:$I$267</c:f>
              <c:numCache>
                <c:formatCode>General</c:formatCode>
                <c:ptCount val="13"/>
                <c:pt idx="0">
                  <c:v>0.61368395904182049</c:v>
                </c:pt>
                <c:pt idx="1">
                  <c:v>0.60821328714401446</c:v>
                </c:pt>
                <c:pt idx="2">
                  <c:v>0.63524747744351084</c:v>
                </c:pt>
                <c:pt idx="3">
                  <c:v>0.61680659093708823</c:v>
                </c:pt>
                <c:pt idx="4">
                  <c:v>0.6398166363673693</c:v>
                </c:pt>
                <c:pt idx="5">
                  <c:v>0.62813056446284388</c:v>
                </c:pt>
                <c:pt idx="6">
                  <c:v>0.63999768555675429</c:v>
                </c:pt>
                <c:pt idx="7">
                  <c:v>0.64930025421545978</c:v>
                </c:pt>
                <c:pt idx="8">
                  <c:v>0.64960635799957434</c:v>
                </c:pt>
                <c:pt idx="9">
                  <c:v>0.67604389478491234</c:v>
                </c:pt>
                <c:pt idx="10">
                  <c:v>0.70780900617060427</c:v>
                </c:pt>
                <c:pt idx="11">
                  <c:v>0.70012405913526921</c:v>
                </c:pt>
                <c:pt idx="12">
                  <c:v>0.72496823862158721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58-4619-95B0-E3FA81488AA7}"/>
            </c:ext>
          </c:extLst>
        </c:ser>
        <c:ser>
          <c:idx val="2"/>
          <c:order val="5"/>
          <c:tx>
            <c:strRef>
              <c:f>'Stream-wise(Uniform height)'!$A$242:$B$242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height)'!$E$242:$E$254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height)'!$I$242:$I$254</c:f>
              <c:numCache>
                <c:formatCode>General</c:formatCode>
                <c:ptCount val="13"/>
                <c:pt idx="0">
                  <c:v>0.44552845831949023</c:v>
                </c:pt>
                <c:pt idx="1">
                  <c:v>0.46131333455277118</c:v>
                </c:pt>
                <c:pt idx="2">
                  <c:v>0.45616556481747622</c:v>
                </c:pt>
                <c:pt idx="3">
                  <c:v>0.45958496806441618</c:v>
                </c:pt>
                <c:pt idx="4">
                  <c:v>0.46600754807135952</c:v>
                </c:pt>
                <c:pt idx="5">
                  <c:v>0.46828092861435777</c:v>
                </c:pt>
                <c:pt idx="6">
                  <c:v>0.48325948268460478</c:v>
                </c:pt>
                <c:pt idx="7">
                  <c:v>0.49356248810114867</c:v>
                </c:pt>
                <c:pt idx="8">
                  <c:v>0.4924033999917875</c:v>
                </c:pt>
                <c:pt idx="9">
                  <c:v>0.52020222758940782</c:v>
                </c:pt>
                <c:pt idx="10">
                  <c:v>0.53318550760344374</c:v>
                </c:pt>
                <c:pt idx="11">
                  <c:v>0.50520314216778717</c:v>
                </c:pt>
                <c:pt idx="12">
                  <c:v>0.57160277683416516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58-4619-95B0-E3FA81488AA7}"/>
            </c:ext>
          </c:extLst>
        </c:ser>
        <c:ser>
          <c:idx val="1"/>
          <c:order val="6"/>
          <c:tx>
            <c:strRef>
              <c:f>'Stream-wise(Uniform height)'!$A$229:$B$229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height)'!$E$229:$E$241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height)'!$I$229:$I$241</c:f>
              <c:numCache>
                <c:formatCode>General</c:formatCode>
                <c:ptCount val="13"/>
                <c:pt idx="0">
                  <c:v>0.29512884356230146</c:v>
                </c:pt>
                <c:pt idx="1">
                  <c:v>0.3150778511514355</c:v>
                </c:pt>
                <c:pt idx="2">
                  <c:v>0.29948895599944753</c:v>
                </c:pt>
                <c:pt idx="3">
                  <c:v>0.31207094141845504</c:v>
                </c:pt>
                <c:pt idx="4">
                  <c:v>0.32982869387008507</c:v>
                </c:pt>
                <c:pt idx="5">
                  <c:v>0.28144376462858789</c:v>
                </c:pt>
                <c:pt idx="6">
                  <c:v>0.3310997711687565</c:v>
                </c:pt>
                <c:pt idx="7">
                  <c:v>0.2812104538175248</c:v>
                </c:pt>
                <c:pt idx="8">
                  <c:v>0.34656547821250322</c:v>
                </c:pt>
                <c:pt idx="9">
                  <c:v>0.32920839819373882</c:v>
                </c:pt>
                <c:pt idx="10">
                  <c:v>0.37719949878616155</c:v>
                </c:pt>
                <c:pt idx="11">
                  <c:v>0.36055790525465714</c:v>
                </c:pt>
                <c:pt idx="12">
                  <c:v>0.39243002853235681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58-4619-95B0-E3FA81488AA7}"/>
            </c:ext>
          </c:extLst>
        </c:ser>
        <c:ser>
          <c:idx val="0"/>
          <c:order val="7"/>
          <c:tx>
            <c:strRef>
              <c:f>'Stream-wise(Uniform height)'!$A$216:$B$216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height)'!$E$216:$E$228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height)'!$I$216:$I$228</c:f>
              <c:numCache>
                <c:formatCode>General</c:formatCode>
                <c:ptCount val="13"/>
                <c:pt idx="0">
                  <c:v>0.25460742189687291</c:v>
                </c:pt>
                <c:pt idx="1">
                  <c:v>0.24701828783461438</c:v>
                </c:pt>
                <c:pt idx="2">
                  <c:v>0.24227243485651076</c:v>
                </c:pt>
                <c:pt idx="3">
                  <c:v>0.29031144193547181</c:v>
                </c:pt>
                <c:pt idx="4">
                  <c:v>0.28457448463197244</c:v>
                </c:pt>
                <c:pt idx="5">
                  <c:v>0.25431625000466623</c:v>
                </c:pt>
                <c:pt idx="6">
                  <c:v>0.28299294841404643</c:v>
                </c:pt>
                <c:pt idx="7">
                  <c:v>0.27115009164448661</c:v>
                </c:pt>
                <c:pt idx="8">
                  <c:v>0.29204914085626932</c:v>
                </c:pt>
                <c:pt idx="9">
                  <c:v>0.2914829732880897</c:v>
                </c:pt>
                <c:pt idx="10">
                  <c:v>0.29489242194042431</c:v>
                </c:pt>
                <c:pt idx="11">
                  <c:v>0.31821105980347142</c:v>
                </c:pt>
                <c:pt idx="12">
                  <c:v>0.33013666414068821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58-4619-95B0-E3FA81488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13312"/>
        <c:axId val="124815616"/>
      </c:scatterChart>
      <c:valAx>
        <c:axId val="124813312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4815616"/>
        <c:crosses val="autoZero"/>
        <c:crossBetween val="midCat"/>
        <c:majorUnit val="1"/>
      </c:valAx>
      <c:valAx>
        <c:axId val="124815616"/>
        <c:scaling>
          <c:orientation val="minMax"/>
          <c:max val="1.2"/>
          <c:min val="-0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&lt;u&gt;/&lt;u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H</a:t>
                </a: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3.949836446357604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4813312"/>
        <c:crosses val="autoZero"/>
        <c:crossBetween val="midCat"/>
        <c:majorUnit val="0.2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36958378172958462"/>
          <c:y val="0.55124002780284853"/>
          <c:w val="0.60324748986890853"/>
          <c:h val="0.17565964333509709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1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64716758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2006E-2"/>
          <c:y val="9.4152943731154265E-2"/>
          <c:w val="0.90928386971762132"/>
          <c:h val="0.63526163204949426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height)'!$A$307:$B$307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height)'!$E$307:$E$319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height)'!$L$307:$L$319</c:f>
              <c:numCache>
                <c:formatCode>General</c:formatCode>
                <c:ptCount val="13"/>
                <c:pt idx="0">
                  <c:v>-1.0101147922488574</c:v>
                </c:pt>
                <c:pt idx="1">
                  <c:v>-1.0028274332356406</c:v>
                </c:pt>
                <c:pt idx="2">
                  <c:v>-1.0054055922836362</c:v>
                </c:pt>
                <c:pt idx="3">
                  <c:v>-1.0079117838759399</c:v>
                </c:pt>
                <c:pt idx="4">
                  <c:v>-1.0041562559814383</c:v>
                </c:pt>
                <c:pt idx="5">
                  <c:v>-1.0133222327463935</c:v>
                </c:pt>
                <c:pt idx="6">
                  <c:v>-1.0089605312076806</c:v>
                </c:pt>
                <c:pt idx="7">
                  <c:v>-1.0070226979834058</c:v>
                </c:pt>
                <c:pt idx="8">
                  <c:v>-1.0085608405390998</c:v>
                </c:pt>
                <c:pt idx="9">
                  <c:v>-1.0130534420737622</c:v>
                </c:pt>
                <c:pt idx="10">
                  <c:v>-1.0097635355803078</c:v>
                </c:pt>
                <c:pt idx="11">
                  <c:v>-1.0160462246054849</c:v>
                </c:pt>
                <c:pt idx="12">
                  <c:v>-1.0158560941140462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7-45D1-8D33-8FE8286852D5}"/>
            </c:ext>
          </c:extLst>
        </c:ser>
        <c:ser>
          <c:idx val="6"/>
          <c:order val="1"/>
          <c:tx>
            <c:strRef>
              <c:f>'Stream-wise(Uniform height)'!$A$294:$B$294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height)'!$E$294:$E$306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height)'!$L$294:$L$306</c:f>
              <c:numCache>
                <c:formatCode>General</c:formatCode>
                <c:ptCount val="13"/>
                <c:pt idx="0">
                  <c:v>-0.9224816491897021</c:v>
                </c:pt>
                <c:pt idx="1">
                  <c:v>-0.92587607287005258</c:v>
                </c:pt>
                <c:pt idx="2">
                  <c:v>-0.93968787527357467</c:v>
                </c:pt>
                <c:pt idx="3">
                  <c:v>-0.93578802687856566</c:v>
                </c:pt>
                <c:pt idx="4">
                  <c:v>-0.93434424348980638</c:v>
                </c:pt>
                <c:pt idx="5">
                  <c:v>-0.93511850644978045</c:v>
                </c:pt>
                <c:pt idx="6">
                  <c:v>-0.94270475211786486</c:v>
                </c:pt>
                <c:pt idx="7">
                  <c:v>-0.94359931888436877</c:v>
                </c:pt>
                <c:pt idx="8">
                  <c:v>-0.94362369362538956</c:v>
                </c:pt>
                <c:pt idx="9">
                  <c:v>-0.95039369719554856</c:v>
                </c:pt>
                <c:pt idx="10">
                  <c:v>-0.95492615212033205</c:v>
                </c:pt>
                <c:pt idx="11">
                  <c:v>-0.95644082631982819</c:v>
                </c:pt>
                <c:pt idx="12">
                  <c:v>-0.95787981488279861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17-45D1-8D33-8FE8286852D5}"/>
            </c:ext>
          </c:extLst>
        </c:ser>
        <c:ser>
          <c:idx val="5"/>
          <c:order val="2"/>
          <c:tx>
            <c:strRef>
              <c:f>'Stream-wise(Uniform height)'!$A$281:$B$281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height)'!$E$281:$E$293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height)'!$L$281:$L$293</c:f>
              <c:numCache>
                <c:formatCode>General</c:formatCode>
                <c:ptCount val="13"/>
                <c:pt idx="0">
                  <c:v>-0.87411916091766306</c:v>
                </c:pt>
                <c:pt idx="1">
                  <c:v>-0.88750651232245992</c:v>
                </c:pt>
                <c:pt idx="2">
                  <c:v>-0.88799075717740683</c:v>
                </c:pt>
                <c:pt idx="3">
                  <c:v>-0.8888103544014716</c:v>
                </c:pt>
                <c:pt idx="4">
                  <c:v>-0.89209006531758273</c:v>
                </c:pt>
                <c:pt idx="5">
                  <c:v>-0.89517882699132401</c:v>
                </c:pt>
                <c:pt idx="6">
                  <c:v>-0.89518480362273822</c:v>
                </c:pt>
                <c:pt idx="7">
                  <c:v>-0.90009492306337935</c:v>
                </c:pt>
                <c:pt idx="8">
                  <c:v>-0.90619026084339749</c:v>
                </c:pt>
                <c:pt idx="9">
                  <c:v>-0.90837032165581588</c:v>
                </c:pt>
                <c:pt idx="10">
                  <c:v>-0.91445918454314989</c:v>
                </c:pt>
                <c:pt idx="11">
                  <c:v>-0.91555637088257291</c:v>
                </c:pt>
                <c:pt idx="12">
                  <c:v>-0.91029115640892599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17-45D1-8D33-8FE8286852D5}"/>
            </c:ext>
          </c:extLst>
        </c:ser>
        <c:ser>
          <c:idx val="4"/>
          <c:order val="3"/>
          <c:tx>
            <c:strRef>
              <c:f>'Stream-wise(Uniform height)'!$A$268:$B$268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height)'!$E$268:$E$280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height)'!$L$268:$L$280</c:f>
              <c:numCache>
                <c:formatCode>General</c:formatCode>
                <c:ptCount val="13"/>
                <c:pt idx="0">
                  <c:v>-0.82881910409064652</c:v>
                </c:pt>
                <c:pt idx="1">
                  <c:v>-0.83029885743621179</c:v>
                </c:pt>
                <c:pt idx="2">
                  <c:v>-0.82389562674108452</c:v>
                </c:pt>
                <c:pt idx="3">
                  <c:v>-0.8380322604390692</c:v>
                </c:pt>
                <c:pt idx="4">
                  <c:v>-0.84138515066240316</c:v>
                </c:pt>
                <c:pt idx="5">
                  <c:v>-0.8394791560828968</c:v>
                </c:pt>
                <c:pt idx="6">
                  <c:v>-0.84437927774840704</c:v>
                </c:pt>
                <c:pt idx="7">
                  <c:v>-0.85003402487067414</c:v>
                </c:pt>
                <c:pt idx="8">
                  <c:v>-0.85244748227877787</c:v>
                </c:pt>
                <c:pt idx="9">
                  <c:v>-0.8589784281038475</c:v>
                </c:pt>
                <c:pt idx="10">
                  <c:v>-0.86547876967010906</c:v>
                </c:pt>
                <c:pt idx="11">
                  <c:v>-0.86756104107468901</c:v>
                </c:pt>
                <c:pt idx="12">
                  <c:v>-0.86638522459997902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17-45D1-8D33-8FE8286852D5}"/>
            </c:ext>
          </c:extLst>
        </c:ser>
        <c:ser>
          <c:idx val="3"/>
          <c:order val="4"/>
          <c:tx>
            <c:strRef>
              <c:f>'Stream-wise(Uniform height)'!$A$255:$B$255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height)'!$E$255:$E$266</c:f>
              <c:numCache>
                <c:formatCode>General</c:formatCode>
                <c:ptCount val="12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</c:numCache>
            </c:numRef>
          </c:xVal>
          <c:yVal>
            <c:numRef>
              <c:f>'Stream-wise(Uniform height)'!$L$255:$L$267</c:f>
              <c:numCache>
                <c:formatCode>General</c:formatCode>
                <c:ptCount val="13"/>
                <c:pt idx="0">
                  <c:v>-0.75383361478702771</c:v>
                </c:pt>
                <c:pt idx="1">
                  <c:v>-0.76983738118928691</c:v>
                </c:pt>
                <c:pt idx="2">
                  <c:v>-0.75861984995070653</c:v>
                </c:pt>
                <c:pt idx="3">
                  <c:v>-0.77166033639684128</c:v>
                </c:pt>
                <c:pt idx="4">
                  <c:v>-0.78133080144572675</c:v>
                </c:pt>
                <c:pt idx="5">
                  <c:v>-0.78029428279761681</c:v>
                </c:pt>
                <c:pt idx="6">
                  <c:v>-0.78481173480014055</c:v>
                </c:pt>
                <c:pt idx="7">
                  <c:v>-0.79472996840295063</c:v>
                </c:pt>
                <c:pt idx="8">
                  <c:v>-0.79753433055603551</c:v>
                </c:pt>
                <c:pt idx="9">
                  <c:v>-0.80714016686170276</c:v>
                </c:pt>
                <c:pt idx="10">
                  <c:v>-0.80803241007816395</c:v>
                </c:pt>
                <c:pt idx="11">
                  <c:v>-0.80459584951885732</c:v>
                </c:pt>
                <c:pt idx="12">
                  <c:v>-0.80201911264373282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17-45D1-8D33-8FE8286852D5}"/>
            </c:ext>
          </c:extLst>
        </c:ser>
        <c:ser>
          <c:idx val="2"/>
          <c:order val="5"/>
          <c:tx>
            <c:strRef>
              <c:f>'Stream-wise(Uniform height)'!$A$242:$B$242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height)'!$E$242:$E$254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height)'!$L$242:$L$254</c:f>
              <c:numCache>
                <c:formatCode>General</c:formatCode>
                <c:ptCount val="13"/>
                <c:pt idx="0">
                  <c:v>-0.69181961901851841</c:v>
                </c:pt>
                <c:pt idx="1">
                  <c:v>-0.6979859327393394</c:v>
                </c:pt>
                <c:pt idx="2">
                  <c:v>-0.69583652125458784</c:v>
                </c:pt>
                <c:pt idx="3">
                  <c:v>-0.70931627633862193</c:v>
                </c:pt>
                <c:pt idx="4">
                  <c:v>-0.72098414813136202</c:v>
                </c:pt>
                <c:pt idx="5">
                  <c:v>-0.722647001226426</c:v>
                </c:pt>
                <c:pt idx="6">
                  <c:v>-0.72872490486964614</c:v>
                </c:pt>
                <c:pt idx="7">
                  <c:v>-0.74015079194531397</c:v>
                </c:pt>
                <c:pt idx="8">
                  <c:v>-0.73976710322535821</c:v>
                </c:pt>
                <c:pt idx="9">
                  <c:v>-0.74695392112653658</c:v>
                </c:pt>
                <c:pt idx="10">
                  <c:v>-0.74408486763459669</c:v>
                </c:pt>
                <c:pt idx="11">
                  <c:v>-0.7572608385811298</c:v>
                </c:pt>
                <c:pt idx="12">
                  <c:v>-0.75168771366559506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17-45D1-8D33-8FE8286852D5}"/>
            </c:ext>
          </c:extLst>
        </c:ser>
        <c:ser>
          <c:idx val="1"/>
          <c:order val="6"/>
          <c:tx>
            <c:strRef>
              <c:f>'Stream-wise(Uniform height)'!$A$229:$B$229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height)'!$E$229:$E$241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height)'!$L$229:$L$241</c:f>
              <c:numCache>
                <c:formatCode>General</c:formatCode>
                <c:ptCount val="13"/>
                <c:pt idx="0">
                  <c:v>-0.62452128956501796</c:v>
                </c:pt>
                <c:pt idx="1">
                  <c:v>-0.64152395213376634</c:v>
                </c:pt>
                <c:pt idx="2">
                  <c:v>-0.64298638151085474</c:v>
                </c:pt>
                <c:pt idx="3">
                  <c:v>-0.64858480507901106</c:v>
                </c:pt>
                <c:pt idx="4">
                  <c:v>-0.6675798066488482</c:v>
                </c:pt>
                <c:pt idx="5">
                  <c:v>-0.66830807433480588</c:v>
                </c:pt>
                <c:pt idx="6">
                  <c:v>-0.6669930501712128</c:v>
                </c:pt>
                <c:pt idx="7">
                  <c:v>-0.68503608727930587</c:v>
                </c:pt>
                <c:pt idx="8">
                  <c:v>-0.68743106395156228</c:v>
                </c:pt>
                <c:pt idx="9">
                  <c:v>-0.69189801379421045</c:v>
                </c:pt>
                <c:pt idx="10">
                  <c:v>-0.69917714523690899</c:v>
                </c:pt>
                <c:pt idx="11">
                  <c:v>-0.70925463215537277</c:v>
                </c:pt>
                <c:pt idx="12">
                  <c:v>-0.68676905750303407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C17-45D1-8D33-8FE8286852D5}"/>
            </c:ext>
          </c:extLst>
        </c:ser>
        <c:ser>
          <c:idx val="0"/>
          <c:order val="7"/>
          <c:tx>
            <c:strRef>
              <c:f>'Stream-wise(Uniform height)'!$A$216:$B$216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height)'!$E$216:$E$228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height)'!$L$216:$L$228</c:f>
              <c:numCache>
                <c:formatCode>General</c:formatCode>
                <c:ptCount val="13"/>
                <c:pt idx="0">
                  <c:v>-0.59053315068559731</c:v>
                </c:pt>
                <c:pt idx="1">
                  <c:v>-0.59912311238421412</c:v>
                </c:pt>
                <c:pt idx="2">
                  <c:v>-0.60772761630120309</c:v>
                </c:pt>
                <c:pt idx="3">
                  <c:v>-0.61562952175102692</c:v>
                </c:pt>
                <c:pt idx="4">
                  <c:v>-0.63388799301083165</c:v>
                </c:pt>
                <c:pt idx="5">
                  <c:v>-0.63735865316931273</c:v>
                </c:pt>
                <c:pt idx="6">
                  <c:v>-0.63868736574678964</c:v>
                </c:pt>
                <c:pt idx="7">
                  <c:v>-0.66136097018099127</c:v>
                </c:pt>
                <c:pt idx="8">
                  <c:v>-0.65321259065501458</c:v>
                </c:pt>
                <c:pt idx="9">
                  <c:v>-0.65921912525683191</c:v>
                </c:pt>
                <c:pt idx="10">
                  <c:v>-0.66361994906862654</c:v>
                </c:pt>
                <c:pt idx="11">
                  <c:v>-0.67128267658973839</c:v>
                </c:pt>
                <c:pt idx="12">
                  <c:v>-0.65254701124753056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C17-45D1-8D33-8FE828685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05184"/>
        <c:axId val="125032320"/>
      </c:scatterChart>
      <c:valAx>
        <c:axId val="12500518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4590731831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032320"/>
        <c:crosses val="autoZero"/>
        <c:crossBetween val="midCat"/>
        <c:majorUnit val="1"/>
      </c:valAx>
      <c:valAx>
        <c:axId val="125032320"/>
        <c:scaling>
          <c:orientation val="minMax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(&lt;θ&gt;-&lt;θ</a:t>
                </a:r>
                <a:r>
                  <a:rPr lang="el-GR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</a:t>
                </a:r>
                <a:r>
                  <a:rPr lang="en-US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f 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&gt;)/&lt;</a:t>
                </a: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Δθ&gt;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594050743722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5005184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7232596937528611"/>
          <c:y val="0.10003050014005167"/>
          <c:w val="0.96876973374279662"/>
          <c:h val="0.29547581255900346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1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663836138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2034E-2"/>
          <c:y val="9.4152943731154265E-2"/>
          <c:w val="0.90928386971762032"/>
          <c:h val="0.63526163204949526"/>
        </c:manualLayout>
      </c:layout>
      <c:scatterChart>
        <c:scatterStyle val="lineMarker"/>
        <c:varyColors val="0"/>
        <c:ser>
          <c:idx val="7"/>
          <c:order val="0"/>
          <c:tx>
            <c:strRef>
              <c:f>'Stream-wise(Uniform height)'!$A$307:$B$307</c:f>
              <c:strCache>
                <c:ptCount val="1"/>
                <c:pt idx="0">
                  <c:v>Z/H 2.5</c:v>
                </c:pt>
              </c:strCache>
            </c:strRef>
          </c:tx>
          <c:spPr>
            <a:ln w="19050">
              <a:solidFill>
                <a:srgbClr val="7030A0"/>
              </a:solidFill>
            </a:ln>
          </c:spPr>
          <c:marker>
            <c:symbol val="diamond"/>
            <c:size val="6"/>
            <c:spPr>
              <a:solidFill>
                <a:sysClr val="window" lastClr="FFFFFF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'Stream-wise(Uniform height)'!$E$307:$E$319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height)'!$M$307:$M$319</c:f>
              <c:numCache>
                <c:formatCode>General</c:formatCode>
                <c:ptCount val="13"/>
                <c:pt idx="0">
                  <c:v>1.81047654018E-5</c:v>
                </c:pt>
                <c:pt idx="1">
                  <c:v>7.9608505561200014E-5</c:v>
                </c:pt>
                <c:pt idx="2">
                  <c:v>0</c:v>
                </c:pt>
                <c:pt idx="3">
                  <c:v>6.4455221476799999E-5</c:v>
                </c:pt>
                <c:pt idx="4">
                  <c:v>3.651287615514E-4</c:v>
                </c:pt>
                <c:pt idx="5">
                  <c:v>6.6886661526299989E-4</c:v>
                </c:pt>
                <c:pt idx="6">
                  <c:v>2.1124746545363995E-3</c:v>
                </c:pt>
                <c:pt idx="7">
                  <c:v>3.2212402484724E-3</c:v>
                </c:pt>
                <c:pt idx="8">
                  <c:v>4.4799267240882004E-3</c:v>
                </c:pt>
                <c:pt idx="9">
                  <c:v>5.6708824217975998E-3</c:v>
                </c:pt>
                <c:pt idx="10">
                  <c:v>7.4895532009703995E-3</c:v>
                </c:pt>
                <c:pt idx="11">
                  <c:v>5.8696998072551992E-3</c:v>
                </c:pt>
                <c:pt idx="12">
                  <c:v>6.6721190781672008E-3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48-46FD-B644-24BB565E7108}"/>
            </c:ext>
          </c:extLst>
        </c:ser>
        <c:ser>
          <c:idx val="6"/>
          <c:order val="1"/>
          <c:tx>
            <c:strRef>
              <c:f>'Stream-wise(Uniform height)'!$A$294:$B$294</c:f>
              <c:strCache>
                <c:ptCount val="1"/>
                <c:pt idx="0">
                  <c:v>Z/H 1.833 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'Stream-wise(Uniform height)'!$E$294:$E$306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height)'!$M$294:$M$306</c:f>
              <c:numCache>
                <c:formatCode>General</c:formatCode>
                <c:ptCount val="13"/>
                <c:pt idx="0">
                  <c:v>2.1921294502799997E-5</c:v>
                </c:pt>
                <c:pt idx="1">
                  <c:v>1.2201146989416001E-3</c:v>
                </c:pt>
                <c:pt idx="2">
                  <c:v>2.2760487290772002E-3</c:v>
                </c:pt>
                <c:pt idx="3">
                  <c:v>5.1367554809801999E-3</c:v>
                </c:pt>
                <c:pt idx="4">
                  <c:v>9.8049839164199987E-3</c:v>
                </c:pt>
                <c:pt idx="5">
                  <c:v>1.2443893188111E-2</c:v>
                </c:pt>
                <c:pt idx="6">
                  <c:v>1.7252916588646201E-2</c:v>
                </c:pt>
                <c:pt idx="7">
                  <c:v>1.9834207602363003E-2</c:v>
                </c:pt>
                <c:pt idx="8">
                  <c:v>2.1738446835751803E-2</c:v>
                </c:pt>
                <c:pt idx="9">
                  <c:v>2.1893801290603202E-2</c:v>
                </c:pt>
                <c:pt idx="10">
                  <c:v>2.23369508833632E-2</c:v>
                </c:pt>
                <c:pt idx="11">
                  <c:v>2.04723649774728E-2</c:v>
                </c:pt>
                <c:pt idx="12">
                  <c:v>2.1011657174978399E-2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48-46FD-B644-24BB565E7108}"/>
            </c:ext>
          </c:extLst>
        </c:ser>
        <c:ser>
          <c:idx val="5"/>
          <c:order val="2"/>
          <c:tx>
            <c:strRef>
              <c:f>'Stream-wise(Uniform height)'!$A$281:$B$281</c:f>
              <c:strCache>
                <c:ptCount val="1"/>
                <c:pt idx="0">
                  <c:v>Z/H 1.5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height)'!$E$281:$E$293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height)'!$M$281:$M$293</c:f>
              <c:numCache>
                <c:formatCode>General</c:formatCode>
                <c:ptCount val="13"/>
                <c:pt idx="0">
                  <c:v>1.8510093811439999E-4</c:v>
                </c:pt>
                <c:pt idx="1">
                  <c:v>7.213520635120799E-3</c:v>
                </c:pt>
                <c:pt idx="2">
                  <c:v>1.31955546164904E-2</c:v>
                </c:pt>
                <c:pt idx="3">
                  <c:v>2.1175201879801202E-2</c:v>
                </c:pt>
                <c:pt idx="4">
                  <c:v>2.6543815722824403E-2</c:v>
                </c:pt>
                <c:pt idx="5">
                  <c:v>3.02630713095942E-2</c:v>
                </c:pt>
                <c:pt idx="6">
                  <c:v>3.6393216515825402E-2</c:v>
                </c:pt>
                <c:pt idx="7">
                  <c:v>3.7182455928525593E-2</c:v>
                </c:pt>
                <c:pt idx="8">
                  <c:v>3.6365025794743794E-2</c:v>
                </c:pt>
                <c:pt idx="9">
                  <c:v>3.6702658187949606E-2</c:v>
                </c:pt>
                <c:pt idx="10">
                  <c:v>3.5119709642152795E-2</c:v>
                </c:pt>
                <c:pt idx="11">
                  <c:v>3.1686242145667197E-2</c:v>
                </c:pt>
                <c:pt idx="12">
                  <c:v>3.05931126389112E-2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48-46FD-B644-24BB565E7108}"/>
            </c:ext>
          </c:extLst>
        </c:ser>
        <c:ser>
          <c:idx val="4"/>
          <c:order val="3"/>
          <c:tx>
            <c:strRef>
              <c:f>'Stream-wise(Uniform height)'!$A$268:$B$268</c:f>
              <c:strCache>
                <c:ptCount val="1"/>
                <c:pt idx="0">
                  <c:v>Z/H 1.167 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height)'!$E$268:$E$280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height)'!$M$268:$M$280</c:f>
              <c:numCache>
                <c:formatCode>General</c:formatCode>
                <c:ptCount val="13"/>
                <c:pt idx="0">
                  <c:v>1.5661174179420001E-3</c:v>
                </c:pt>
                <c:pt idx="1">
                  <c:v>2.0509340268879E-2</c:v>
                </c:pt>
                <c:pt idx="2">
                  <c:v>4.8035419678738804E-2</c:v>
                </c:pt>
                <c:pt idx="3">
                  <c:v>5.3611353747428397E-2</c:v>
                </c:pt>
                <c:pt idx="4">
                  <c:v>5.9295146352056995E-2</c:v>
                </c:pt>
                <c:pt idx="5">
                  <c:v>6.5233036858235394E-2</c:v>
                </c:pt>
                <c:pt idx="6">
                  <c:v>6.4717754799713409E-2</c:v>
                </c:pt>
                <c:pt idx="7">
                  <c:v>6.0955059734276409E-2</c:v>
                </c:pt>
                <c:pt idx="8">
                  <c:v>5.7706278273844197E-2</c:v>
                </c:pt>
                <c:pt idx="9">
                  <c:v>5.3566496719595999E-2</c:v>
                </c:pt>
                <c:pt idx="10">
                  <c:v>4.87179015254064E-2</c:v>
                </c:pt>
                <c:pt idx="11">
                  <c:v>4.5271824162415202E-2</c:v>
                </c:pt>
                <c:pt idx="12">
                  <c:v>4.0892772381350403E-2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48-46FD-B644-24BB565E7108}"/>
            </c:ext>
          </c:extLst>
        </c:ser>
        <c:ser>
          <c:idx val="3"/>
          <c:order val="4"/>
          <c:tx>
            <c:strRef>
              <c:f>'Stream-wise(Uniform height)'!$A$255:$B$255</c:f>
              <c:strCache>
                <c:ptCount val="1"/>
                <c:pt idx="0">
                  <c:v>Z/H 0.833 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height)'!$E$255:$E$267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height)'!$M$255:$M$267</c:f>
              <c:numCache>
                <c:formatCode>General</c:formatCode>
                <c:ptCount val="13"/>
                <c:pt idx="0">
                  <c:v>1.5631996898826002E-3</c:v>
                </c:pt>
                <c:pt idx="1">
                  <c:v>5.9250195691810212E-2</c:v>
                </c:pt>
                <c:pt idx="2">
                  <c:v>0.10045783371850381</c:v>
                </c:pt>
                <c:pt idx="3">
                  <c:v>0.11853010051912259</c:v>
                </c:pt>
                <c:pt idx="4">
                  <c:v>0.11554802331991378</c:v>
                </c:pt>
                <c:pt idx="5">
                  <c:v>0.11186853967923481</c:v>
                </c:pt>
                <c:pt idx="6">
                  <c:v>0.10358842621729139</c:v>
                </c:pt>
                <c:pt idx="7">
                  <c:v>8.862401427430322E-2</c:v>
                </c:pt>
                <c:pt idx="8">
                  <c:v>8.0058459635431206E-2</c:v>
                </c:pt>
                <c:pt idx="9">
                  <c:v>7.0719144433459211E-2</c:v>
                </c:pt>
                <c:pt idx="10">
                  <c:v>6.5584321260746398E-2</c:v>
                </c:pt>
                <c:pt idx="11">
                  <c:v>5.7569974683832785E-2</c:v>
                </c:pt>
                <c:pt idx="12">
                  <c:v>5.1709397724684011E-2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48-46FD-B644-24BB565E7108}"/>
            </c:ext>
          </c:extLst>
        </c:ser>
        <c:ser>
          <c:idx val="2"/>
          <c:order val="5"/>
          <c:tx>
            <c:strRef>
              <c:f>'Stream-wise(Uniform height)'!$A$242:$B$242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height)'!$E$242:$E$254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height)'!$M$242:$M$254</c:f>
              <c:numCache>
                <c:formatCode>General</c:formatCode>
                <c:ptCount val="13"/>
                <c:pt idx="0">
                  <c:v>8.3971620456569987E-3</c:v>
                </c:pt>
                <c:pt idx="1">
                  <c:v>0.14491283026471022</c:v>
                </c:pt>
                <c:pt idx="2">
                  <c:v>0.20581935570711901</c:v>
                </c:pt>
                <c:pt idx="3">
                  <c:v>0.20908846916579155</c:v>
                </c:pt>
                <c:pt idx="4">
                  <c:v>0.18727745186096101</c:v>
                </c:pt>
                <c:pt idx="5">
                  <c:v>0.1689068154212208</c:v>
                </c:pt>
                <c:pt idx="6">
                  <c:v>0.13666135403123281</c:v>
                </c:pt>
                <c:pt idx="7">
                  <c:v>0.11382790666234679</c:v>
                </c:pt>
                <c:pt idx="8">
                  <c:v>0.10085376136360141</c:v>
                </c:pt>
                <c:pt idx="9">
                  <c:v>8.7130178187141596E-2</c:v>
                </c:pt>
                <c:pt idx="10">
                  <c:v>7.8415019815708795E-2</c:v>
                </c:pt>
                <c:pt idx="11">
                  <c:v>6.7474774962201611E-2</c:v>
                </c:pt>
                <c:pt idx="12">
                  <c:v>6.1101355910565619E-2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48-46FD-B644-24BB565E7108}"/>
            </c:ext>
          </c:extLst>
        </c:ser>
        <c:ser>
          <c:idx val="1"/>
          <c:order val="6"/>
          <c:tx>
            <c:strRef>
              <c:f>'Stream-wise(Uniform height)'!$A$229:$B$229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height)'!$E$229:$E$241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height)'!$M$229:$M$241</c:f>
              <c:numCache>
                <c:formatCode>General</c:formatCode>
                <c:ptCount val="13"/>
                <c:pt idx="0">
                  <c:v>6.8516775121409993E-3</c:v>
                </c:pt>
                <c:pt idx="1">
                  <c:v>0.30354111465012723</c:v>
                </c:pt>
                <c:pt idx="2">
                  <c:v>0.40998425979135239</c:v>
                </c:pt>
                <c:pt idx="3">
                  <c:v>0.34516186458775566</c:v>
                </c:pt>
                <c:pt idx="4">
                  <c:v>0.27529553680924684</c:v>
                </c:pt>
                <c:pt idx="5">
                  <c:v>0.224607995869257</c:v>
                </c:pt>
                <c:pt idx="6">
                  <c:v>0.16913746686319561</c:v>
                </c:pt>
                <c:pt idx="7">
                  <c:v>0.13251417656829662</c:v>
                </c:pt>
                <c:pt idx="8">
                  <c:v>0.11263948482609899</c:v>
                </c:pt>
                <c:pt idx="9">
                  <c:v>9.5117190411348002E-2</c:v>
                </c:pt>
                <c:pt idx="10">
                  <c:v>8.4330937739966388E-2</c:v>
                </c:pt>
                <c:pt idx="11">
                  <c:v>7.2334826450510398E-2</c:v>
                </c:pt>
                <c:pt idx="12">
                  <c:v>6.5086288344453597E-2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E48-46FD-B644-24BB565E7108}"/>
            </c:ext>
          </c:extLst>
        </c:ser>
        <c:ser>
          <c:idx val="0"/>
          <c:order val="7"/>
          <c:tx>
            <c:strRef>
              <c:f>'Stream-wise(Uniform height)'!$A$216:$B$216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height)'!$E$216:$E$228</c:f>
              <c:numCache>
                <c:formatCode>General</c:formatCode>
                <c:ptCount val="13"/>
                <c:pt idx="0">
                  <c:v>-3.5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4.5</c:v>
                </c:pt>
                <c:pt idx="11">
                  <c:v>5.5</c:v>
                </c:pt>
                <c:pt idx="12">
                  <c:v>6.5</c:v>
                </c:pt>
              </c:numCache>
            </c:numRef>
          </c:xVal>
          <c:yVal>
            <c:numRef>
              <c:f>'Stream-wise(Uniform height)'!$M$216:$M$228</c:f>
              <c:numCache>
                <c:formatCode>General</c:formatCode>
                <c:ptCount val="13"/>
                <c:pt idx="0">
                  <c:v>4.7536825230971996E-3</c:v>
                </c:pt>
                <c:pt idx="1">
                  <c:v>0.59733833878081444</c:v>
                </c:pt>
                <c:pt idx="2">
                  <c:v>0.60828428648835542</c:v>
                </c:pt>
                <c:pt idx="3">
                  <c:v>0.41355915703336088</c:v>
                </c:pt>
                <c:pt idx="4">
                  <c:v>0.30297046374718195</c:v>
                </c:pt>
                <c:pt idx="5">
                  <c:v>0.2388057223265406</c:v>
                </c:pt>
                <c:pt idx="6">
                  <c:v>0.17756155340056981</c:v>
                </c:pt>
                <c:pt idx="7">
                  <c:v>0.13797323949897181</c:v>
                </c:pt>
                <c:pt idx="8">
                  <c:v>0.11442661038020523</c:v>
                </c:pt>
                <c:pt idx="9">
                  <c:v>9.5807880436665591E-2</c:v>
                </c:pt>
                <c:pt idx="10">
                  <c:v>8.4556872755913601E-2</c:v>
                </c:pt>
                <c:pt idx="11">
                  <c:v>7.2299381321412004E-2</c:v>
                </c:pt>
                <c:pt idx="12">
                  <c:v>6.7604807766736816E-2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E48-46FD-B644-24BB565E7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68320"/>
        <c:axId val="125060992"/>
      </c:scatterChart>
      <c:valAx>
        <c:axId val="124968320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397955158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060992"/>
        <c:crosses val="autoZero"/>
        <c:crossBetween val="midCat"/>
        <c:majorUnit val="1"/>
      </c:valAx>
      <c:valAx>
        <c:axId val="125060992"/>
        <c:scaling>
          <c:logBase val="10"/>
          <c:orientation val="minMax"/>
          <c:max val="10"/>
        </c:scaling>
        <c:delete val="0"/>
        <c:axPos val="l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minorGridlines/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&lt;c&gt;/&lt;c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0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594050743722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4968320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9384776902887175"/>
          <c:y val="0.10003050014005167"/>
          <c:w val="0.97236608169076866"/>
          <c:h val="0.26051352276617579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2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7112257127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1978E-2"/>
          <c:y val="9.4152943731154265E-2"/>
          <c:w val="0.90928386971762187"/>
          <c:h val="0.63526163204949382"/>
        </c:manualLayout>
      </c:layout>
      <c:scatterChart>
        <c:scatterStyle val="lineMarker"/>
        <c:varyColors val="0"/>
        <c:ser>
          <c:idx val="2"/>
          <c:order val="0"/>
          <c:tx>
            <c:strRef>
              <c:f>'Stream-wise(Uniform height)'!$A$326:$B$326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height)'!$E$326:$E$328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height)'!$I$326:$I$328</c:f>
              <c:numCache>
                <c:formatCode>General</c:formatCode>
                <c:ptCount val="3"/>
                <c:pt idx="0">
                  <c:v>-6.0578685470895878E-2</c:v>
                </c:pt>
                <c:pt idx="1">
                  <c:v>-6.8806157912222873E-2</c:v>
                </c:pt>
                <c:pt idx="2">
                  <c:v>-6.5954166557788282E-2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8-44F6-819C-4B3010955E8C}"/>
            </c:ext>
          </c:extLst>
        </c:ser>
        <c:ser>
          <c:idx val="1"/>
          <c:order val="1"/>
          <c:tx>
            <c:strRef>
              <c:f>'Stream-wise(Uniform height)'!$A$324:$B$324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height)'!$E$323:$E$325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height)'!$I$323:$I$325</c:f>
              <c:numCache>
                <c:formatCode>General</c:formatCode>
                <c:ptCount val="3"/>
                <c:pt idx="0">
                  <c:v>-7.3435044403713567E-2</c:v>
                </c:pt>
                <c:pt idx="1">
                  <c:v>-7.7048562245457905E-2</c:v>
                </c:pt>
                <c:pt idx="2">
                  <c:v>-7.5249269270539751E-2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08-44F6-819C-4B3010955E8C}"/>
            </c:ext>
          </c:extLst>
        </c:ser>
        <c:ser>
          <c:idx val="0"/>
          <c:order val="2"/>
          <c:tx>
            <c:strRef>
              <c:f>'Stream-wise(Uniform height)'!$A$320:$B$320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height)'!$E$320:$E$322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height)'!$I$320:$I$322</c:f>
              <c:numCache>
                <c:formatCode>General</c:formatCode>
                <c:ptCount val="3"/>
                <c:pt idx="0">
                  <c:v>-8.5029658470302333E-2</c:v>
                </c:pt>
                <c:pt idx="1">
                  <c:v>-8.821015144671368E-2</c:v>
                </c:pt>
                <c:pt idx="2">
                  <c:v>-8.7202248742921346E-2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08-44F6-819C-4B3010955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99008"/>
        <c:axId val="125113856"/>
      </c:scatterChart>
      <c:valAx>
        <c:axId val="125099008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113856"/>
        <c:crosses val="autoZero"/>
        <c:crossBetween val="midCat"/>
        <c:majorUnit val="1"/>
      </c:valAx>
      <c:valAx>
        <c:axId val="125113856"/>
        <c:scaling>
          <c:orientation val="minMax"/>
          <c:max val="1.2"/>
          <c:min val="-0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&lt;u&gt;/&lt;u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H</a:t>
                </a: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3.949836446357604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5099008"/>
        <c:crosses val="autoZero"/>
        <c:crossBetween val="midCat"/>
        <c:majorUnit val="0.2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67120752666403882"/>
          <c:y val="0.10003091510794347"/>
          <c:w val="0.81842881953693569"/>
          <c:h val="0.35287043664996443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2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64716758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2034E-2"/>
          <c:y val="9.4152943731154265E-2"/>
          <c:w val="0.90928386971762087"/>
          <c:h val="0.63526163204949482"/>
        </c:manualLayout>
      </c:layout>
      <c:scatterChart>
        <c:scatterStyle val="lineMarker"/>
        <c:varyColors val="0"/>
        <c:ser>
          <c:idx val="2"/>
          <c:order val="0"/>
          <c:tx>
            <c:strRef>
              <c:f>'Stream-wise(Uniform height)'!$A$326:$B$326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height)'!$E$326:$E$328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height)'!$L$326:$L$328</c:f>
              <c:numCache>
                <c:formatCode>General</c:formatCode>
                <c:ptCount val="3"/>
                <c:pt idx="0">
                  <c:v>-0.63472239785876872</c:v>
                </c:pt>
                <c:pt idx="1">
                  <c:v>-0.62018769096346149</c:v>
                </c:pt>
                <c:pt idx="2">
                  <c:v>-0.63636810225313922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F-43A3-B322-2B2A06085A2B}"/>
            </c:ext>
          </c:extLst>
        </c:ser>
        <c:ser>
          <c:idx val="1"/>
          <c:order val="1"/>
          <c:tx>
            <c:strRef>
              <c:f>'Stream-wise(Uniform height)'!$A$323:$B$323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height)'!$E$323:$E$325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height)'!$L$323:$L$325</c:f>
              <c:numCache>
                <c:formatCode>General</c:formatCode>
                <c:ptCount val="3"/>
                <c:pt idx="0">
                  <c:v>-0.54880745245302653</c:v>
                </c:pt>
                <c:pt idx="1">
                  <c:v>-0.5720046944284084</c:v>
                </c:pt>
                <c:pt idx="2">
                  <c:v>-0.58588671411361382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0F-43A3-B322-2B2A06085A2B}"/>
            </c:ext>
          </c:extLst>
        </c:ser>
        <c:ser>
          <c:idx val="0"/>
          <c:order val="2"/>
          <c:tx>
            <c:strRef>
              <c:f>'Stream-wise(Uniform height)'!$A$320:$B$320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height)'!$E$320:$E$322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height)'!$L$320:$L$322</c:f>
              <c:numCache>
                <c:formatCode>General</c:formatCode>
                <c:ptCount val="3"/>
                <c:pt idx="0">
                  <c:v>-0.50059278753333747</c:v>
                </c:pt>
                <c:pt idx="1">
                  <c:v>-0.5221335987260044</c:v>
                </c:pt>
                <c:pt idx="2">
                  <c:v>-0.54507136425953007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0F-43A3-B322-2B2A06085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60064"/>
        <c:axId val="125179008"/>
      </c:scatterChart>
      <c:valAx>
        <c:axId val="12516006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4590731831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179008"/>
        <c:crosses val="autoZero"/>
        <c:crossBetween val="midCat"/>
        <c:majorUnit val="1"/>
      </c:valAx>
      <c:valAx>
        <c:axId val="125179008"/>
        <c:scaling>
          <c:orientation val="minMax"/>
          <c:max val="0"/>
          <c:min val="-1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(&lt;θ&gt;-&lt;θ</a:t>
                </a:r>
                <a:r>
                  <a:rPr lang="el-GR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</a:t>
                </a:r>
                <a:r>
                  <a:rPr lang="en-US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f 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&gt;)/&lt;</a:t>
                </a: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Δθ&gt;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594050743722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5160064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67574512700082612"/>
          <c:y val="0.10003050014005167"/>
          <c:w val="0.82154880437516165"/>
          <c:h val="0.40827902441048625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2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835831224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2034E-2"/>
          <c:y val="9.4152943731154265E-2"/>
          <c:w val="0.90928386971761987"/>
          <c:h val="0.63526163204949593"/>
        </c:manualLayout>
      </c:layout>
      <c:scatterChart>
        <c:scatterStyle val="lineMarker"/>
        <c:varyColors val="0"/>
        <c:ser>
          <c:idx val="2"/>
          <c:order val="0"/>
          <c:tx>
            <c:strRef>
              <c:f>'Stream-wise(Uniform height)'!$A$326:$B$326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height)'!$E$326:$E$328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height)'!$M$326:$M$328</c:f>
              <c:numCache>
                <c:formatCode>General</c:formatCode>
                <c:ptCount val="3"/>
                <c:pt idx="0">
                  <c:v>0.6631338579467112</c:v>
                </c:pt>
                <c:pt idx="1">
                  <c:v>0.21030897584088001</c:v>
                </c:pt>
                <c:pt idx="2">
                  <c:v>0.12006979435246319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9-4043-86A6-61D974EBC774}"/>
            </c:ext>
          </c:extLst>
        </c:ser>
        <c:ser>
          <c:idx val="1"/>
          <c:order val="1"/>
          <c:tx>
            <c:strRef>
              <c:f>'Stream-wise(Uniform height)'!$A$323:$B$323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height)'!$E$323:$E$325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height)'!$M$323:$M$325</c:f>
              <c:numCache>
                <c:formatCode>General</c:formatCode>
                <c:ptCount val="3"/>
                <c:pt idx="0">
                  <c:v>1.2227993241957864</c:v>
                </c:pt>
                <c:pt idx="1">
                  <c:v>0.22801567390403762</c:v>
                </c:pt>
                <c:pt idx="2">
                  <c:v>0.1277023552856856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29-4043-86A6-61D974EBC774}"/>
            </c:ext>
          </c:extLst>
        </c:ser>
        <c:ser>
          <c:idx val="0"/>
          <c:order val="2"/>
          <c:tx>
            <c:strRef>
              <c:f>'Stream-wise(Uniform height)'!$A$320:$B$320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height)'!$E$320:$E$322</c:f>
              <c:numCache>
                <c:formatCode>General</c:formatCode>
                <c:ptCount val="3"/>
                <c:pt idx="0">
                  <c:v>-2.5</c:v>
                </c:pt>
                <c:pt idx="1">
                  <c:v>-0.5</c:v>
                </c:pt>
                <c:pt idx="2">
                  <c:v>1.5</c:v>
                </c:pt>
              </c:numCache>
            </c:numRef>
          </c:xVal>
          <c:yVal>
            <c:numRef>
              <c:f>'Stream-wise(Uniform height)'!$M$320:$M$322</c:f>
              <c:numCache>
                <c:formatCode>General</c:formatCode>
                <c:ptCount val="3"/>
                <c:pt idx="0">
                  <c:v>1.7111639272836532</c:v>
                </c:pt>
                <c:pt idx="1">
                  <c:v>0.2299755760297128</c:v>
                </c:pt>
                <c:pt idx="2">
                  <c:v>0.12735840713188318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29-4043-86A6-61D974EBC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45696"/>
        <c:axId val="125260544"/>
      </c:scatterChart>
      <c:valAx>
        <c:axId val="125245696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6810304084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260544"/>
        <c:crosses val="autoZero"/>
        <c:crossBetween val="midCat"/>
        <c:majorUnit val="1"/>
      </c:valAx>
      <c:valAx>
        <c:axId val="125260544"/>
        <c:scaling>
          <c:logBase val="10"/>
          <c:orientation val="minMax"/>
          <c:max val="10"/>
          <c:min val="1.0000000000000007E-4"/>
        </c:scaling>
        <c:delete val="0"/>
        <c:axPos val="l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minorGridlines/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&lt;c&gt;/&lt;c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0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548364548396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5245696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6846994647862229"/>
          <c:y val="0.10003050014005167"/>
          <c:w val="0.82514517930689513"/>
          <c:h val="0.33175728528005177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3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27112257127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2006E-2"/>
          <c:y val="9.4152943731154265E-2"/>
          <c:w val="0.90928386971762132"/>
          <c:h val="0.63526163204949426"/>
        </c:manualLayout>
      </c:layout>
      <c:scatterChart>
        <c:scatterStyle val="lineMarker"/>
        <c:varyColors val="0"/>
        <c:ser>
          <c:idx val="2"/>
          <c:order val="0"/>
          <c:tx>
            <c:strRef>
              <c:f>'Stream-wise(Uniform height)'!$A$343:$B$343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height)'!$E$343:$E$349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height)'!$I$343:$I$349</c:f>
              <c:numCache>
                <c:formatCode>General</c:formatCode>
                <c:ptCount val="7"/>
                <c:pt idx="0">
                  <c:v>0.57585587737930366</c:v>
                </c:pt>
                <c:pt idx="1">
                  <c:v>0.56322847412240906</c:v>
                </c:pt>
                <c:pt idx="2">
                  <c:v>0.58530776495708947</c:v>
                </c:pt>
                <c:pt idx="3">
                  <c:v>0.526493531379993</c:v>
                </c:pt>
                <c:pt idx="4">
                  <c:v>0.54419777788561918</c:v>
                </c:pt>
                <c:pt idx="5">
                  <c:v>0.56104592925518482</c:v>
                </c:pt>
                <c:pt idx="6">
                  <c:v>0.55024021681107049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5-4CD1-A044-3CDDBD12B18B}"/>
            </c:ext>
          </c:extLst>
        </c:ser>
        <c:ser>
          <c:idx val="1"/>
          <c:order val="1"/>
          <c:tx>
            <c:strRef>
              <c:f>'Stream-wise(Uniform height)'!$A$336:$B$336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height)'!$E$336:$E$342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height)'!$I$336:$I$342</c:f>
              <c:numCache>
                <c:formatCode>General</c:formatCode>
                <c:ptCount val="7"/>
                <c:pt idx="0">
                  <c:v>0.42154224045572136</c:v>
                </c:pt>
                <c:pt idx="1">
                  <c:v>0.41279215179761319</c:v>
                </c:pt>
                <c:pt idx="2">
                  <c:v>0.39147189880159128</c:v>
                </c:pt>
                <c:pt idx="3">
                  <c:v>0.37260545337578965</c:v>
                </c:pt>
                <c:pt idx="4">
                  <c:v>0.39267889339749068</c:v>
                </c:pt>
                <c:pt idx="5">
                  <c:v>0.39583947718469131</c:v>
                </c:pt>
                <c:pt idx="6">
                  <c:v>0.41684864909929575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55-4CD1-A044-3CDDBD12B18B}"/>
            </c:ext>
          </c:extLst>
        </c:ser>
        <c:ser>
          <c:idx val="0"/>
          <c:order val="2"/>
          <c:tx>
            <c:strRef>
              <c:f>'Stream-wise(Uniform height)'!$A$329:$B$329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height)'!$E$329:$E$335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height)'!$I$329:$I$335</c:f>
              <c:numCache>
                <c:formatCode>General</c:formatCode>
                <c:ptCount val="7"/>
                <c:pt idx="0">
                  <c:v>0.38076324365487918</c:v>
                </c:pt>
                <c:pt idx="1">
                  <c:v>0.37232174742953705</c:v>
                </c:pt>
                <c:pt idx="2">
                  <c:v>0.35411977119364296</c:v>
                </c:pt>
                <c:pt idx="3">
                  <c:v>0.33010182305956948</c:v>
                </c:pt>
                <c:pt idx="4">
                  <c:v>0.36456711823196447</c:v>
                </c:pt>
                <c:pt idx="5">
                  <c:v>0.31795721764103485</c:v>
                </c:pt>
                <c:pt idx="6">
                  <c:v>0.34683051929387082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55-4CD1-A044-3CDDBD12B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98176"/>
        <c:axId val="125456384"/>
      </c:scatterChart>
      <c:valAx>
        <c:axId val="125298176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38724032982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456384"/>
        <c:crosses val="autoZero"/>
        <c:crossBetween val="midCat"/>
        <c:majorUnit val="1"/>
      </c:valAx>
      <c:valAx>
        <c:axId val="125456384"/>
        <c:scaling>
          <c:orientation val="minMax"/>
          <c:max val="1.2"/>
          <c:min val="-0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&lt;u&gt;/&lt;u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H</a:t>
                </a:r>
                <a:r>
                  <a:rPr lang="en-US" sz="12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b="1" i="1"/>
              </a:p>
            </c:rich>
          </c:tx>
          <c:layout>
            <c:manualLayout>
              <c:xMode val="edge"/>
              <c:yMode val="edge"/>
              <c:x val="3.949836446357604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5298176"/>
        <c:crosses val="autoZero"/>
        <c:crossBetween val="midCat"/>
        <c:majorUnit val="0.2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67120752666403882"/>
          <c:y val="0.10003091510794347"/>
          <c:w val="0.81842881953693569"/>
          <c:h val="0.35287043664996443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3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64716758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2034E-2"/>
          <c:y val="9.4152943731154265E-2"/>
          <c:w val="0.90928386971762032"/>
          <c:h val="0.63526163204949526"/>
        </c:manualLayout>
      </c:layout>
      <c:scatterChart>
        <c:scatterStyle val="lineMarker"/>
        <c:varyColors val="0"/>
        <c:ser>
          <c:idx val="2"/>
          <c:order val="0"/>
          <c:tx>
            <c:strRef>
              <c:f>'Stream-wise(Uniform height)'!$A$343:$B$343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height)'!$E$343:$E$349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height)'!$L$343:$L$349</c:f>
              <c:numCache>
                <c:formatCode>General</c:formatCode>
                <c:ptCount val="7"/>
                <c:pt idx="0">
                  <c:v>-0.73812162667910619</c:v>
                </c:pt>
                <c:pt idx="1">
                  <c:v>-0.74187421007484666</c:v>
                </c:pt>
                <c:pt idx="2">
                  <c:v>-0.73924738667487555</c:v>
                </c:pt>
                <c:pt idx="3">
                  <c:v>-0.7318857792209571</c:v>
                </c:pt>
                <c:pt idx="4">
                  <c:v>-0.73949187020977381</c:v>
                </c:pt>
                <c:pt idx="5">
                  <c:v>-0.74682508428278049</c:v>
                </c:pt>
                <c:pt idx="6">
                  <c:v>-0.75267333955705484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31-4029-ACFE-A11DAE766D6A}"/>
            </c:ext>
          </c:extLst>
        </c:ser>
        <c:ser>
          <c:idx val="1"/>
          <c:order val="1"/>
          <c:tx>
            <c:strRef>
              <c:f>'Stream-wise(Uniform height)'!$A$336:$B$336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height)'!$E$336:$E$342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height)'!$L$336:$L$342</c:f>
              <c:numCache>
                <c:formatCode>General</c:formatCode>
                <c:ptCount val="7"/>
                <c:pt idx="0">
                  <c:v>-0.66728723213800889</c:v>
                </c:pt>
                <c:pt idx="1">
                  <c:v>-0.67180583590025222</c:v>
                </c:pt>
                <c:pt idx="2">
                  <c:v>-0.67208790686321462</c:v>
                </c:pt>
                <c:pt idx="3">
                  <c:v>-0.67048522820584522</c:v>
                </c:pt>
                <c:pt idx="4">
                  <c:v>-0.68558912473923961</c:v>
                </c:pt>
                <c:pt idx="5">
                  <c:v>-0.69257398658125069</c:v>
                </c:pt>
                <c:pt idx="6">
                  <c:v>-0.69253766108122705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31-4029-ACFE-A11DAE766D6A}"/>
            </c:ext>
          </c:extLst>
        </c:ser>
        <c:ser>
          <c:idx val="0"/>
          <c:order val="2"/>
          <c:tx>
            <c:strRef>
              <c:f>'Stream-wise(Uniform height)'!$A$329:$B$329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height)'!$E$329:$E$335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height)'!$L$329:$L$335</c:f>
              <c:numCache>
                <c:formatCode>General</c:formatCode>
                <c:ptCount val="7"/>
                <c:pt idx="0">
                  <c:v>-0.62371342777096506</c:v>
                </c:pt>
                <c:pt idx="1">
                  <c:v>-0.63263045167254528</c:v>
                </c:pt>
                <c:pt idx="2">
                  <c:v>-0.63973017901214912</c:v>
                </c:pt>
                <c:pt idx="3">
                  <c:v>-0.64300953939269356</c:v>
                </c:pt>
                <c:pt idx="4">
                  <c:v>-0.65461284754167781</c:v>
                </c:pt>
                <c:pt idx="5">
                  <c:v>-0.6625697244798544</c:v>
                </c:pt>
                <c:pt idx="6">
                  <c:v>-0.6547381990603699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31-4029-ACFE-A11DAE766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99264"/>
        <c:axId val="125386752"/>
      </c:scatterChart>
      <c:valAx>
        <c:axId val="125499264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4590731831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386752"/>
        <c:crosses val="autoZero"/>
        <c:crossBetween val="midCat"/>
        <c:majorUnit val="1"/>
      </c:valAx>
      <c:valAx>
        <c:axId val="125386752"/>
        <c:scaling>
          <c:orientation val="minMax"/>
          <c:max val="0"/>
          <c:min val="-1.2"/>
        </c:scaling>
        <c:delete val="0"/>
        <c:axPos val="l"/>
        <c:majorGridlines>
          <c:spPr>
            <a:ln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(&lt;θ&gt;-&lt;θ</a:t>
                </a:r>
                <a:r>
                  <a:rPr lang="el-GR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</a:t>
                </a:r>
                <a:r>
                  <a:rPr lang="en-US" sz="8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f 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&gt;)/&lt;</a:t>
                </a:r>
                <a:r>
                  <a:rPr lang="el-GR" sz="1200" b="1" i="1" kern="1200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Δθ&gt;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594050743722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5499264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67574512700082612"/>
          <c:y val="0.10003050014005167"/>
          <c:w val="0.82154880437516165"/>
          <c:h val="0.40827902441048625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1"/>
            </a:pPr>
            <a:r>
              <a:rPr lang="en-US" sz="1200" b="1" i="1" u="none" strike="noStrike" baseline="0"/>
              <a:t>Y/H= 3</a:t>
            </a:r>
            <a:endParaRPr lang="ja-JP" altLang="en-US" sz="1200" b="1" i="1"/>
          </a:p>
        </c:rich>
      </c:tx>
      <c:layout>
        <c:manualLayout>
          <c:xMode val="edge"/>
          <c:yMode val="edge"/>
          <c:x val="0.4772571835831224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597315436242034E-2"/>
          <c:y val="9.4152943731154265E-2"/>
          <c:w val="0.90928386971761932"/>
          <c:h val="0.63526163204949637"/>
        </c:manualLayout>
      </c:layout>
      <c:scatterChart>
        <c:scatterStyle val="lineMarker"/>
        <c:varyColors val="0"/>
        <c:ser>
          <c:idx val="2"/>
          <c:order val="0"/>
          <c:tx>
            <c:strRef>
              <c:f>'Stream-wise(Uniform height)'!$A$343:$B$343</c:f>
              <c:strCache>
                <c:ptCount val="1"/>
                <c:pt idx="0">
                  <c:v>Z/H 0.5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triangle"/>
            <c:size val="6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'Stream-wise(Uniform height)'!$E$343:$E$349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height)'!$M$343:$M$349</c:f>
              <c:numCache>
                <c:formatCode>General</c:formatCode>
                <c:ptCount val="7"/>
                <c:pt idx="0">
                  <c:v>9.6585465024719998E-4</c:v>
                </c:pt>
                <c:pt idx="1">
                  <c:v>5.1250792997275203E-2</c:v>
                </c:pt>
                <c:pt idx="2">
                  <c:v>0.1178215012342872</c:v>
                </c:pt>
                <c:pt idx="3">
                  <c:v>0.13067588984214237</c:v>
                </c:pt>
                <c:pt idx="4">
                  <c:v>0.12775550798762642</c:v>
                </c:pt>
                <c:pt idx="5">
                  <c:v>0.1103260344625152</c:v>
                </c:pt>
                <c:pt idx="6">
                  <c:v>9.5159586958178402E-2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A-4688-AA53-95AA4ACB3C26}"/>
            </c:ext>
          </c:extLst>
        </c:ser>
        <c:ser>
          <c:idx val="1"/>
          <c:order val="1"/>
          <c:tx>
            <c:strRef>
              <c:f>'Stream-wise(Uniform height)'!$A$336:$B$336</c:f>
              <c:strCache>
                <c:ptCount val="1"/>
                <c:pt idx="0">
                  <c:v>Z/H 0.167 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'Stream-wise(Uniform height)'!$E$336:$E$342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height)'!$M$336:$M$342</c:f>
              <c:numCache>
                <c:formatCode>General</c:formatCode>
                <c:ptCount val="7"/>
                <c:pt idx="0">
                  <c:v>5.618981132856E-4</c:v>
                </c:pt>
                <c:pt idx="1">
                  <c:v>0.16509592179924482</c:v>
                </c:pt>
                <c:pt idx="2">
                  <c:v>0.26526345632645043</c:v>
                </c:pt>
                <c:pt idx="3">
                  <c:v>0.21179132582585039</c:v>
                </c:pt>
                <c:pt idx="4">
                  <c:v>0.1669132506891528</c:v>
                </c:pt>
                <c:pt idx="5">
                  <c:v>0.13953954396256563</c:v>
                </c:pt>
                <c:pt idx="6">
                  <c:v>0.11559624642427681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8A-4688-AA53-95AA4ACB3C26}"/>
            </c:ext>
          </c:extLst>
        </c:ser>
        <c:ser>
          <c:idx val="0"/>
          <c:order val="2"/>
          <c:tx>
            <c:strRef>
              <c:f>'Stream-wise(Uniform height)'!$A$329:$B$329</c:f>
              <c:strCache>
                <c:ptCount val="1"/>
                <c:pt idx="0">
                  <c:v>Z/H 0.067 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'Stream-wise(Uniform height)'!$E$329:$E$335</c:f>
              <c:numCache>
                <c:formatCode>General</c:formatCode>
                <c:ptCount val="7"/>
                <c:pt idx="0">
                  <c:v>-3.5</c:v>
                </c:pt>
                <c:pt idx="1">
                  <c:v>-2.5</c:v>
                </c:pt>
                <c:pt idx="2">
                  <c:v>-1.5</c:v>
                </c:pt>
                <c:pt idx="3">
                  <c:v>-0.5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</c:numCache>
            </c:numRef>
          </c:xVal>
          <c:yVal>
            <c:numRef>
              <c:f>'Stream-wise(Uniform height)'!$M$329:$M$335</c:f>
              <c:numCache>
                <c:formatCode>General</c:formatCode>
                <c:ptCount val="7"/>
                <c:pt idx="0">
                  <c:v>3.0157527808800005E-4</c:v>
                </c:pt>
                <c:pt idx="1">
                  <c:v>0.30573151470620646</c:v>
                </c:pt>
                <c:pt idx="2">
                  <c:v>0.35111014031388965</c:v>
                </c:pt>
                <c:pt idx="3">
                  <c:v>0.24318468157107598</c:v>
                </c:pt>
                <c:pt idx="4">
                  <c:v>0.1811093370887808</c:v>
                </c:pt>
                <c:pt idx="5">
                  <c:v>0.14425481554107122</c:v>
                </c:pt>
                <c:pt idx="6">
                  <c:v>0.11869505115672961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8A-4688-AA53-95AA4ACB3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32576"/>
        <c:axId val="125434880"/>
      </c:scatterChart>
      <c:valAx>
        <c:axId val="125432576"/>
        <c:scaling>
          <c:orientation val="minMax"/>
          <c:max val="7.5"/>
          <c:min val="-4.5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X/H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499146810304084"/>
              <c:y val="0.8916647474401667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434880"/>
        <c:crosses val="autoZero"/>
        <c:crossBetween val="midCat"/>
        <c:majorUnit val="1"/>
      </c:valAx>
      <c:valAx>
        <c:axId val="125434880"/>
        <c:scaling>
          <c:logBase val="10"/>
          <c:orientation val="minMax"/>
          <c:max val="10"/>
          <c:min val="1.0000000000000007E-4"/>
        </c:scaling>
        <c:delete val="0"/>
        <c:axPos val="l"/>
        <c:majorGridlines>
          <c:spPr>
            <a:ln>
              <a:solidFill>
                <a:schemeClr val="tx1"/>
              </a:solidFill>
              <a:prstDash val="solid"/>
            </a:ln>
          </c:spPr>
        </c:majorGridlines>
        <c:minorGridlines/>
        <c:title>
          <c:tx>
            <c:rich>
              <a:bodyPr rot="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&lt;c&gt;/&lt;c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0</a:t>
                </a:r>
                <a:r>
                  <a:rPr lang="en-US" sz="12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&gt;</a:t>
                </a:r>
                <a:r>
                  <a:rPr lang="en-US" sz="700" b="1" i="1" kern="1200" baseline="0">
                    <a:solidFill>
                      <a:srgbClr val="000000"/>
                    </a:solidFill>
                    <a:latin typeface="Times New Roman"/>
                    <a:ea typeface="ＭＳ Ｐゴシック"/>
                    <a:cs typeface="Times New Roman"/>
                  </a:rPr>
                  <a:t> </a:t>
                </a:r>
                <a:endParaRPr lang="ja-JP" sz="1200" b="1" i="1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5.9247548364548396E-2"/>
              <c:y val="6.9050657205398818E-4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200" i="1"/>
            </a:pPr>
            <a:endParaRPr lang="ja-JP"/>
          </a:p>
        </c:txPr>
        <c:crossAx val="125432576"/>
        <c:crosses val="autoZero"/>
        <c:crossBetween val="midCat"/>
      </c:valAx>
      <c:spPr>
        <a:ln w="2222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6846994647862229"/>
          <c:y val="0.10003050014005167"/>
          <c:w val="0.82514517930689513"/>
          <c:h val="0.33175728528005177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 i="1">
              <a:solidFill>
                <a:sysClr val="windowText" lastClr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ja-JP"/>
    </a:p>
  </c:tx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31.xml"/><Relationship Id="rId21" Type="http://schemas.openxmlformats.org/officeDocument/2006/relationships/chart" Target="../charts/chart26.xml"/><Relationship Id="rId42" Type="http://schemas.openxmlformats.org/officeDocument/2006/relationships/chart" Target="../charts/chart47.xml"/><Relationship Id="rId47" Type="http://schemas.openxmlformats.org/officeDocument/2006/relationships/chart" Target="../charts/chart52.xml"/><Relationship Id="rId63" Type="http://schemas.openxmlformats.org/officeDocument/2006/relationships/chart" Target="../charts/chart68.xml"/><Relationship Id="rId68" Type="http://schemas.openxmlformats.org/officeDocument/2006/relationships/chart" Target="../charts/chart73.xml"/><Relationship Id="rId84" Type="http://schemas.openxmlformats.org/officeDocument/2006/relationships/chart" Target="../charts/chart89.xml"/><Relationship Id="rId89" Type="http://schemas.openxmlformats.org/officeDocument/2006/relationships/chart" Target="../charts/chart94.xml"/><Relationship Id="rId112" Type="http://schemas.openxmlformats.org/officeDocument/2006/relationships/chart" Target="../charts/chart117.xml"/><Relationship Id="rId16" Type="http://schemas.openxmlformats.org/officeDocument/2006/relationships/chart" Target="../charts/chart21.xml"/><Relationship Id="rId107" Type="http://schemas.openxmlformats.org/officeDocument/2006/relationships/chart" Target="../charts/chart112.xml"/><Relationship Id="rId11" Type="http://schemas.openxmlformats.org/officeDocument/2006/relationships/chart" Target="../charts/chart16.xml"/><Relationship Id="rId24" Type="http://schemas.openxmlformats.org/officeDocument/2006/relationships/chart" Target="../charts/chart29.xml"/><Relationship Id="rId32" Type="http://schemas.openxmlformats.org/officeDocument/2006/relationships/chart" Target="../charts/chart37.xml"/><Relationship Id="rId37" Type="http://schemas.openxmlformats.org/officeDocument/2006/relationships/chart" Target="../charts/chart42.xml"/><Relationship Id="rId40" Type="http://schemas.openxmlformats.org/officeDocument/2006/relationships/chart" Target="../charts/chart45.xml"/><Relationship Id="rId45" Type="http://schemas.openxmlformats.org/officeDocument/2006/relationships/chart" Target="../charts/chart50.xml"/><Relationship Id="rId53" Type="http://schemas.openxmlformats.org/officeDocument/2006/relationships/chart" Target="../charts/chart58.xml"/><Relationship Id="rId58" Type="http://schemas.openxmlformats.org/officeDocument/2006/relationships/chart" Target="../charts/chart63.xml"/><Relationship Id="rId66" Type="http://schemas.openxmlformats.org/officeDocument/2006/relationships/chart" Target="../charts/chart71.xml"/><Relationship Id="rId74" Type="http://schemas.openxmlformats.org/officeDocument/2006/relationships/chart" Target="../charts/chart79.xml"/><Relationship Id="rId79" Type="http://schemas.openxmlformats.org/officeDocument/2006/relationships/chart" Target="../charts/chart84.xml"/><Relationship Id="rId87" Type="http://schemas.openxmlformats.org/officeDocument/2006/relationships/chart" Target="../charts/chart92.xml"/><Relationship Id="rId102" Type="http://schemas.openxmlformats.org/officeDocument/2006/relationships/chart" Target="../charts/chart107.xml"/><Relationship Id="rId110" Type="http://schemas.openxmlformats.org/officeDocument/2006/relationships/chart" Target="../charts/chart115.xml"/><Relationship Id="rId115" Type="http://schemas.openxmlformats.org/officeDocument/2006/relationships/chart" Target="../charts/chart120.xml"/><Relationship Id="rId5" Type="http://schemas.openxmlformats.org/officeDocument/2006/relationships/chart" Target="../charts/chart10.xml"/><Relationship Id="rId61" Type="http://schemas.openxmlformats.org/officeDocument/2006/relationships/chart" Target="../charts/chart66.xml"/><Relationship Id="rId82" Type="http://schemas.openxmlformats.org/officeDocument/2006/relationships/chart" Target="../charts/chart87.xml"/><Relationship Id="rId90" Type="http://schemas.openxmlformats.org/officeDocument/2006/relationships/chart" Target="../charts/chart95.xml"/><Relationship Id="rId95" Type="http://schemas.openxmlformats.org/officeDocument/2006/relationships/chart" Target="../charts/chart100.xml"/><Relationship Id="rId19" Type="http://schemas.openxmlformats.org/officeDocument/2006/relationships/chart" Target="../charts/chart24.xml"/><Relationship Id="rId14" Type="http://schemas.openxmlformats.org/officeDocument/2006/relationships/chart" Target="../charts/chart19.xml"/><Relationship Id="rId22" Type="http://schemas.openxmlformats.org/officeDocument/2006/relationships/chart" Target="../charts/chart27.xml"/><Relationship Id="rId27" Type="http://schemas.openxmlformats.org/officeDocument/2006/relationships/chart" Target="../charts/chart32.xml"/><Relationship Id="rId30" Type="http://schemas.openxmlformats.org/officeDocument/2006/relationships/chart" Target="../charts/chart35.xml"/><Relationship Id="rId35" Type="http://schemas.openxmlformats.org/officeDocument/2006/relationships/chart" Target="../charts/chart40.xml"/><Relationship Id="rId43" Type="http://schemas.openxmlformats.org/officeDocument/2006/relationships/chart" Target="../charts/chart48.xml"/><Relationship Id="rId48" Type="http://schemas.openxmlformats.org/officeDocument/2006/relationships/chart" Target="../charts/chart53.xml"/><Relationship Id="rId56" Type="http://schemas.openxmlformats.org/officeDocument/2006/relationships/chart" Target="../charts/chart61.xml"/><Relationship Id="rId64" Type="http://schemas.openxmlformats.org/officeDocument/2006/relationships/chart" Target="../charts/chart69.xml"/><Relationship Id="rId69" Type="http://schemas.openxmlformats.org/officeDocument/2006/relationships/chart" Target="../charts/chart74.xml"/><Relationship Id="rId77" Type="http://schemas.openxmlformats.org/officeDocument/2006/relationships/chart" Target="../charts/chart82.xml"/><Relationship Id="rId100" Type="http://schemas.openxmlformats.org/officeDocument/2006/relationships/chart" Target="../charts/chart105.xml"/><Relationship Id="rId105" Type="http://schemas.openxmlformats.org/officeDocument/2006/relationships/chart" Target="../charts/chart110.xml"/><Relationship Id="rId113" Type="http://schemas.openxmlformats.org/officeDocument/2006/relationships/chart" Target="../charts/chart118.xml"/><Relationship Id="rId8" Type="http://schemas.openxmlformats.org/officeDocument/2006/relationships/chart" Target="../charts/chart13.xml"/><Relationship Id="rId51" Type="http://schemas.openxmlformats.org/officeDocument/2006/relationships/chart" Target="../charts/chart56.xml"/><Relationship Id="rId72" Type="http://schemas.openxmlformats.org/officeDocument/2006/relationships/chart" Target="../charts/chart77.xml"/><Relationship Id="rId80" Type="http://schemas.openxmlformats.org/officeDocument/2006/relationships/chart" Target="../charts/chart85.xml"/><Relationship Id="rId85" Type="http://schemas.openxmlformats.org/officeDocument/2006/relationships/chart" Target="../charts/chart90.xml"/><Relationship Id="rId93" Type="http://schemas.openxmlformats.org/officeDocument/2006/relationships/chart" Target="../charts/chart98.xml"/><Relationship Id="rId98" Type="http://schemas.openxmlformats.org/officeDocument/2006/relationships/chart" Target="../charts/chart103.xml"/><Relationship Id="rId3" Type="http://schemas.openxmlformats.org/officeDocument/2006/relationships/chart" Target="../charts/chart8.xml"/><Relationship Id="rId12" Type="http://schemas.openxmlformats.org/officeDocument/2006/relationships/chart" Target="../charts/chart17.xml"/><Relationship Id="rId17" Type="http://schemas.openxmlformats.org/officeDocument/2006/relationships/chart" Target="../charts/chart22.xml"/><Relationship Id="rId25" Type="http://schemas.openxmlformats.org/officeDocument/2006/relationships/chart" Target="../charts/chart30.xml"/><Relationship Id="rId33" Type="http://schemas.openxmlformats.org/officeDocument/2006/relationships/chart" Target="../charts/chart38.xml"/><Relationship Id="rId38" Type="http://schemas.openxmlformats.org/officeDocument/2006/relationships/chart" Target="../charts/chart43.xml"/><Relationship Id="rId46" Type="http://schemas.openxmlformats.org/officeDocument/2006/relationships/chart" Target="../charts/chart51.xml"/><Relationship Id="rId59" Type="http://schemas.openxmlformats.org/officeDocument/2006/relationships/chart" Target="../charts/chart64.xml"/><Relationship Id="rId67" Type="http://schemas.openxmlformats.org/officeDocument/2006/relationships/chart" Target="../charts/chart72.xml"/><Relationship Id="rId103" Type="http://schemas.openxmlformats.org/officeDocument/2006/relationships/chart" Target="../charts/chart108.xml"/><Relationship Id="rId108" Type="http://schemas.openxmlformats.org/officeDocument/2006/relationships/chart" Target="../charts/chart113.xml"/><Relationship Id="rId116" Type="http://schemas.openxmlformats.org/officeDocument/2006/relationships/chart" Target="../charts/chart121.xml"/><Relationship Id="rId20" Type="http://schemas.openxmlformats.org/officeDocument/2006/relationships/chart" Target="../charts/chart25.xml"/><Relationship Id="rId41" Type="http://schemas.openxmlformats.org/officeDocument/2006/relationships/chart" Target="../charts/chart46.xml"/><Relationship Id="rId54" Type="http://schemas.openxmlformats.org/officeDocument/2006/relationships/chart" Target="../charts/chart59.xml"/><Relationship Id="rId62" Type="http://schemas.openxmlformats.org/officeDocument/2006/relationships/chart" Target="../charts/chart67.xml"/><Relationship Id="rId70" Type="http://schemas.openxmlformats.org/officeDocument/2006/relationships/chart" Target="../charts/chart75.xml"/><Relationship Id="rId75" Type="http://schemas.openxmlformats.org/officeDocument/2006/relationships/chart" Target="../charts/chart80.xml"/><Relationship Id="rId83" Type="http://schemas.openxmlformats.org/officeDocument/2006/relationships/chart" Target="../charts/chart88.xml"/><Relationship Id="rId88" Type="http://schemas.openxmlformats.org/officeDocument/2006/relationships/chart" Target="../charts/chart93.xml"/><Relationship Id="rId91" Type="http://schemas.openxmlformats.org/officeDocument/2006/relationships/chart" Target="../charts/chart96.xml"/><Relationship Id="rId96" Type="http://schemas.openxmlformats.org/officeDocument/2006/relationships/chart" Target="../charts/chart101.xml"/><Relationship Id="rId111" Type="http://schemas.openxmlformats.org/officeDocument/2006/relationships/chart" Target="../charts/chart116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5" Type="http://schemas.openxmlformats.org/officeDocument/2006/relationships/chart" Target="../charts/chart20.xml"/><Relationship Id="rId23" Type="http://schemas.openxmlformats.org/officeDocument/2006/relationships/chart" Target="../charts/chart28.xml"/><Relationship Id="rId28" Type="http://schemas.openxmlformats.org/officeDocument/2006/relationships/chart" Target="../charts/chart33.xml"/><Relationship Id="rId36" Type="http://schemas.openxmlformats.org/officeDocument/2006/relationships/chart" Target="../charts/chart41.xml"/><Relationship Id="rId49" Type="http://schemas.openxmlformats.org/officeDocument/2006/relationships/chart" Target="../charts/chart54.xml"/><Relationship Id="rId57" Type="http://schemas.openxmlformats.org/officeDocument/2006/relationships/chart" Target="../charts/chart62.xml"/><Relationship Id="rId106" Type="http://schemas.openxmlformats.org/officeDocument/2006/relationships/chart" Target="../charts/chart111.xml"/><Relationship Id="rId114" Type="http://schemas.openxmlformats.org/officeDocument/2006/relationships/chart" Target="../charts/chart119.xml"/><Relationship Id="rId10" Type="http://schemas.openxmlformats.org/officeDocument/2006/relationships/chart" Target="../charts/chart15.xml"/><Relationship Id="rId31" Type="http://schemas.openxmlformats.org/officeDocument/2006/relationships/chart" Target="../charts/chart36.xml"/><Relationship Id="rId44" Type="http://schemas.openxmlformats.org/officeDocument/2006/relationships/chart" Target="../charts/chart49.xml"/><Relationship Id="rId52" Type="http://schemas.openxmlformats.org/officeDocument/2006/relationships/chart" Target="../charts/chart57.xml"/><Relationship Id="rId60" Type="http://schemas.openxmlformats.org/officeDocument/2006/relationships/chart" Target="../charts/chart65.xml"/><Relationship Id="rId65" Type="http://schemas.openxmlformats.org/officeDocument/2006/relationships/chart" Target="../charts/chart70.xml"/><Relationship Id="rId73" Type="http://schemas.openxmlformats.org/officeDocument/2006/relationships/chart" Target="../charts/chart78.xml"/><Relationship Id="rId78" Type="http://schemas.openxmlformats.org/officeDocument/2006/relationships/chart" Target="../charts/chart83.xml"/><Relationship Id="rId81" Type="http://schemas.openxmlformats.org/officeDocument/2006/relationships/chart" Target="../charts/chart86.xml"/><Relationship Id="rId86" Type="http://schemas.openxmlformats.org/officeDocument/2006/relationships/chart" Target="../charts/chart91.xml"/><Relationship Id="rId94" Type="http://schemas.openxmlformats.org/officeDocument/2006/relationships/chart" Target="../charts/chart99.xml"/><Relationship Id="rId99" Type="http://schemas.openxmlformats.org/officeDocument/2006/relationships/chart" Target="../charts/chart104.xml"/><Relationship Id="rId101" Type="http://schemas.openxmlformats.org/officeDocument/2006/relationships/chart" Target="../charts/chart106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3" Type="http://schemas.openxmlformats.org/officeDocument/2006/relationships/chart" Target="../charts/chart18.xml"/><Relationship Id="rId18" Type="http://schemas.openxmlformats.org/officeDocument/2006/relationships/chart" Target="../charts/chart23.xml"/><Relationship Id="rId39" Type="http://schemas.openxmlformats.org/officeDocument/2006/relationships/chart" Target="../charts/chart44.xml"/><Relationship Id="rId109" Type="http://schemas.openxmlformats.org/officeDocument/2006/relationships/chart" Target="../charts/chart114.xml"/><Relationship Id="rId34" Type="http://schemas.openxmlformats.org/officeDocument/2006/relationships/chart" Target="../charts/chart39.xml"/><Relationship Id="rId50" Type="http://schemas.openxmlformats.org/officeDocument/2006/relationships/chart" Target="../charts/chart55.xml"/><Relationship Id="rId55" Type="http://schemas.openxmlformats.org/officeDocument/2006/relationships/chart" Target="../charts/chart60.xml"/><Relationship Id="rId76" Type="http://schemas.openxmlformats.org/officeDocument/2006/relationships/chart" Target="../charts/chart81.xml"/><Relationship Id="rId97" Type="http://schemas.openxmlformats.org/officeDocument/2006/relationships/chart" Target="../charts/chart102.xml"/><Relationship Id="rId104" Type="http://schemas.openxmlformats.org/officeDocument/2006/relationships/chart" Target="../charts/chart109.xml"/><Relationship Id="rId7" Type="http://schemas.openxmlformats.org/officeDocument/2006/relationships/chart" Target="../charts/chart12.xml"/><Relationship Id="rId71" Type="http://schemas.openxmlformats.org/officeDocument/2006/relationships/chart" Target="../charts/chart76.xml"/><Relationship Id="rId92" Type="http://schemas.openxmlformats.org/officeDocument/2006/relationships/chart" Target="../charts/chart97.xml"/><Relationship Id="rId2" Type="http://schemas.openxmlformats.org/officeDocument/2006/relationships/chart" Target="../charts/chart7.xml"/><Relationship Id="rId29" Type="http://schemas.openxmlformats.org/officeDocument/2006/relationships/chart" Target="../charts/chart3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9.xml"/><Relationship Id="rId13" Type="http://schemas.openxmlformats.org/officeDocument/2006/relationships/chart" Target="../charts/chart134.xml"/><Relationship Id="rId18" Type="http://schemas.openxmlformats.org/officeDocument/2006/relationships/chart" Target="../charts/chart139.xml"/><Relationship Id="rId26" Type="http://schemas.openxmlformats.org/officeDocument/2006/relationships/chart" Target="../charts/chart147.xml"/><Relationship Id="rId3" Type="http://schemas.openxmlformats.org/officeDocument/2006/relationships/chart" Target="../charts/chart124.xml"/><Relationship Id="rId21" Type="http://schemas.openxmlformats.org/officeDocument/2006/relationships/chart" Target="../charts/chart142.xml"/><Relationship Id="rId34" Type="http://schemas.openxmlformats.org/officeDocument/2006/relationships/chart" Target="../charts/chart155.xml"/><Relationship Id="rId7" Type="http://schemas.openxmlformats.org/officeDocument/2006/relationships/chart" Target="../charts/chart128.xml"/><Relationship Id="rId12" Type="http://schemas.openxmlformats.org/officeDocument/2006/relationships/chart" Target="../charts/chart133.xml"/><Relationship Id="rId17" Type="http://schemas.openxmlformats.org/officeDocument/2006/relationships/chart" Target="../charts/chart138.xml"/><Relationship Id="rId25" Type="http://schemas.openxmlformats.org/officeDocument/2006/relationships/chart" Target="../charts/chart146.xml"/><Relationship Id="rId33" Type="http://schemas.openxmlformats.org/officeDocument/2006/relationships/chart" Target="../charts/chart154.xml"/><Relationship Id="rId2" Type="http://schemas.openxmlformats.org/officeDocument/2006/relationships/chart" Target="../charts/chart123.xml"/><Relationship Id="rId16" Type="http://schemas.openxmlformats.org/officeDocument/2006/relationships/chart" Target="../charts/chart137.xml"/><Relationship Id="rId20" Type="http://schemas.openxmlformats.org/officeDocument/2006/relationships/chart" Target="../charts/chart141.xml"/><Relationship Id="rId29" Type="http://schemas.openxmlformats.org/officeDocument/2006/relationships/chart" Target="../charts/chart150.xml"/><Relationship Id="rId1" Type="http://schemas.openxmlformats.org/officeDocument/2006/relationships/chart" Target="../charts/chart122.xml"/><Relationship Id="rId6" Type="http://schemas.openxmlformats.org/officeDocument/2006/relationships/chart" Target="../charts/chart127.xml"/><Relationship Id="rId11" Type="http://schemas.openxmlformats.org/officeDocument/2006/relationships/chart" Target="../charts/chart132.xml"/><Relationship Id="rId24" Type="http://schemas.openxmlformats.org/officeDocument/2006/relationships/chart" Target="../charts/chart145.xml"/><Relationship Id="rId32" Type="http://schemas.openxmlformats.org/officeDocument/2006/relationships/chart" Target="../charts/chart153.xml"/><Relationship Id="rId5" Type="http://schemas.openxmlformats.org/officeDocument/2006/relationships/chart" Target="../charts/chart126.xml"/><Relationship Id="rId15" Type="http://schemas.openxmlformats.org/officeDocument/2006/relationships/chart" Target="../charts/chart136.xml"/><Relationship Id="rId23" Type="http://schemas.openxmlformats.org/officeDocument/2006/relationships/chart" Target="../charts/chart144.xml"/><Relationship Id="rId28" Type="http://schemas.openxmlformats.org/officeDocument/2006/relationships/chart" Target="../charts/chart149.xml"/><Relationship Id="rId36" Type="http://schemas.openxmlformats.org/officeDocument/2006/relationships/chart" Target="../charts/chart157.xml"/><Relationship Id="rId10" Type="http://schemas.openxmlformats.org/officeDocument/2006/relationships/chart" Target="../charts/chart131.xml"/><Relationship Id="rId19" Type="http://schemas.openxmlformats.org/officeDocument/2006/relationships/chart" Target="../charts/chart140.xml"/><Relationship Id="rId31" Type="http://schemas.openxmlformats.org/officeDocument/2006/relationships/chart" Target="../charts/chart152.xml"/><Relationship Id="rId4" Type="http://schemas.openxmlformats.org/officeDocument/2006/relationships/chart" Target="../charts/chart125.xml"/><Relationship Id="rId9" Type="http://schemas.openxmlformats.org/officeDocument/2006/relationships/chart" Target="../charts/chart130.xml"/><Relationship Id="rId14" Type="http://schemas.openxmlformats.org/officeDocument/2006/relationships/chart" Target="../charts/chart135.xml"/><Relationship Id="rId22" Type="http://schemas.openxmlformats.org/officeDocument/2006/relationships/chart" Target="../charts/chart143.xml"/><Relationship Id="rId27" Type="http://schemas.openxmlformats.org/officeDocument/2006/relationships/chart" Target="../charts/chart148.xml"/><Relationship Id="rId30" Type="http://schemas.openxmlformats.org/officeDocument/2006/relationships/chart" Target="../charts/chart151.xml"/><Relationship Id="rId35" Type="http://schemas.openxmlformats.org/officeDocument/2006/relationships/chart" Target="../charts/chart15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5.xml"/><Relationship Id="rId13" Type="http://schemas.openxmlformats.org/officeDocument/2006/relationships/chart" Target="../charts/chart170.xml"/><Relationship Id="rId18" Type="http://schemas.openxmlformats.org/officeDocument/2006/relationships/chart" Target="../charts/chart175.xml"/><Relationship Id="rId26" Type="http://schemas.openxmlformats.org/officeDocument/2006/relationships/chart" Target="../charts/chart183.xml"/><Relationship Id="rId39" Type="http://schemas.openxmlformats.org/officeDocument/2006/relationships/chart" Target="../charts/chart196.xml"/><Relationship Id="rId3" Type="http://schemas.openxmlformats.org/officeDocument/2006/relationships/chart" Target="../charts/chart160.xml"/><Relationship Id="rId21" Type="http://schemas.openxmlformats.org/officeDocument/2006/relationships/chart" Target="../charts/chart178.xml"/><Relationship Id="rId34" Type="http://schemas.openxmlformats.org/officeDocument/2006/relationships/chart" Target="../charts/chart191.xml"/><Relationship Id="rId7" Type="http://schemas.openxmlformats.org/officeDocument/2006/relationships/chart" Target="../charts/chart164.xml"/><Relationship Id="rId12" Type="http://schemas.openxmlformats.org/officeDocument/2006/relationships/chart" Target="../charts/chart169.xml"/><Relationship Id="rId17" Type="http://schemas.openxmlformats.org/officeDocument/2006/relationships/chart" Target="../charts/chart174.xml"/><Relationship Id="rId25" Type="http://schemas.openxmlformats.org/officeDocument/2006/relationships/chart" Target="../charts/chart182.xml"/><Relationship Id="rId33" Type="http://schemas.openxmlformats.org/officeDocument/2006/relationships/chart" Target="../charts/chart190.xml"/><Relationship Id="rId38" Type="http://schemas.openxmlformats.org/officeDocument/2006/relationships/chart" Target="../charts/chart195.xml"/><Relationship Id="rId2" Type="http://schemas.openxmlformats.org/officeDocument/2006/relationships/chart" Target="../charts/chart159.xml"/><Relationship Id="rId16" Type="http://schemas.openxmlformats.org/officeDocument/2006/relationships/chart" Target="../charts/chart173.xml"/><Relationship Id="rId20" Type="http://schemas.openxmlformats.org/officeDocument/2006/relationships/chart" Target="../charts/chart177.xml"/><Relationship Id="rId29" Type="http://schemas.openxmlformats.org/officeDocument/2006/relationships/chart" Target="../charts/chart186.xml"/><Relationship Id="rId1" Type="http://schemas.openxmlformats.org/officeDocument/2006/relationships/chart" Target="../charts/chart158.xml"/><Relationship Id="rId6" Type="http://schemas.openxmlformats.org/officeDocument/2006/relationships/chart" Target="../charts/chart163.xml"/><Relationship Id="rId11" Type="http://schemas.openxmlformats.org/officeDocument/2006/relationships/chart" Target="../charts/chart168.xml"/><Relationship Id="rId24" Type="http://schemas.openxmlformats.org/officeDocument/2006/relationships/chart" Target="../charts/chart181.xml"/><Relationship Id="rId32" Type="http://schemas.openxmlformats.org/officeDocument/2006/relationships/chart" Target="../charts/chart189.xml"/><Relationship Id="rId37" Type="http://schemas.openxmlformats.org/officeDocument/2006/relationships/chart" Target="../charts/chart194.xml"/><Relationship Id="rId40" Type="http://schemas.openxmlformats.org/officeDocument/2006/relationships/chart" Target="../charts/chart197.xml"/><Relationship Id="rId5" Type="http://schemas.openxmlformats.org/officeDocument/2006/relationships/chart" Target="../charts/chart162.xml"/><Relationship Id="rId15" Type="http://schemas.openxmlformats.org/officeDocument/2006/relationships/chart" Target="../charts/chart172.xml"/><Relationship Id="rId23" Type="http://schemas.openxmlformats.org/officeDocument/2006/relationships/chart" Target="../charts/chart180.xml"/><Relationship Id="rId28" Type="http://schemas.openxmlformats.org/officeDocument/2006/relationships/chart" Target="../charts/chart185.xml"/><Relationship Id="rId36" Type="http://schemas.openxmlformats.org/officeDocument/2006/relationships/chart" Target="../charts/chart193.xml"/><Relationship Id="rId10" Type="http://schemas.openxmlformats.org/officeDocument/2006/relationships/chart" Target="../charts/chart167.xml"/><Relationship Id="rId19" Type="http://schemas.openxmlformats.org/officeDocument/2006/relationships/chart" Target="../charts/chart176.xml"/><Relationship Id="rId31" Type="http://schemas.openxmlformats.org/officeDocument/2006/relationships/chart" Target="../charts/chart188.xml"/><Relationship Id="rId4" Type="http://schemas.openxmlformats.org/officeDocument/2006/relationships/chart" Target="../charts/chart161.xml"/><Relationship Id="rId9" Type="http://schemas.openxmlformats.org/officeDocument/2006/relationships/chart" Target="../charts/chart166.xml"/><Relationship Id="rId14" Type="http://schemas.openxmlformats.org/officeDocument/2006/relationships/chart" Target="../charts/chart171.xml"/><Relationship Id="rId22" Type="http://schemas.openxmlformats.org/officeDocument/2006/relationships/chart" Target="../charts/chart179.xml"/><Relationship Id="rId27" Type="http://schemas.openxmlformats.org/officeDocument/2006/relationships/chart" Target="../charts/chart184.xml"/><Relationship Id="rId30" Type="http://schemas.openxmlformats.org/officeDocument/2006/relationships/chart" Target="../charts/chart187.xml"/><Relationship Id="rId35" Type="http://schemas.openxmlformats.org/officeDocument/2006/relationships/chart" Target="../charts/chart19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5.xml"/><Relationship Id="rId13" Type="http://schemas.openxmlformats.org/officeDocument/2006/relationships/chart" Target="../charts/chart210.xml"/><Relationship Id="rId18" Type="http://schemas.openxmlformats.org/officeDocument/2006/relationships/chart" Target="../charts/chart215.xml"/><Relationship Id="rId26" Type="http://schemas.openxmlformats.org/officeDocument/2006/relationships/chart" Target="../charts/chart223.xml"/><Relationship Id="rId3" Type="http://schemas.openxmlformats.org/officeDocument/2006/relationships/chart" Target="../charts/chart200.xml"/><Relationship Id="rId21" Type="http://schemas.openxmlformats.org/officeDocument/2006/relationships/chart" Target="../charts/chart218.xml"/><Relationship Id="rId7" Type="http://schemas.openxmlformats.org/officeDocument/2006/relationships/chart" Target="../charts/chart204.xml"/><Relationship Id="rId12" Type="http://schemas.openxmlformats.org/officeDocument/2006/relationships/chart" Target="../charts/chart209.xml"/><Relationship Id="rId17" Type="http://schemas.openxmlformats.org/officeDocument/2006/relationships/chart" Target="../charts/chart214.xml"/><Relationship Id="rId25" Type="http://schemas.openxmlformats.org/officeDocument/2006/relationships/chart" Target="../charts/chart222.xml"/><Relationship Id="rId2" Type="http://schemas.openxmlformats.org/officeDocument/2006/relationships/chart" Target="../charts/chart199.xml"/><Relationship Id="rId16" Type="http://schemas.openxmlformats.org/officeDocument/2006/relationships/chart" Target="../charts/chart213.xml"/><Relationship Id="rId20" Type="http://schemas.openxmlformats.org/officeDocument/2006/relationships/chart" Target="../charts/chart217.xml"/><Relationship Id="rId1" Type="http://schemas.openxmlformats.org/officeDocument/2006/relationships/chart" Target="../charts/chart198.xml"/><Relationship Id="rId6" Type="http://schemas.openxmlformats.org/officeDocument/2006/relationships/chart" Target="../charts/chart203.xml"/><Relationship Id="rId11" Type="http://schemas.openxmlformats.org/officeDocument/2006/relationships/chart" Target="../charts/chart208.xml"/><Relationship Id="rId24" Type="http://schemas.openxmlformats.org/officeDocument/2006/relationships/chart" Target="../charts/chart221.xml"/><Relationship Id="rId5" Type="http://schemas.openxmlformats.org/officeDocument/2006/relationships/chart" Target="../charts/chart202.xml"/><Relationship Id="rId15" Type="http://schemas.openxmlformats.org/officeDocument/2006/relationships/chart" Target="../charts/chart212.xml"/><Relationship Id="rId23" Type="http://schemas.openxmlformats.org/officeDocument/2006/relationships/chart" Target="../charts/chart220.xml"/><Relationship Id="rId10" Type="http://schemas.openxmlformats.org/officeDocument/2006/relationships/chart" Target="../charts/chart207.xml"/><Relationship Id="rId19" Type="http://schemas.openxmlformats.org/officeDocument/2006/relationships/chart" Target="../charts/chart216.xml"/><Relationship Id="rId4" Type="http://schemas.openxmlformats.org/officeDocument/2006/relationships/chart" Target="../charts/chart201.xml"/><Relationship Id="rId9" Type="http://schemas.openxmlformats.org/officeDocument/2006/relationships/chart" Target="../charts/chart206.xml"/><Relationship Id="rId14" Type="http://schemas.openxmlformats.org/officeDocument/2006/relationships/chart" Target="../charts/chart211.xml"/><Relationship Id="rId22" Type="http://schemas.openxmlformats.org/officeDocument/2006/relationships/chart" Target="../charts/chart219.xml"/><Relationship Id="rId27" Type="http://schemas.openxmlformats.org/officeDocument/2006/relationships/chart" Target="../charts/chart2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28</xdr:row>
      <xdr:rowOff>176211</xdr:rowOff>
    </xdr:from>
    <xdr:to>
      <xdr:col>5</xdr:col>
      <xdr:colOff>95250</xdr:colOff>
      <xdr:row>47</xdr:row>
      <xdr:rowOff>142875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3EF4D31-4FC3-4F5D-B1C0-E9F824DA4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28</xdr:row>
      <xdr:rowOff>171450</xdr:rowOff>
    </xdr:from>
    <xdr:to>
      <xdr:col>8</xdr:col>
      <xdr:colOff>171450</xdr:colOff>
      <xdr:row>47</xdr:row>
      <xdr:rowOff>138114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99DED18-7DB7-4A22-A58F-1A94C9881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171450</xdr:colOff>
      <xdr:row>28</xdr:row>
      <xdr:rowOff>180975</xdr:rowOff>
    </xdr:from>
    <xdr:to>
      <xdr:col>11</xdr:col>
      <xdr:colOff>247650</xdr:colOff>
      <xdr:row>47</xdr:row>
      <xdr:rowOff>147639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CE2CEE48-75FC-47E3-A543-F258FDA3A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257175</xdr:colOff>
      <xdr:row>28</xdr:row>
      <xdr:rowOff>180975</xdr:rowOff>
    </xdr:from>
    <xdr:to>
      <xdr:col>14</xdr:col>
      <xdr:colOff>333375</xdr:colOff>
      <xdr:row>47</xdr:row>
      <xdr:rowOff>147639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2A0CCE2-A1BC-4359-989F-21EBEB579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352425</xdr:colOff>
      <xdr:row>28</xdr:row>
      <xdr:rowOff>180975</xdr:rowOff>
    </xdr:from>
    <xdr:to>
      <xdr:col>17</xdr:col>
      <xdr:colOff>428625</xdr:colOff>
      <xdr:row>47</xdr:row>
      <xdr:rowOff>147639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2813E20-65FA-4E19-9E29-13B929737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0</xdr:colOff>
      <xdr:row>4</xdr:row>
      <xdr:rowOff>0</xdr:rowOff>
    </xdr:from>
    <xdr:to>
      <xdr:col>53</xdr:col>
      <xdr:colOff>0</xdr:colOff>
      <xdr:row>13</xdr:row>
      <xdr:rowOff>9525</xdr:rowOff>
    </xdr:to>
    <xdr:graphicFrame macro="">
      <xdr:nvGraphicFramePr>
        <xdr:cNvPr id="2569256" name="グラフ 302">
          <a:extLst>
            <a:ext uri="{FF2B5EF4-FFF2-40B4-BE49-F238E27FC236}">
              <a16:creationId xmlns:a16="http://schemas.microsoft.com/office/drawing/2014/main" id="{00000000-0008-0000-0200-000028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0</xdr:colOff>
      <xdr:row>8</xdr:row>
      <xdr:rowOff>0</xdr:rowOff>
    </xdr:from>
    <xdr:to>
      <xdr:col>56</xdr:col>
      <xdr:colOff>0</xdr:colOff>
      <xdr:row>17</xdr:row>
      <xdr:rowOff>9525</xdr:rowOff>
    </xdr:to>
    <xdr:graphicFrame macro="">
      <xdr:nvGraphicFramePr>
        <xdr:cNvPr id="2569257" name="グラフ 296">
          <a:extLst>
            <a:ext uri="{FF2B5EF4-FFF2-40B4-BE49-F238E27FC236}">
              <a16:creationId xmlns:a16="http://schemas.microsoft.com/office/drawing/2014/main" id="{00000000-0008-0000-0200-000029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0</xdr:colOff>
      <xdr:row>13</xdr:row>
      <xdr:rowOff>0</xdr:rowOff>
    </xdr:from>
    <xdr:to>
      <xdr:col>53</xdr:col>
      <xdr:colOff>0</xdr:colOff>
      <xdr:row>22</xdr:row>
      <xdr:rowOff>9525</xdr:rowOff>
    </xdr:to>
    <xdr:graphicFrame macro="">
      <xdr:nvGraphicFramePr>
        <xdr:cNvPr id="2569258" name="グラフ 303">
          <a:extLst>
            <a:ext uri="{FF2B5EF4-FFF2-40B4-BE49-F238E27FC236}">
              <a16:creationId xmlns:a16="http://schemas.microsoft.com/office/drawing/2014/main" id="{00000000-0008-0000-0200-00002A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0</xdr:colOff>
      <xdr:row>17</xdr:row>
      <xdr:rowOff>0</xdr:rowOff>
    </xdr:from>
    <xdr:to>
      <xdr:col>56</xdr:col>
      <xdr:colOff>0</xdr:colOff>
      <xdr:row>26</xdr:row>
      <xdr:rowOff>9525</xdr:rowOff>
    </xdr:to>
    <xdr:graphicFrame macro="">
      <xdr:nvGraphicFramePr>
        <xdr:cNvPr id="2569259" name="グラフ 304">
          <a:extLst>
            <a:ext uri="{FF2B5EF4-FFF2-40B4-BE49-F238E27FC236}">
              <a16:creationId xmlns:a16="http://schemas.microsoft.com/office/drawing/2014/main" id="{00000000-0008-0000-0200-00002B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0</xdr:colOff>
      <xdr:row>22</xdr:row>
      <xdr:rowOff>0</xdr:rowOff>
    </xdr:from>
    <xdr:to>
      <xdr:col>53</xdr:col>
      <xdr:colOff>0</xdr:colOff>
      <xdr:row>31</xdr:row>
      <xdr:rowOff>9525</xdr:rowOff>
    </xdr:to>
    <xdr:graphicFrame macro="">
      <xdr:nvGraphicFramePr>
        <xdr:cNvPr id="2569260" name="グラフ 305">
          <a:extLst>
            <a:ext uri="{FF2B5EF4-FFF2-40B4-BE49-F238E27FC236}">
              <a16:creationId xmlns:a16="http://schemas.microsoft.com/office/drawing/2014/main" id="{00000000-0008-0000-0200-00002C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0</xdr:colOff>
      <xdr:row>26</xdr:row>
      <xdr:rowOff>0</xdr:rowOff>
    </xdr:from>
    <xdr:to>
      <xdr:col>55</xdr:col>
      <xdr:colOff>685800</xdr:colOff>
      <xdr:row>35</xdr:row>
      <xdr:rowOff>9525</xdr:rowOff>
    </xdr:to>
    <xdr:graphicFrame macro="">
      <xdr:nvGraphicFramePr>
        <xdr:cNvPr id="2569261" name="グラフ 306">
          <a:extLst>
            <a:ext uri="{FF2B5EF4-FFF2-40B4-BE49-F238E27FC236}">
              <a16:creationId xmlns:a16="http://schemas.microsoft.com/office/drawing/2014/main" id="{00000000-0008-0000-0200-00002D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0</xdr:colOff>
      <xdr:row>31</xdr:row>
      <xdr:rowOff>0</xdr:rowOff>
    </xdr:from>
    <xdr:to>
      <xdr:col>53</xdr:col>
      <xdr:colOff>0</xdr:colOff>
      <xdr:row>40</xdr:row>
      <xdr:rowOff>9525</xdr:rowOff>
    </xdr:to>
    <xdr:graphicFrame macro="">
      <xdr:nvGraphicFramePr>
        <xdr:cNvPr id="2569262" name="グラフ 307">
          <a:extLst>
            <a:ext uri="{FF2B5EF4-FFF2-40B4-BE49-F238E27FC236}">
              <a16:creationId xmlns:a16="http://schemas.microsoft.com/office/drawing/2014/main" id="{00000000-0008-0000-0200-00002E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0</xdr:colOff>
      <xdr:row>35</xdr:row>
      <xdr:rowOff>0</xdr:rowOff>
    </xdr:from>
    <xdr:to>
      <xdr:col>55</xdr:col>
      <xdr:colOff>685800</xdr:colOff>
      <xdr:row>44</xdr:row>
      <xdr:rowOff>9525</xdr:rowOff>
    </xdr:to>
    <xdr:graphicFrame macro="">
      <xdr:nvGraphicFramePr>
        <xdr:cNvPr id="2569263" name="グラフ 308">
          <a:extLst>
            <a:ext uri="{FF2B5EF4-FFF2-40B4-BE49-F238E27FC236}">
              <a16:creationId xmlns:a16="http://schemas.microsoft.com/office/drawing/2014/main" id="{00000000-0008-0000-0200-00002F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0</xdr:colOff>
      <xdr:row>40</xdr:row>
      <xdr:rowOff>0</xdr:rowOff>
    </xdr:from>
    <xdr:to>
      <xdr:col>53</xdr:col>
      <xdr:colOff>0</xdr:colOff>
      <xdr:row>49</xdr:row>
      <xdr:rowOff>9525</xdr:rowOff>
    </xdr:to>
    <xdr:graphicFrame macro="">
      <xdr:nvGraphicFramePr>
        <xdr:cNvPr id="2569264" name="グラフ 309">
          <a:extLst>
            <a:ext uri="{FF2B5EF4-FFF2-40B4-BE49-F238E27FC236}">
              <a16:creationId xmlns:a16="http://schemas.microsoft.com/office/drawing/2014/main" id="{00000000-0008-0000-0200-000030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0</xdr:colOff>
      <xdr:row>44</xdr:row>
      <xdr:rowOff>0</xdr:rowOff>
    </xdr:from>
    <xdr:to>
      <xdr:col>55</xdr:col>
      <xdr:colOff>685800</xdr:colOff>
      <xdr:row>53</xdr:row>
      <xdr:rowOff>9525</xdr:rowOff>
    </xdr:to>
    <xdr:graphicFrame macro="">
      <xdr:nvGraphicFramePr>
        <xdr:cNvPr id="2569265" name="グラフ 310">
          <a:extLst>
            <a:ext uri="{FF2B5EF4-FFF2-40B4-BE49-F238E27FC236}">
              <a16:creationId xmlns:a16="http://schemas.microsoft.com/office/drawing/2014/main" id="{00000000-0008-0000-0200-000031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50</xdr:col>
      <xdr:colOff>0</xdr:colOff>
      <xdr:row>49</xdr:row>
      <xdr:rowOff>0</xdr:rowOff>
    </xdr:from>
    <xdr:to>
      <xdr:col>53</xdr:col>
      <xdr:colOff>0</xdr:colOff>
      <xdr:row>58</xdr:row>
      <xdr:rowOff>9525</xdr:rowOff>
    </xdr:to>
    <xdr:graphicFrame macro="">
      <xdr:nvGraphicFramePr>
        <xdr:cNvPr id="2569266" name="グラフ 311">
          <a:extLst>
            <a:ext uri="{FF2B5EF4-FFF2-40B4-BE49-F238E27FC236}">
              <a16:creationId xmlns:a16="http://schemas.microsoft.com/office/drawing/2014/main" id="{00000000-0008-0000-0200-000032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0</xdr:colOff>
      <xdr:row>53</xdr:row>
      <xdr:rowOff>0</xdr:rowOff>
    </xdr:from>
    <xdr:to>
      <xdr:col>55</xdr:col>
      <xdr:colOff>685800</xdr:colOff>
      <xdr:row>62</xdr:row>
      <xdr:rowOff>9525</xdr:rowOff>
    </xdr:to>
    <xdr:graphicFrame macro="">
      <xdr:nvGraphicFramePr>
        <xdr:cNvPr id="2569267" name="グラフ 312">
          <a:extLst>
            <a:ext uri="{FF2B5EF4-FFF2-40B4-BE49-F238E27FC236}">
              <a16:creationId xmlns:a16="http://schemas.microsoft.com/office/drawing/2014/main" id="{00000000-0008-0000-0200-000033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50</xdr:col>
      <xdr:colOff>0</xdr:colOff>
      <xdr:row>59</xdr:row>
      <xdr:rowOff>0</xdr:rowOff>
    </xdr:from>
    <xdr:to>
      <xdr:col>53</xdr:col>
      <xdr:colOff>0</xdr:colOff>
      <xdr:row>68</xdr:row>
      <xdr:rowOff>9525</xdr:rowOff>
    </xdr:to>
    <xdr:graphicFrame macro="">
      <xdr:nvGraphicFramePr>
        <xdr:cNvPr id="2569268" name="グラフ 313">
          <a:extLst>
            <a:ext uri="{FF2B5EF4-FFF2-40B4-BE49-F238E27FC236}">
              <a16:creationId xmlns:a16="http://schemas.microsoft.com/office/drawing/2014/main" id="{00000000-0008-0000-0200-000034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50</xdr:col>
      <xdr:colOff>0</xdr:colOff>
      <xdr:row>75</xdr:row>
      <xdr:rowOff>0</xdr:rowOff>
    </xdr:from>
    <xdr:to>
      <xdr:col>53</xdr:col>
      <xdr:colOff>0</xdr:colOff>
      <xdr:row>84</xdr:row>
      <xdr:rowOff>9525</xdr:rowOff>
    </xdr:to>
    <xdr:graphicFrame macro="">
      <xdr:nvGraphicFramePr>
        <xdr:cNvPr id="2569269" name="グラフ 315">
          <a:extLst>
            <a:ext uri="{FF2B5EF4-FFF2-40B4-BE49-F238E27FC236}">
              <a16:creationId xmlns:a16="http://schemas.microsoft.com/office/drawing/2014/main" id="{00000000-0008-0000-0200-000035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53</xdr:col>
      <xdr:colOff>0</xdr:colOff>
      <xdr:row>65</xdr:row>
      <xdr:rowOff>0</xdr:rowOff>
    </xdr:from>
    <xdr:to>
      <xdr:col>55</xdr:col>
      <xdr:colOff>685800</xdr:colOff>
      <xdr:row>74</xdr:row>
      <xdr:rowOff>9525</xdr:rowOff>
    </xdr:to>
    <xdr:graphicFrame macro="">
      <xdr:nvGraphicFramePr>
        <xdr:cNvPr id="2569270" name="グラフ 314">
          <a:extLst>
            <a:ext uri="{FF2B5EF4-FFF2-40B4-BE49-F238E27FC236}">
              <a16:creationId xmlns:a16="http://schemas.microsoft.com/office/drawing/2014/main" id="{00000000-0008-0000-0200-000036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50</xdr:col>
      <xdr:colOff>0</xdr:colOff>
      <xdr:row>84</xdr:row>
      <xdr:rowOff>0</xdr:rowOff>
    </xdr:from>
    <xdr:to>
      <xdr:col>53</xdr:col>
      <xdr:colOff>0</xdr:colOff>
      <xdr:row>93</xdr:row>
      <xdr:rowOff>9525</xdr:rowOff>
    </xdr:to>
    <xdr:graphicFrame macro="">
      <xdr:nvGraphicFramePr>
        <xdr:cNvPr id="2569271" name="グラフ 316">
          <a:extLst>
            <a:ext uri="{FF2B5EF4-FFF2-40B4-BE49-F238E27FC236}">
              <a16:creationId xmlns:a16="http://schemas.microsoft.com/office/drawing/2014/main" id="{00000000-0008-0000-0200-000037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50</xdr:col>
      <xdr:colOff>0</xdr:colOff>
      <xdr:row>93</xdr:row>
      <xdr:rowOff>0</xdr:rowOff>
    </xdr:from>
    <xdr:to>
      <xdr:col>53</xdr:col>
      <xdr:colOff>0</xdr:colOff>
      <xdr:row>102</xdr:row>
      <xdr:rowOff>9525</xdr:rowOff>
    </xdr:to>
    <xdr:graphicFrame macro="">
      <xdr:nvGraphicFramePr>
        <xdr:cNvPr id="2569272" name="グラフ 317">
          <a:extLst>
            <a:ext uri="{FF2B5EF4-FFF2-40B4-BE49-F238E27FC236}">
              <a16:creationId xmlns:a16="http://schemas.microsoft.com/office/drawing/2014/main" id="{00000000-0008-0000-0200-000038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53</xdr:col>
      <xdr:colOff>0</xdr:colOff>
      <xdr:row>96</xdr:row>
      <xdr:rowOff>0</xdr:rowOff>
    </xdr:from>
    <xdr:to>
      <xdr:col>55</xdr:col>
      <xdr:colOff>685800</xdr:colOff>
      <xdr:row>105</xdr:row>
      <xdr:rowOff>9525</xdr:rowOff>
    </xdr:to>
    <xdr:graphicFrame macro="">
      <xdr:nvGraphicFramePr>
        <xdr:cNvPr id="2569273" name="グラフ 318">
          <a:extLst>
            <a:ext uri="{FF2B5EF4-FFF2-40B4-BE49-F238E27FC236}">
              <a16:creationId xmlns:a16="http://schemas.microsoft.com/office/drawing/2014/main" id="{00000000-0008-0000-0200-000039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50</xdr:col>
      <xdr:colOff>0</xdr:colOff>
      <xdr:row>102</xdr:row>
      <xdr:rowOff>0</xdr:rowOff>
    </xdr:from>
    <xdr:to>
      <xdr:col>53</xdr:col>
      <xdr:colOff>0</xdr:colOff>
      <xdr:row>111</xdr:row>
      <xdr:rowOff>9525</xdr:rowOff>
    </xdr:to>
    <xdr:graphicFrame macro="">
      <xdr:nvGraphicFramePr>
        <xdr:cNvPr id="2569274" name="グラフ 319">
          <a:extLst>
            <a:ext uri="{FF2B5EF4-FFF2-40B4-BE49-F238E27FC236}">
              <a16:creationId xmlns:a16="http://schemas.microsoft.com/office/drawing/2014/main" id="{00000000-0008-0000-0200-00003A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53</xdr:col>
      <xdr:colOff>0</xdr:colOff>
      <xdr:row>105</xdr:row>
      <xdr:rowOff>0</xdr:rowOff>
    </xdr:from>
    <xdr:to>
      <xdr:col>55</xdr:col>
      <xdr:colOff>685800</xdr:colOff>
      <xdr:row>114</xdr:row>
      <xdr:rowOff>9525</xdr:rowOff>
    </xdr:to>
    <xdr:graphicFrame macro="">
      <xdr:nvGraphicFramePr>
        <xdr:cNvPr id="2569275" name="グラフ 320">
          <a:extLst>
            <a:ext uri="{FF2B5EF4-FFF2-40B4-BE49-F238E27FC236}">
              <a16:creationId xmlns:a16="http://schemas.microsoft.com/office/drawing/2014/main" id="{00000000-0008-0000-0200-00003B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50</xdr:col>
      <xdr:colOff>0</xdr:colOff>
      <xdr:row>111</xdr:row>
      <xdr:rowOff>0</xdr:rowOff>
    </xdr:from>
    <xdr:to>
      <xdr:col>53</xdr:col>
      <xdr:colOff>0</xdr:colOff>
      <xdr:row>120</xdr:row>
      <xdr:rowOff>9525</xdr:rowOff>
    </xdr:to>
    <xdr:graphicFrame macro="">
      <xdr:nvGraphicFramePr>
        <xdr:cNvPr id="2569276" name="グラフ 321">
          <a:extLst>
            <a:ext uri="{FF2B5EF4-FFF2-40B4-BE49-F238E27FC236}">
              <a16:creationId xmlns:a16="http://schemas.microsoft.com/office/drawing/2014/main" id="{00000000-0008-0000-0200-00003C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53</xdr:col>
      <xdr:colOff>0</xdr:colOff>
      <xdr:row>114</xdr:row>
      <xdr:rowOff>0</xdr:rowOff>
    </xdr:from>
    <xdr:to>
      <xdr:col>55</xdr:col>
      <xdr:colOff>685800</xdr:colOff>
      <xdr:row>123</xdr:row>
      <xdr:rowOff>9525</xdr:rowOff>
    </xdr:to>
    <xdr:graphicFrame macro="">
      <xdr:nvGraphicFramePr>
        <xdr:cNvPr id="2569277" name="グラフ 322">
          <a:extLst>
            <a:ext uri="{FF2B5EF4-FFF2-40B4-BE49-F238E27FC236}">
              <a16:creationId xmlns:a16="http://schemas.microsoft.com/office/drawing/2014/main" id="{00000000-0008-0000-0200-00003D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50</xdr:col>
      <xdr:colOff>0</xdr:colOff>
      <xdr:row>120</xdr:row>
      <xdr:rowOff>0</xdr:rowOff>
    </xdr:from>
    <xdr:to>
      <xdr:col>53</xdr:col>
      <xdr:colOff>0</xdr:colOff>
      <xdr:row>129</xdr:row>
      <xdr:rowOff>9525</xdr:rowOff>
    </xdr:to>
    <xdr:graphicFrame macro="">
      <xdr:nvGraphicFramePr>
        <xdr:cNvPr id="2569278" name="グラフ 323">
          <a:extLst>
            <a:ext uri="{FF2B5EF4-FFF2-40B4-BE49-F238E27FC236}">
              <a16:creationId xmlns:a16="http://schemas.microsoft.com/office/drawing/2014/main" id="{00000000-0008-0000-0200-00003E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50</xdr:col>
      <xdr:colOff>0</xdr:colOff>
      <xdr:row>129</xdr:row>
      <xdr:rowOff>0</xdr:rowOff>
    </xdr:from>
    <xdr:to>
      <xdr:col>53</xdr:col>
      <xdr:colOff>0</xdr:colOff>
      <xdr:row>137</xdr:row>
      <xdr:rowOff>200025</xdr:rowOff>
    </xdr:to>
    <xdr:graphicFrame macro="">
      <xdr:nvGraphicFramePr>
        <xdr:cNvPr id="2569279" name="グラフ 325">
          <a:extLst>
            <a:ext uri="{FF2B5EF4-FFF2-40B4-BE49-F238E27FC236}">
              <a16:creationId xmlns:a16="http://schemas.microsoft.com/office/drawing/2014/main" id="{00000000-0008-0000-0200-00003F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53</xdr:col>
      <xdr:colOff>0</xdr:colOff>
      <xdr:row>133</xdr:row>
      <xdr:rowOff>0</xdr:rowOff>
    </xdr:from>
    <xdr:to>
      <xdr:col>56</xdr:col>
      <xdr:colOff>0</xdr:colOff>
      <xdr:row>141</xdr:row>
      <xdr:rowOff>190500</xdr:rowOff>
    </xdr:to>
    <xdr:graphicFrame macro="">
      <xdr:nvGraphicFramePr>
        <xdr:cNvPr id="2569280" name="グラフ 327">
          <a:extLst>
            <a:ext uri="{FF2B5EF4-FFF2-40B4-BE49-F238E27FC236}">
              <a16:creationId xmlns:a16="http://schemas.microsoft.com/office/drawing/2014/main" id="{00000000-0008-0000-0200-000040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50</xdr:col>
      <xdr:colOff>0</xdr:colOff>
      <xdr:row>143</xdr:row>
      <xdr:rowOff>0</xdr:rowOff>
    </xdr:from>
    <xdr:to>
      <xdr:col>53</xdr:col>
      <xdr:colOff>0</xdr:colOff>
      <xdr:row>152</xdr:row>
      <xdr:rowOff>9525</xdr:rowOff>
    </xdr:to>
    <xdr:graphicFrame macro="">
      <xdr:nvGraphicFramePr>
        <xdr:cNvPr id="2569281" name="グラフ 324">
          <a:extLst>
            <a:ext uri="{FF2B5EF4-FFF2-40B4-BE49-F238E27FC236}">
              <a16:creationId xmlns:a16="http://schemas.microsoft.com/office/drawing/2014/main" id="{00000000-0008-0000-0200-000041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50</xdr:col>
      <xdr:colOff>0</xdr:colOff>
      <xdr:row>152</xdr:row>
      <xdr:rowOff>0</xdr:rowOff>
    </xdr:from>
    <xdr:to>
      <xdr:col>53</xdr:col>
      <xdr:colOff>0</xdr:colOff>
      <xdr:row>161</xdr:row>
      <xdr:rowOff>9525</xdr:rowOff>
    </xdr:to>
    <xdr:graphicFrame macro="">
      <xdr:nvGraphicFramePr>
        <xdr:cNvPr id="2569282" name="グラフ 328">
          <a:extLst>
            <a:ext uri="{FF2B5EF4-FFF2-40B4-BE49-F238E27FC236}">
              <a16:creationId xmlns:a16="http://schemas.microsoft.com/office/drawing/2014/main" id="{00000000-0008-0000-0200-000042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53</xdr:col>
      <xdr:colOff>0</xdr:colOff>
      <xdr:row>156</xdr:row>
      <xdr:rowOff>0</xdr:rowOff>
    </xdr:from>
    <xdr:to>
      <xdr:col>56</xdr:col>
      <xdr:colOff>0</xdr:colOff>
      <xdr:row>165</xdr:row>
      <xdr:rowOff>9525</xdr:rowOff>
    </xdr:to>
    <xdr:graphicFrame macro="">
      <xdr:nvGraphicFramePr>
        <xdr:cNvPr id="2569283" name="グラフ 329">
          <a:extLst>
            <a:ext uri="{FF2B5EF4-FFF2-40B4-BE49-F238E27FC236}">
              <a16:creationId xmlns:a16="http://schemas.microsoft.com/office/drawing/2014/main" id="{00000000-0008-0000-0200-000043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50</xdr:col>
      <xdr:colOff>0</xdr:colOff>
      <xdr:row>161</xdr:row>
      <xdr:rowOff>0</xdr:rowOff>
    </xdr:from>
    <xdr:to>
      <xdr:col>53</xdr:col>
      <xdr:colOff>0</xdr:colOff>
      <xdr:row>170</xdr:row>
      <xdr:rowOff>9525</xdr:rowOff>
    </xdr:to>
    <xdr:graphicFrame macro="">
      <xdr:nvGraphicFramePr>
        <xdr:cNvPr id="2569284" name="グラフ 330">
          <a:extLst>
            <a:ext uri="{FF2B5EF4-FFF2-40B4-BE49-F238E27FC236}">
              <a16:creationId xmlns:a16="http://schemas.microsoft.com/office/drawing/2014/main" id="{00000000-0008-0000-0200-000044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53</xdr:col>
      <xdr:colOff>0</xdr:colOff>
      <xdr:row>167</xdr:row>
      <xdr:rowOff>0</xdr:rowOff>
    </xdr:from>
    <xdr:to>
      <xdr:col>55</xdr:col>
      <xdr:colOff>685800</xdr:colOff>
      <xdr:row>176</xdr:row>
      <xdr:rowOff>9525</xdr:rowOff>
    </xdr:to>
    <xdr:graphicFrame macro="">
      <xdr:nvGraphicFramePr>
        <xdr:cNvPr id="2569285" name="グラフ 325">
          <a:extLst>
            <a:ext uri="{FF2B5EF4-FFF2-40B4-BE49-F238E27FC236}">
              <a16:creationId xmlns:a16="http://schemas.microsoft.com/office/drawing/2014/main" id="{00000000-0008-0000-0200-000045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50</xdr:col>
      <xdr:colOff>0</xdr:colOff>
      <xdr:row>170</xdr:row>
      <xdr:rowOff>0</xdr:rowOff>
    </xdr:from>
    <xdr:to>
      <xdr:col>53</xdr:col>
      <xdr:colOff>0</xdr:colOff>
      <xdr:row>179</xdr:row>
      <xdr:rowOff>9525</xdr:rowOff>
    </xdr:to>
    <xdr:graphicFrame macro="">
      <xdr:nvGraphicFramePr>
        <xdr:cNvPr id="2569286" name="グラフ 342">
          <a:extLst>
            <a:ext uri="{FF2B5EF4-FFF2-40B4-BE49-F238E27FC236}">
              <a16:creationId xmlns:a16="http://schemas.microsoft.com/office/drawing/2014/main" id="{00000000-0008-0000-0200-000046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50</xdr:col>
      <xdr:colOff>0</xdr:colOff>
      <xdr:row>181</xdr:row>
      <xdr:rowOff>0</xdr:rowOff>
    </xdr:from>
    <xdr:to>
      <xdr:col>53</xdr:col>
      <xdr:colOff>0</xdr:colOff>
      <xdr:row>190</xdr:row>
      <xdr:rowOff>9525</xdr:rowOff>
    </xdr:to>
    <xdr:graphicFrame macro="">
      <xdr:nvGraphicFramePr>
        <xdr:cNvPr id="2569287" name="グラフ 341">
          <a:extLst>
            <a:ext uri="{FF2B5EF4-FFF2-40B4-BE49-F238E27FC236}">
              <a16:creationId xmlns:a16="http://schemas.microsoft.com/office/drawing/2014/main" id="{00000000-0008-0000-0200-000047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53</xdr:col>
      <xdr:colOff>0</xdr:colOff>
      <xdr:row>185</xdr:row>
      <xdr:rowOff>0</xdr:rowOff>
    </xdr:from>
    <xdr:to>
      <xdr:col>56</xdr:col>
      <xdr:colOff>0</xdr:colOff>
      <xdr:row>194</xdr:row>
      <xdr:rowOff>9525</xdr:rowOff>
    </xdr:to>
    <xdr:graphicFrame macro="">
      <xdr:nvGraphicFramePr>
        <xdr:cNvPr id="2569288" name="グラフ 342">
          <a:extLst>
            <a:ext uri="{FF2B5EF4-FFF2-40B4-BE49-F238E27FC236}">
              <a16:creationId xmlns:a16="http://schemas.microsoft.com/office/drawing/2014/main" id="{00000000-0008-0000-0200-000048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50</xdr:col>
      <xdr:colOff>0</xdr:colOff>
      <xdr:row>195</xdr:row>
      <xdr:rowOff>0</xdr:rowOff>
    </xdr:from>
    <xdr:to>
      <xdr:col>53</xdr:col>
      <xdr:colOff>0</xdr:colOff>
      <xdr:row>204</xdr:row>
      <xdr:rowOff>9525</xdr:rowOff>
    </xdr:to>
    <xdr:graphicFrame macro="">
      <xdr:nvGraphicFramePr>
        <xdr:cNvPr id="2569289" name="グラフ 343">
          <a:extLst>
            <a:ext uri="{FF2B5EF4-FFF2-40B4-BE49-F238E27FC236}">
              <a16:creationId xmlns:a16="http://schemas.microsoft.com/office/drawing/2014/main" id="{00000000-0008-0000-0200-000049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53</xdr:col>
      <xdr:colOff>0</xdr:colOff>
      <xdr:row>199</xdr:row>
      <xdr:rowOff>0</xdr:rowOff>
    </xdr:from>
    <xdr:to>
      <xdr:col>56</xdr:col>
      <xdr:colOff>0</xdr:colOff>
      <xdr:row>208</xdr:row>
      <xdr:rowOff>9525</xdr:rowOff>
    </xdr:to>
    <xdr:graphicFrame macro="">
      <xdr:nvGraphicFramePr>
        <xdr:cNvPr id="2569290" name="グラフ 344">
          <a:extLst>
            <a:ext uri="{FF2B5EF4-FFF2-40B4-BE49-F238E27FC236}">
              <a16:creationId xmlns:a16="http://schemas.microsoft.com/office/drawing/2014/main" id="{00000000-0008-0000-0200-00004A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50</xdr:col>
      <xdr:colOff>0</xdr:colOff>
      <xdr:row>209</xdr:row>
      <xdr:rowOff>0</xdr:rowOff>
    </xdr:from>
    <xdr:to>
      <xdr:col>53</xdr:col>
      <xdr:colOff>0</xdr:colOff>
      <xdr:row>218</xdr:row>
      <xdr:rowOff>9525</xdr:rowOff>
    </xdr:to>
    <xdr:graphicFrame macro="">
      <xdr:nvGraphicFramePr>
        <xdr:cNvPr id="2569291" name="グラフ 345">
          <a:extLst>
            <a:ext uri="{FF2B5EF4-FFF2-40B4-BE49-F238E27FC236}">
              <a16:creationId xmlns:a16="http://schemas.microsoft.com/office/drawing/2014/main" id="{00000000-0008-0000-0200-00004B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53</xdr:col>
      <xdr:colOff>0</xdr:colOff>
      <xdr:row>214</xdr:row>
      <xdr:rowOff>0</xdr:rowOff>
    </xdr:from>
    <xdr:to>
      <xdr:col>56</xdr:col>
      <xdr:colOff>0</xdr:colOff>
      <xdr:row>222</xdr:row>
      <xdr:rowOff>190500</xdr:rowOff>
    </xdr:to>
    <xdr:graphicFrame macro="">
      <xdr:nvGraphicFramePr>
        <xdr:cNvPr id="2569292" name="グラフ 346">
          <a:extLst>
            <a:ext uri="{FF2B5EF4-FFF2-40B4-BE49-F238E27FC236}">
              <a16:creationId xmlns:a16="http://schemas.microsoft.com/office/drawing/2014/main" id="{00000000-0008-0000-0200-00004C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50</xdr:col>
      <xdr:colOff>0</xdr:colOff>
      <xdr:row>223</xdr:row>
      <xdr:rowOff>0</xdr:rowOff>
    </xdr:from>
    <xdr:to>
      <xdr:col>53</xdr:col>
      <xdr:colOff>0</xdr:colOff>
      <xdr:row>231</xdr:row>
      <xdr:rowOff>171450</xdr:rowOff>
    </xdr:to>
    <xdr:graphicFrame macro="">
      <xdr:nvGraphicFramePr>
        <xdr:cNvPr id="2569293" name="グラフ 345">
          <a:extLst>
            <a:ext uri="{FF2B5EF4-FFF2-40B4-BE49-F238E27FC236}">
              <a16:creationId xmlns:a16="http://schemas.microsoft.com/office/drawing/2014/main" id="{00000000-0008-0000-0200-00004D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53</xdr:col>
      <xdr:colOff>0</xdr:colOff>
      <xdr:row>228</xdr:row>
      <xdr:rowOff>0</xdr:rowOff>
    </xdr:from>
    <xdr:to>
      <xdr:col>56</xdr:col>
      <xdr:colOff>0</xdr:colOff>
      <xdr:row>237</xdr:row>
      <xdr:rowOff>9525</xdr:rowOff>
    </xdr:to>
    <xdr:graphicFrame macro="">
      <xdr:nvGraphicFramePr>
        <xdr:cNvPr id="2569294" name="グラフ 346">
          <a:extLst>
            <a:ext uri="{FF2B5EF4-FFF2-40B4-BE49-F238E27FC236}">
              <a16:creationId xmlns:a16="http://schemas.microsoft.com/office/drawing/2014/main" id="{00000000-0008-0000-0200-00004E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50</xdr:col>
      <xdr:colOff>0</xdr:colOff>
      <xdr:row>233</xdr:row>
      <xdr:rowOff>0</xdr:rowOff>
    </xdr:from>
    <xdr:to>
      <xdr:col>53</xdr:col>
      <xdr:colOff>0</xdr:colOff>
      <xdr:row>242</xdr:row>
      <xdr:rowOff>9525</xdr:rowOff>
    </xdr:to>
    <xdr:graphicFrame macro="">
      <xdr:nvGraphicFramePr>
        <xdr:cNvPr id="2569295" name="グラフ 346">
          <a:extLst>
            <a:ext uri="{FF2B5EF4-FFF2-40B4-BE49-F238E27FC236}">
              <a16:creationId xmlns:a16="http://schemas.microsoft.com/office/drawing/2014/main" id="{00000000-0008-0000-0200-00004F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53</xdr:col>
      <xdr:colOff>0</xdr:colOff>
      <xdr:row>237</xdr:row>
      <xdr:rowOff>0</xdr:rowOff>
    </xdr:from>
    <xdr:to>
      <xdr:col>56</xdr:col>
      <xdr:colOff>0</xdr:colOff>
      <xdr:row>246</xdr:row>
      <xdr:rowOff>9525</xdr:rowOff>
    </xdr:to>
    <xdr:graphicFrame macro="">
      <xdr:nvGraphicFramePr>
        <xdr:cNvPr id="2569296" name="グラフ 346">
          <a:extLst>
            <a:ext uri="{FF2B5EF4-FFF2-40B4-BE49-F238E27FC236}">
              <a16:creationId xmlns:a16="http://schemas.microsoft.com/office/drawing/2014/main" id="{00000000-0008-0000-0200-000050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50</xdr:col>
      <xdr:colOff>0</xdr:colOff>
      <xdr:row>247</xdr:row>
      <xdr:rowOff>0</xdr:rowOff>
    </xdr:from>
    <xdr:to>
      <xdr:col>53</xdr:col>
      <xdr:colOff>0</xdr:colOff>
      <xdr:row>255</xdr:row>
      <xdr:rowOff>200025</xdr:rowOff>
    </xdr:to>
    <xdr:graphicFrame macro="">
      <xdr:nvGraphicFramePr>
        <xdr:cNvPr id="2569297" name="グラフ 345">
          <a:extLst>
            <a:ext uri="{FF2B5EF4-FFF2-40B4-BE49-F238E27FC236}">
              <a16:creationId xmlns:a16="http://schemas.microsoft.com/office/drawing/2014/main" id="{00000000-0008-0000-0200-000051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50</xdr:col>
      <xdr:colOff>0</xdr:colOff>
      <xdr:row>256</xdr:row>
      <xdr:rowOff>0</xdr:rowOff>
    </xdr:from>
    <xdr:to>
      <xdr:col>53</xdr:col>
      <xdr:colOff>0</xdr:colOff>
      <xdr:row>264</xdr:row>
      <xdr:rowOff>171450</xdr:rowOff>
    </xdr:to>
    <xdr:graphicFrame macro="">
      <xdr:nvGraphicFramePr>
        <xdr:cNvPr id="2569298" name="グラフ 345">
          <a:extLst>
            <a:ext uri="{FF2B5EF4-FFF2-40B4-BE49-F238E27FC236}">
              <a16:creationId xmlns:a16="http://schemas.microsoft.com/office/drawing/2014/main" id="{00000000-0008-0000-0200-000052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56</xdr:col>
      <xdr:colOff>0</xdr:colOff>
      <xdr:row>256</xdr:row>
      <xdr:rowOff>0</xdr:rowOff>
    </xdr:from>
    <xdr:to>
      <xdr:col>59</xdr:col>
      <xdr:colOff>0</xdr:colOff>
      <xdr:row>264</xdr:row>
      <xdr:rowOff>171450</xdr:rowOff>
    </xdr:to>
    <xdr:graphicFrame macro="">
      <xdr:nvGraphicFramePr>
        <xdr:cNvPr id="2569299" name="グラフ 366">
          <a:extLst>
            <a:ext uri="{FF2B5EF4-FFF2-40B4-BE49-F238E27FC236}">
              <a16:creationId xmlns:a16="http://schemas.microsoft.com/office/drawing/2014/main" id="{00000000-0008-0000-0200-000053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50</xdr:col>
      <xdr:colOff>0</xdr:colOff>
      <xdr:row>265</xdr:row>
      <xdr:rowOff>0</xdr:rowOff>
    </xdr:from>
    <xdr:to>
      <xdr:col>53</xdr:col>
      <xdr:colOff>0</xdr:colOff>
      <xdr:row>274</xdr:row>
      <xdr:rowOff>9525</xdr:rowOff>
    </xdr:to>
    <xdr:graphicFrame macro="">
      <xdr:nvGraphicFramePr>
        <xdr:cNvPr id="2569300" name="グラフ 345">
          <a:extLst>
            <a:ext uri="{FF2B5EF4-FFF2-40B4-BE49-F238E27FC236}">
              <a16:creationId xmlns:a16="http://schemas.microsoft.com/office/drawing/2014/main" id="{00000000-0008-0000-0200-000054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56</xdr:col>
      <xdr:colOff>0</xdr:colOff>
      <xdr:row>265</xdr:row>
      <xdr:rowOff>0</xdr:rowOff>
    </xdr:from>
    <xdr:to>
      <xdr:col>59</xdr:col>
      <xdr:colOff>0</xdr:colOff>
      <xdr:row>274</xdr:row>
      <xdr:rowOff>9525</xdr:rowOff>
    </xdr:to>
    <xdr:graphicFrame macro="">
      <xdr:nvGraphicFramePr>
        <xdr:cNvPr id="2569301" name="グラフ 367">
          <a:extLst>
            <a:ext uri="{FF2B5EF4-FFF2-40B4-BE49-F238E27FC236}">
              <a16:creationId xmlns:a16="http://schemas.microsoft.com/office/drawing/2014/main" id="{00000000-0008-0000-0200-000055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50</xdr:col>
      <xdr:colOff>0</xdr:colOff>
      <xdr:row>274</xdr:row>
      <xdr:rowOff>0</xdr:rowOff>
    </xdr:from>
    <xdr:to>
      <xdr:col>53</xdr:col>
      <xdr:colOff>0</xdr:colOff>
      <xdr:row>283</xdr:row>
      <xdr:rowOff>9525</xdr:rowOff>
    </xdr:to>
    <xdr:graphicFrame macro="">
      <xdr:nvGraphicFramePr>
        <xdr:cNvPr id="2569302" name="グラフ 345">
          <a:extLst>
            <a:ext uri="{FF2B5EF4-FFF2-40B4-BE49-F238E27FC236}">
              <a16:creationId xmlns:a16="http://schemas.microsoft.com/office/drawing/2014/main" id="{00000000-0008-0000-0200-000056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56</xdr:col>
      <xdr:colOff>0</xdr:colOff>
      <xdr:row>274</xdr:row>
      <xdr:rowOff>0</xdr:rowOff>
    </xdr:from>
    <xdr:to>
      <xdr:col>59</xdr:col>
      <xdr:colOff>0</xdr:colOff>
      <xdr:row>283</xdr:row>
      <xdr:rowOff>9525</xdr:rowOff>
    </xdr:to>
    <xdr:graphicFrame macro="">
      <xdr:nvGraphicFramePr>
        <xdr:cNvPr id="2569303" name="グラフ 368">
          <a:extLst>
            <a:ext uri="{FF2B5EF4-FFF2-40B4-BE49-F238E27FC236}">
              <a16:creationId xmlns:a16="http://schemas.microsoft.com/office/drawing/2014/main" id="{00000000-0008-0000-0200-000057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50</xdr:col>
      <xdr:colOff>0</xdr:colOff>
      <xdr:row>283</xdr:row>
      <xdr:rowOff>0</xdr:rowOff>
    </xdr:from>
    <xdr:to>
      <xdr:col>53</xdr:col>
      <xdr:colOff>0</xdr:colOff>
      <xdr:row>292</xdr:row>
      <xdr:rowOff>9525</xdr:rowOff>
    </xdr:to>
    <xdr:graphicFrame macro="">
      <xdr:nvGraphicFramePr>
        <xdr:cNvPr id="2569304" name="グラフ 345">
          <a:extLst>
            <a:ext uri="{FF2B5EF4-FFF2-40B4-BE49-F238E27FC236}">
              <a16:creationId xmlns:a16="http://schemas.microsoft.com/office/drawing/2014/main" id="{00000000-0008-0000-0200-000058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56</xdr:col>
      <xdr:colOff>0</xdr:colOff>
      <xdr:row>283</xdr:row>
      <xdr:rowOff>0</xdr:rowOff>
    </xdr:from>
    <xdr:to>
      <xdr:col>59</xdr:col>
      <xdr:colOff>0</xdr:colOff>
      <xdr:row>292</xdr:row>
      <xdr:rowOff>9525</xdr:rowOff>
    </xdr:to>
    <xdr:graphicFrame macro="">
      <xdr:nvGraphicFramePr>
        <xdr:cNvPr id="2569305" name="グラフ 369">
          <a:extLst>
            <a:ext uri="{FF2B5EF4-FFF2-40B4-BE49-F238E27FC236}">
              <a16:creationId xmlns:a16="http://schemas.microsoft.com/office/drawing/2014/main" id="{00000000-0008-0000-0200-000059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50</xdr:col>
      <xdr:colOff>0</xdr:colOff>
      <xdr:row>292</xdr:row>
      <xdr:rowOff>0</xdr:rowOff>
    </xdr:from>
    <xdr:to>
      <xdr:col>53</xdr:col>
      <xdr:colOff>0</xdr:colOff>
      <xdr:row>301</xdr:row>
      <xdr:rowOff>9525</xdr:rowOff>
    </xdr:to>
    <xdr:graphicFrame macro="">
      <xdr:nvGraphicFramePr>
        <xdr:cNvPr id="2569306" name="グラフ 345">
          <a:extLst>
            <a:ext uri="{FF2B5EF4-FFF2-40B4-BE49-F238E27FC236}">
              <a16:creationId xmlns:a16="http://schemas.microsoft.com/office/drawing/2014/main" id="{00000000-0008-0000-0200-00005A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56</xdr:col>
      <xdr:colOff>0</xdr:colOff>
      <xdr:row>292</xdr:row>
      <xdr:rowOff>0</xdr:rowOff>
    </xdr:from>
    <xdr:to>
      <xdr:col>59</xdr:col>
      <xdr:colOff>0</xdr:colOff>
      <xdr:row>301</xdr:row>
      <xdr:rowOff>9525</xdr:rowOff>
    </xdr:to>
    <xdr:graphicFrame macro="">
      <xdr:nvGraphicFramePr>
        <xdr:cNvPr id="2569307" name="グラフ 370">
          <a:extLst>
            <a:ext uri="{FF2B5EF4-FFF2-40B4-BE49-F238E27FC236}">
              <a16:creationId xmlns:a16="http://schemas.microsoft.com/office/drawing/2014/main" id="{00000000-0008-0000-0200-00005B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50</xdr:col>
      <xdr:colOff>0</xdr:colOff>
      <xdr:row>301</xdr:row>
      <xdr:rowOff>0</xdr:rowOff>
    </xdr:from>
    <xdr:to>
      <xdr:col>53</xdr:col>
      <xdr:colOff>0</xdr:colOff>
      <xdr:row>310</xdr:row>
      <xdr:rowOff>9525</xdr:rowOff>
    </xdr:to>
    <xdr:graphicFrame macro="">
      <xdr:nvGraphicFramePr>
        <xdr:cNvPr id="2569308" name="グラフ 345">
          <a:extLst>
            <a:ext uri="{FF2B5EF4-FFF2-40B4-BE49-F238E27FC236}">
              <a16:creationId xmlns:a16="http://schemas.microsoft.com/office/drawing/2014/main" id="{00000000-0008-0000-0200-00005C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56</xdr:col>
      <xdr:colOff>0</xdr:colOff>
      <xdr:row>301</xdr:row>
      <xdr:rowOff>0</xdr:rowOff>
    </xdr:from>
    <xdr:to>
      <xdr:col>59</xdr:col>
      <xdr:colOff>0</xdr:colOff>
      <xdr:row>310</xdr:row>
      <xdr:rowOff>9525</xdr:rowOff>
    </xdr:to>
    <xdr:graphicFrame macro="">
      <xdr:nvGraphicFramePr>
        <xdr:cNvPr id="2569309" name="グラフ 371">
          <a:extLst>
            <a:ext uri="{FF2B5EF4-FFF2-40B4-BE49-F238E27FC236}">
              <a16:creationId xmlns:a16="http://schemas.microsoft.com/office/drawing/2014/main" id="{00000000-0008-0000-0200-00005D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50</xdr:col>
      <xdr:colOff>0</xdr:colOff>
      <xdr:row>310</xdr:row>
      <xdr:rowOff>0</xdr:rowOff>
    </xdr:from>
    <xdr:to>
      <xdr:col>53</xdr:col>
      <xdr:colOff>0</xdr:colOff>
      <xdr:row>319</xdr:row>
      <xdr:rowOff>9525</xdr:rowOff>
    </xdr:to>
    <xdr:graphicFrame macro="">
      <xdr:nvGraphicFramePr>
        <xdr:cNvPr id="2569310" name="グラフ 345">
          <a:extLst>
            <a:ext uri="{FF2B5EF4-FFF2-40B4-BE49-F238E27FC236}">
              <a16:creationId xmlns:a16="http://schemas.microsoft.com/office/drawing/2014/main" id="{00000000-0008-0000-0200-00005E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56</xdr:col>
      <xdr:colOff>0</xdr:colOff>
      <xdr:row>310</xdr:row>
      <xdr:rowOff>0</xdr:rowOff>
    </xdr:from>
    <xdr:to>
      <xdr:col>59</xdr:col>
      <xdr:colOff>0</xdr:colOff>
      <xdr:row>319</xdr:row>
      <xdr:rowOff>9525</xdr:rowOff>
    </xdr:to>
    <xdr:graphicFrame macro="">
      <xdr:nvGraphicFramePr>
        <xdr:cNvPr id="2569311" name="グラフ 372">
          <a:extLst>
            <a:ext uri="{FF2B5EF4-FFF2-40B4-BE49-F238E27FC236}">
              <a16:creationId xmlns:a16="http://schemas.microsoft.com/office/drawing/2014/main" id="{00000000-0008-0000-0200-00005F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56</xdr:col>
      <xdr:colOff>0</xdr:colOff>
      <xdr:row>319</xdr:row>
      <xdr:rowOff>0</xdr:rowOff>
    </xdr:from>
    <xdr:to>
      <xdr:col>59</xdr:col>
      <xdr:colOff>0</xdr:colOff>
      <xdr:row>328</xdr:row>
      <xdr:rowOff>9525</xdr:rowOff>
    </xdr:to>
    <xdr:graphicFrame macro="">
      <xdr:nvGraphicFramePr>
        <xdr:cNvPr id="2569312" name="グラフ 373">
          <a:extLst>
            <a:ext uri="{FF2B5EF4-FFF2-40B4-BE49-F238E27FC236}">
              <a16:creationId xmlns:a16="http://schemas.microsoft.com/office/drawing/2014/main" id="{00000000-0008-0000-0200-000060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56</xdr:col>
      <xdr:colOff>0</xdr:colOff>
      <xdr:row>328</xdr:row>
      <xdr:rowOff>0</xdr:rowOff>
    </xdr:from>
    <xdr:to>
      <xdr:col>59</xdr:col>
      <xdr:colOff>0</xdr:colOff>
      <xdr:row>337</xdr:row>
      <xdr:rowOff>9525</xdr:rowOff>
    </xdr:to>
    <xdr:graphicFrame macro="">
      <xdr:nvGraphicFramePr>
        <xdr:cNvPr id="2569313" name="グラフ 374">
          <a:extLst>
            <a:ext uri="{FF2B5EF4-FFF2-40B4-BE49-F238E27FC236}">
              <a16:creationId xmlns:a16="http://schemas.microsoft.com/office/drawing/2014/main" id="{00000000-0008-0000-0200-000061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56</xdr:col>
      <xdr:colOff>0</xdr:colOff>
      <xdr:row>337</xdr:row>
      <xdr:rowOff>0</xdr:rowOff>
    </xdr:from>
    <xdr:to>
      <xdr:col>59</xdr:col>
      <xdr:colOff>0</xdr:colOff>
      <xdr:row>346</xdr:row>
      <xdr:rowOff>9525</xdr:rowOff>
    </xdr:to>
    <xdr:graphicFrame macro="">
      <xdr:nvGraphicFramePr>
        <xdr:cNvPr id="2569314" name="グラフ 375">
          <a:extLst>
            <a:ext uri="{FF2B5EF4-FFF2-40B4-BE49-F238E27FC236}">
              <a16:creationId xmlns:a16="http://schemas.microsoft.com/office/drawing/2014/main" id="{00000000-0008-0000-0200-000062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56</xdr:col>
      <xdr:colOff>0</xdr:colOff>
      <xdr:row>346</xdr:row>
      <xdr:rowOff>0</xdr:rowOff>
    </xdr:from>
    <xdr:to>
      <xdr:col>59</xdr:col>
      <xdr:colOff>0</xdr:colOff>
      <xdr:row>355</xdr:row>
      <xdr:rowOff>9525</xdr:rowOff>
    </xdr:to>
    <xdr:graphicFrame macro="">
      <xdr:nvGraphicFramePr>
        <xdr:cNvPr id="2569315" name="グラフ 376">
          <a:extLst>
            <a:ext uri="{FF2B5EF4-FFF2-40B4-BE49-F238E27FC236}">
              <a16:creationId xmlns:a16="http://schemas.microsoft.com/office/drawing/2014/main" id="{00000000-0008-0000-0200-000063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56</xdr:col>
      <xdr:colOff>0</xdr:colOff>
      <xdr:row>355</xdr:row>
      <xdr:rowOff>0</xdr:rowOff>
    </xdr:from>
    <xdr:to>
      <xdr:col>59</xdr:col>
      <xdr:colOff>0</xdr:colOff>
      <xdr:row>364</xdr:row>
      <xdr:rowOff>9525</xdr:rowOff>
    </xdr:to>
    <xdr:graphicFrame macro="">
      <xdr:nvGraphicFramePr>
        <xdr:cNvPr id="2569316" name="グラフ 377">
          <a:extLst>
            <a:ext uri="{FF2B5EF4-FFF2-40B4-BE49-F238E27FC236}">
              <a16:creationId xmlns:a16="http://schemas.microsoft.com/office/drawing/2014/main" id="{00000000-0008-0000-0200-000064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56</xdr:col>
      <xdr:colOff>0</xdr:colOff>
      <xdr:row>364</xdr:row>
      <xdr:rowOff>0</xdr:rowOff>
    </xdr:from>
    <xdr:to>
      <xdr:col>59</xdr:col>
      <xdr:colOff>0</xdr:colOff>
      <xdr:row>372</xdr:row>
      <xdr:rowOff>190500</xdr:rowOff>
    </xdr:to>
    <xdr:graphicFrame macro="">
      <xdr:nvGraphicFramePr>
        <xdr:cNvPr id="2569317" name="グラフ 378">
          <a:extLst>
            <a:ext uri="{FF2B5EF4-FFF2-40B4-BE49-F238E27FC236}">
              <a16:creationId xmlns:a16="http://schemas.microsoft.com/office/drawing/2014/main" id="{00000000-0008-0000-0200-000065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50</xdr:col>
      <xdr:colOff>0</xdr:colOff>
      <xdr:row>319</xdr:row>
      <xdr:rowOff>0</xdr:rowOff>
    </xdr:from>
    <xdr:to>
      <xdr:col>53</xdr:col>
      <xdr:colOff>0</xdr:colOff>
      <xdr:row>328</xdr:row>
      <xdr:rowOff>9525</xdr:rowOff>
    </xdr:to>
    <xdr:graphicFrame macro="">
      <xdr:nvGraphicFramePr>
        <xdr:cNvPr id="2569318" name="グラフ 345">
          <a:extLst>
            <a:ext uri="{FF2B5EF4-FFF2-40B4-BE49-F238E27FC236}">
              <a16:creationId xmlns:a16="http://schemas.microsoft.com/office/drawing/2014/main" id="{00000000-0008-0000-0200-000066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50</xdr:col>
      <xdr:colOff>0</xdr:colOff>
      <xdr:row>328</xdr:row>
      <xdr:rowOff>0</xdr:rowOff>
    </xdr:from>
    <xdr:to>
      <xdr:col>53</xdr:col>
      <xdr:colOff>0</xdr:colOff>
      <xdr:row>337</xdr:row>
      <xdr:rowOff>9525</xdr:rowOff>
    </xdr:to>
    <xdr:graphicFrame macro="">
      <xdr:nvGraphicFramePr>
        <xdr:cNvPr id="2569319" name="グラフ 345">
          <a:extLst>
            <a:ext uri="{FF2B5EF4-FFF2-40B4-BE49-F238E27FC236}">
              <a16:creationId xmlns:a16="http://schemas.microsoft.com/office/drawing/2014/main" id="{00000000-0008-0000-0200-000067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50</xdr:col>
      <xdr:colOff>0</xdr:colOff>
      <xdr:row>337</xdr:row>
      <xdr:rowOff>0</xdr:rowOff>
    </xdr:from>
    <xdr:to>
      <xdr:col>53</xdr:col>
      <xdr:colOff>0</xdr:colOff>
      <xdr:row>346</xdr:row>
      <xdr:rowOff>9525</xdr:rowOff>
    </xdr:to>
    <xdr:graphicFrame macro="">
      <xdr:nvGraphicFramePr>
        <xdr:cNvPr id="2569320" name="グラフ 345">
          <a:extLst>
            <a:ext uri="{FF2B5EF4-FFF2-40B4-BE49-F238E27FC236}">
              <a16:creationId xmlns:a16="http://schemas.microsoft.com/office/drawing/2014/main" id="{00000000-0008-0000-0200-000068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50</xdr:col>
      <xdr:colOff>0</xdr:colOff>
      <xdr:row>346</xdr:row>
      <xdr:rowOff>0</xdr:rowOff>
    </xdr:from>
    <xdr:to>
      <xdr:col>53</xdr:col>
      <xdr:colOff>0</xdr:colOff>
      <xdr:row>355</xdr:row>
      <xdr:rowOff>9525</xdr:rowOff>
    </xdr:to>
    <xdr:graphicFrame macro="">
      <xdr:nvGraphicFramePr>
        <xdr:cNvPr id="2569321" name="グラフ 345">
          <a:extLst>
            <a:ext uri="{FF2B5EF4-FFF2-40B4-BE49-F238E27FC236}">
              <a16:creationId xmlns:a16="http://schemas.microsoft.com/office/drawing/2014/main" id="{00000000-0008-0000-0200-000069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50</xdr:col>
      <xdr:colOff>0</xdr:colOff>
      <xdr:row>355</xdr:row>
      <xdr:rowOff>0</xdr:rowOff>
    </xdr:from>
    <xdr:to>
      <xdr:col>53</xdr:col>
      <xdr:colOff>0</xdr:colOff>
      <xdr:row>364</xdr:row>
      <xdr:rowOff>9525</xdr:rowOff>
    </xdr:to>
    <xdr:graphicFrame macro="">
      <xdr:nvGraphicFramePr>
        <xdr:cNvPr id="2569322" name="グラフ 345">
          <a:extLst>
            <a:ext uri="{FF2B5EF4-FFF2-40B4-BE49-F238E27FC236}">
              <a16:creationId xmlns:a16="http://schemas.microsoft.com/office/drawing/2014/main" id="{00000000-0008-0000-0200-00006A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50</xdr:col>
      <xdr:colOff>0</xdr:colOff>
      <xdr:row>364</xdr:row>
      <xdr:rowOff>0</xdr:rowOff>
    </xdr:from>
    <xdr:to>
      <xdr:col>53</xdr:col>
      <xdr:colOff>0</xdr:colOff>
      <xdr:row>372</xdr:row>
      <xdr:rowOff>190500</xdr:rowOff>
    </xdr:to>
    <xdr:graphicFrame macro="">
      <xdr:nvGraphicFramePr>
        <xdr:cNvPr id="2569323" name="グラフ 345">
          <a:extLst>
            <a:ext uri="{FF2B5EF4-FFF2-40B4-BE49-F238E27FC236}">
              <a16:creationId xmlns:a16="http://schemas.microsoft.com/office/drawing/2014/main" id="{00000000-0008-0000-0200-00006B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50</xdr:col>
      <xdr:colOff>0</xdr:colOff>
      <xdr:row>373</xdr:row>
      <xdr:rowOff>0</xdr:rowOff>
    </xdr:from>
    <xdr:to>
      <xdr:col>53</xdr:col>
      <xdr:colOff>0</xdr:colOff>
      <xdr:row>382</xdr:row>
      <xdr:rowOff>9525</xdr:rowOff>
    </xdr:to>
    <xdr:graphicFrame macro="">
      <xdr:nvGraphicFramePr>
        <xdr:cNvPr id="2569324" name="グラフ 345">
          <a:extLst>
            <a:ext uri="{FF2B5EF4-FFF2-40B4-BE49-F238E27FC236}">
              <a16:creationId xmlns:a16="http://schemas.microsoft.com/office/drawing/2014/main" id="{00000000-0008-0000-0200-00006C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53</xdr:col>
      <xdr:colOff>0</xdr:colOff>
      <xdr:row>377</xdr:row>
      <xdr:rowOff>0</xdr:rowOff>
    </xdr:from>
    <xdr:to>
      <xdr:col>55</xdr:col>
      <xdr:colOff>685800</xdr:colOff>
      <xdr:row>386</xdr:row>
      <xdr:rowOff>9525</xdr:rowOff>
    </xdr:to>
    <xdr:graphicFrame macro="">
      <xdr:nvGraphicFramePr>
        <xdr:cNvPr id="2569325" name="グラフ 345">
          <a:extLst>
            <a:ext uri="{FF2B5EF4-FFF2-40B4-BE49-F238E27FC236}">
              <a16:creationId xmlns:a16="http://schemas.microsoft.com/office/drawing/2014/main" id="{00000000-0008-0000-0200-00006D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50</xdr:col>
      <xdr:colOff>0</xdr:colOff>
      <xdr:row>382</xdr:row>
      <xdr:rowOff>0</xdr:rowOff>
    </xdr:from>
    <xdr:to>
      <xdr:col>53</xdr:col>
      <xdr:colOff>0</xdr:colOff>
      <xdr:row>391</xdr:row>
      <xdr:rowOff>9525</xdr:rowOff>
    </xdr:to>
    <xdr:graphicFrame macro="">
      <xdr:nvGraphicFramePr>
        <xdr:cNvPr id="2569326" name="グラフ 345">
          <a:extLst>
            <a:ext uri="{FF2B5EF4-FFF2-40B4-BE49-F238E27FC236}">
              <a16:creationId xmlns:a16="http://schemas.microsoft.com/office/drawing/2014/main" id="{00000000-0008-0000-0200-00006E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53</xdr:col>
      <xdr:colOff>0</xdr:colOff>
      <xdr:row>387</xdr:row>
      <xdr:rowOff>0</xdr:rowOff>
    </xdr:from>
    <xdr:to>
      <xdr:col>55</xdr:col>
      <xdr:colOff>685800</xdr:colOff>
      <xdr:row>396</xdr:row>
      <xdr:rowOff>9525</xdr:rowOff>
    </xdr:to>
    <xdr:graphicFrame macro="">
      <xdr:nvGraphicFramePr>
        <xdr:cNvPr id="2569327" name="グラフ 345">
          <a:extLst>
            <a:ext uri="{FF2B5EF4-FFF2-40B4-BE49-F238E27FC236}">
              <a16:creationId xmlns:a16="http://schemas.microsoft.com/office/drawing/2014/main" id="{00000000-0008-0000-0200-00006F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50</xdr:col>
      <xdr:colOff>0</xdr:colOff>
      <xdr:row>391</xdr:row>
      <xdr:rowOff>0</xdr:rowOff>
    </xdr:from>
    <xdr:to>
      <xdr:col>53</xdr:col>
      <xdr:colOff>0</xdr:colOff>
      <xdr:row>400</xdr:row>
      <xdr:rowOff>9525</xdr:rowOff>
    </xdr:to>
    <xdr:graphicFrame macro="">
      <xdr:nvGraphicFramePr>
        <xdr:cNvPr id="2569328" name="グラフ 345">
          <a:extLst>
            <a:ext uri="{FF2B5EF4-FFF2-40B4-BE49-F238E27FC236}">
              <a16:creationId xmlns:a16="http://schemas.microsoft.com/office/drawing/2014/main" id="{00000000-0008-0000-0200-000070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53</xdr:col>
      <xdr:colOff>0</xdr:colOff>
      <xdr:row>396</xdr:row>
      <xdr:rowOff>0</xdr:rowOff>
    </xdr:from>
    <xdr:to>
      <xdr:col>55</xdr:col>
      <xdr:colOff>685800</xdr:colOff>
      <xdr:row>405</xdr:row>
      <xdr:rowOff>9525</xdr:rowOff>
    </xdr:to>
    <xdr:graphicFrame macro="">
      <xdr:nvGraphicFramePr>
        <xdr:cNvPr id="2569329" name="グラフ 345">
          <a:extLst>
            <a:ext uri="{FF2B5EF4-FFF2-40B4-BE49-F238E27FC236}">
              <a16:creationId xmlns:a16="http://schemas.microsoft.com/office/drawing/2014/main" id="{00000000-0008-0000-0200-000071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50</xdr:col>
      <xdr:colOff>0</xdr:colOff>
      <xdr:row>400</xdr:row>
      <xdr:rowOff>0</xdr:rowOff>
    </xdr:from>
    <xdr:to>
      <xdr:col>53</xdr:col>
      <xdr:colOff>0</xdr:colOff>
      <xdr:row>409</xdr:row>
      <xdr:rowOff>9525</xdr:rowOff>
    </xdr:to>
    <xdr:graphicFrame macro="">
      <xdr:nvGraphicFramePr>
        <xdr:cNvPr id="2569330" name="グラフ 345">
          <a:extLst>
            <a:ext uri="{FF2B5EF4-FFF2-40B4-BE49-F238E27FC236}">
              <a16:creationId xmlns:a16="http://schemas.microsoft.com/office/drawing/2014/main" id="{00000000-0008-0000-0200-000072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53</xdr:col>
      <xdr:colOff>0</xdr:colOff>
      <xdr:row>405</xdr:row>
      <xdr:rowOff>0</xdr:rowOff>
    </xdr:from>
    <xdr:to>
      <xdr:col>55</xdr:col>
      <xdr:colOff>685800</xdr:colOff>
      <xdr:row>414</xdr:row>
      <xdr:rowOff>9525</xdr:rowOff>
    </xdr:to>
    <xdr:graphicFrame macro="">
      <xdr:nvGraphicFramePr>
        <xdr:cNvPr id="2569331" name="グラフ 345">
          <a:extLst>
            <a:ext uri="{FF2B5EF4-FFF2-40B4-BE49-F238E27FC236}">
              <a16:creationId xmlns:a16="http://schemas.microsoft.com/office/drawing/2014/main" id="{00000000-0008-0000-0200-000073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50</xdr:col>
      <xdr:colOff>0</xdr:colOff>
      <xdr:row>409</xdr:row>
      <xdr:rowOff>0</xdr:rowOff>
    </xdr:from>
    <xdr:to>
      <xdr:col>53</xdr:col>
      <xdr:colOff>0</xdr:colOff>
      <xdr:row>418</xdr:row>
      <xdr:rowOff>9525</xdr:rowOff>
    </xdr:to>
    <xdr:graphicFrame macro="">
      <xdr:nvGraphicFramePr>
        <xdr:cNvPr id="2569332" name="グラフ 345">
          <a:extLst>
            <a:ext uri="{FF2B5EF4-FFF2-40B4-BE49-F238E27FC236}">
              <a16:creationId xmlns:a16="http://schemas.microsoft.com/office/drawing/2014/main" id="{00000000-0008-0000-0200-000074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53</xdr:col>
      <xdr:colOff>0</xdr:colOff>
      <xdr:row>414</xdr:row>
      <xdr:rowOff>0</xdr:rowOff>
    </xdr:from>
    <xdr:to>
      <xdr:col>55</xdr:col>
      <xdr:colOff>685800</xdr:colOff>
      <xdr:row>423</xdr:row>
      <xdr:rowOff>9525</xdr:rowOff>
    </xdr:to>
    <xdr:graphicFrame macro="">
      <xdr:nvGraphicFramePr>
        <xdr:cNvPr id="2569333" name="グラフ 345">
          <a:extLst>
            <a:ext uri="{FF2B5EF4-FFF2-40B4-BE49-F238E27FC236}">
              <a16:creationId xmlns:a16="http://schemas.microsoft.com/office/drawing/2014/main" id="{00000000-0008-0000-0200-00007534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59</xdr:col>
      <xdr:colOff>0</xdr:colOff>
      <xdr:row>4</xdr:row>
      <xdr:rowOff>0</xdr:rowOff>
    </xdr:from>
    <xdr:to>
      <xdr:col>69</xdr:col>
      <xdr:colOff>238125</xdr:colOff>
      <xdr:row>15</xdr:row>
      <xdr:rowOff>161925</xdr:rowOff>
    </xdr:to>
    <xdr:grpSp>
      <xdr:nvGrpSpPr>
        <xdr:cNvPr id="2569334" name="グループ化 473">
          <a:extLst>
            <a:ext uri="{FF2B5EF4-FFF2-40B4-BE49-F238E27FC236}">
              <a16:creationId xmlns:a16="http://schemas.microsoft.com/office/drawing/2014/main" id="{00000000-0008-0000-0200-000076342700}"/>
            </a:ext>
          </a:extLst>
        </xdr:cNvPr>
        <xdr:cNvGrpSpPr>
          <a:grpSpLocks/>
        </xdr:cNvGrpSpPr>
      </xdr:nvGrpSpPr>
      <xdr:grpSpPr bwMode="auto">
        <a:xfrm>
          <a:off x="40168286" y="816429"/>
          <a:ext cx="7041696" cy="2271032"/>
          <a:chOff x="51559239" y="813681"/>
          <a:chExt cx="7117044" cy="2052759"/>
        </a:xfrm>
      </xdr:grpSpPr>
      <xdr:grpSp>
        <xdr:nvGrpSpPr>
          <xdr:cNvPr id="2569621" name="グループ化 363">
            <a:extLst>
              <a:ext uri="{FF2B5EF4-FFF2-40B4-BE49-F238E27FC236}">
                <a16:creationId xmlns:a16="http://schemas.microsoft.com/office/drawing/2014/main" id="{00000000-0008-0000-0200-000095352700}"/>
              </a:ext>
            </a:extLst>
          </xdr:cNvPr>
          <xdr:cNvGrpSpPr>
            <a:grpSpLocks/>
          </xdr:cNvGrpSpPr>
        </xdr:nvGrpSpPr>
        <xdr:grpSpPr bwMode="auto">
          <a:xfrm>
            <a:off x="51559239" y="866626"/>
            <a:ext cx="7117044" cy="1999814"/>
            <a:chOff x="51358800" y="714375"/>
            <a:chExt cx="7102720" cy="1969433"/>
          </a:xfrm>
        </xdr:grpSpPr>
        <xdr:grpSp>
          <xdr:nvGrpSpPr>
            <xdr:cNvPr id="2569623" name="グループ化 14">
              <a:extLst>
                <a:ext uri="{FF2B5EF4-FFF2-40B4-BE49-F238E27FC236}">
                  <a16:creationId xmlns:a16="http://schemas.microsoft.com/office/drawing/2014/main" id="{00000000-0008-0000-0200-0000973527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714375"/>
              <a:ext cx="7102720" cy="1969433"/>
              <a:chOff x="4704957" y="34871727"/>
              <a:chExt cx="7122711" cy="2004923"/>
            </a:xfrm>
          </xdr:grpSpPr>
          <xdr:graphicFrame macro="">
            <xdr:nvGraphicFramePr>
              <xdr:cNvPr id="2569630" name="グラフ 2">
                <a:extLst>
                  <a:ext uri="{FF2B5EF4-FFF2-40B4-BE49-F238E27FC236}">
                    <a16:creationId xmlns:a16="http://schemas.microsoft.com/office/drawing/2014/main" id="{00000000-0008-0000-0200-00009E3527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871727"/>
              <a:ext cx="7122711" cy="200492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9"/>
              </a:graphicData>
            </a:graphic>
          </xdr:graphicFrame>
          <xdr:sp macro="" textlink="">
            <xdr:nvSpPr>
              <xdr:cNvPr id="492" name="二等辺三角形 491">
                <a:extLst>
                  <a:ext uri="{FF2B5EF4-FFF2-40B4-BE49-F238E27FC236}">
                    <a16:creationId xmlns:a16="http://schemas.microsoft.com/office/drawing/2014/main" id="{00000000-0008-0000-0200-0000EC010000}"/>
                  </a:ext>
                </a:extLst>
              </xdr:cNvPr>
              <xdr:cNvSpPr/>
            </xdr:nvSpPr>
            <xdr:spPr bwMode="auto">
              <a:xfrm>
                <a:off x="6196424" y="36435649"/>
                <a:ext cx="105168" cy="103765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469" name="正方形/長方形 468">
              <a:extLst>
                <a:ext uri="{FF2B5EF4-FFF2-40B4-BE49-F238E27FC236}">
                  <a16:creationId xmlns:a16="http://schemas.microsoft.com/office/drawing/2014/main" id="{00000000-0008-0000-0200-0000D5010000}"/>
                </a:ext>
              </a:extLst>
            </xdr:cNvPr>
            <xdr:cNvSpPr>
              <a:spLocks noChangeAspect="1"/>
            </xdr:cNvSpPr>
          </xdr:nvSpPr>
          <xdr:spPr>
            <a:xfrm>
              <a:off x="52083373" y="1690009"/>
              <a:ext cx="543430" cy="54361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70" name="正方形/長方形 469">
              <a:extLst>
                <a:ext uri="{FF2B5EF4-FFF2-40B4-BE49-F238E27FC236}">
                  <a16:creationId xmlns:a16="http://schemas.microsoft.com/office/drawing/2014/main" id="{00000000-0008-0000-0200-0000D6010000}"/>
                </a:ext>
              </a:extLst>
            </xdr:cNvPr>
            <xdr:cNvSpPr>
              <a:spLocks noChangeAspect="1"/>
            </xdr:cNvSpPr>
          </xdr:nvSpPr>
          <xdr:spPr>
            <a:xfrm>
              <a:off x="53160698" y="1690009"/>
              <a:ext cx="543430" cy="54361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71" name="正方形/長方形 470">
              <a:extLst>
                <a:ext uri="{FF2B5EF4-FFF2-40B4-BE49-F238E27FC236}">
                  <a16:creationId xmlns:a16="http://schemas.microsoft.com/office/drawing/2014/main" id="{00000000-0008-0000-0200-0000D7010000}"/>
                </a:ext>
              </a:extLst>
            </xdr:cNvPr>
            <xdr:cNvSpPr>
              <a:spLocks noChangeAspect="1"/>
            </xdr:cNvSpPr>
          </xdr:nvSpPr>
          <xdr:spPr>
            <a:xfrm>
              <a:off x="54247557" y="1681515"/>
              <a:ext cx="543430" cy="55211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80" name="正方形/長方形 479">
              <a:extLst>
                <a:ext uri="{FF2B5EF4-FFF2-40B4-BE49-F238E27FC236}">
                  <a16:creationId xmlns:a16="http://schemas.microsoft.com/office/drawing/2014/main" id="{00000000-0008-0000-0200-0000E0010000}"/>
                </a:ext>
              </a:extLst>
            </xdr:cNvPr>
            <xdr:cNvSpPr>
              <a:spLocks noChangeAspect="1"/>
            </xdr:cNvSpPr>
          </xdr:nvSpPr>
          <xdr:spPr>
            <a:xfrm>
              <a:off x="55324883" y="1690009"/>
              <a:ext cx="543430" cy="54361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81" name="正方形/長方形 480">
              <a:extLst>
                <a:ext uri="{FF2B5EF4-FFF2-40B4-BE49-F238E27FC236}">
                  <a16:creationId xmlns:a16="http://schemas.microsoft.com/office/drawing/2014/main" id="{00000000-0008-0000-0200-0000E1010000}"/>
                </a:ext>
              </a:extLst>
            </xdr:cNvPr>
            <xdr:cNvSpPr>
              <a:spLocks noChangeAspect="1"/>
            </xdr:cNvSpPr>
          </xdr:nvSpPr>
          <xdr:spPr>
            <a:xfrm>
              <a:off x="56402208" y="1690009"/>
              <a:ext cx="543430" cy="54361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82" name="正方形/長方形 481">
              <a:extLst>
                <a:ext uri="{FF2B5EF4-FFF2-40B4-BE49-F238E27FC236}">
                  <a16:creationId xmlns:a16="http://schemas.microsoft.com/office/drawing/2014/main" id="{00000000-0008-0000-0200-0000E2010000}"/>
                </a:ext>
              </a:extLst>
            </xdr:cNvPr>
            <xdr:cNvSpPr>
              <a:spLocks noChangeAspect="1"/>
            </xdr:cNvSpPr>
          </xdr:nvSpPr>
          <xdr:spPr>
            <a:xfrm>
              <a:off x="57479533" y="1681515"/>
              <a:ext cx="543430" cy="55211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59" name="Text Box 41">
            <a:extLst>
              <a:ext uri="{FF2B5EF4-FFF2-40B4-BE49-F238E27FC236}">
                <a16:creationId xmlns:a16="http://schemas.microsoft.com/office/drawing/2014/main" id="{00000000-0008-0000-0200-0000CB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2915776" y="813681"/>
            <a:ext cx="1432962" cy="224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altLang="ja-JP" sz="11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rPr>
              <a:t> &lt;u&gt;/&lt;u</a:t>
            </a:r>
            <a:r>
              <a:rPr lang="en-US" altLang="ja-JP" sz="6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rPr>
              <a:t>H</a:t>
            </a:r>
            <a:r>
              <a:rPr lang="en-US" altLang="ja-JP" sz="11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rPr>
              <a:t>&gt;</a:t>
            </a:r>
            <a:r>
              <a:rPr lang="en-US" altLang="ja-JP" sz="6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rPr>
              <a:t> </a:t>
            </a:r>
            <a:r>
              <a:rPr lang="en-US" altLang="ja-JP" sz="11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rPr>
              <a:t>=</a:t>
            </a:r>
            <a:r>
              <a: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rPr>
              <a:t>1  </a:t>
            </a:r>
          </a:p>
        </xdr:txBody>
      </xdr:sp>
    </xdr:grpSp>
    <xdr:clientData/>
  </xdr:twoCellAnchor>
  <xdr:twoCellAnchor>
    <xdr:from>
      <xdr:col>59</xdr:col>
      <xdr:colOff>0</xdr:colOff>
      <xdr:row>16</xdr:row>
      <xdr:rowOff>0</xdr:rowOff>
    </xdr:from>
    <xdr:to>
      <xdr:col>69</xdr:col>
      <xdr:colOff>238125</xdr:colOff>
      <xdr:row>27</xdr:row>
      <xdr:rowOff>161925</xdr:rowOff>
    </xdr:to>
    <xdr:grpSp>
      <xdr:nvGrpSpPr>
        <xdr:cNvPr id="2569335" name="グループ化 503">
          <a:extLst>
            <a:ext uri="{FF2B5EF4-FFF2-40B4-BE49-F238E27FC236}">
              <a16:creationId xmlns:a16="http://schemas.microsoft.com/office/drawing/2014/main" id="{00000000-0008-0000-0200-000077342700}"/>
            </a:ext>
          </a:extLst>
        </xdr:cNvPr>
        <xdr:cNvGrpSpPr>
          <a:grpSpLocks/>
        </xdr:cNvGrpSpPr>
      </xdr:nvGrpSpPr>
      <xdr:grpSpPr bwMode="auto">
        <a:xfrm>
          <a:off x="40168286" y="3116036"/>
          <a:ext cx="7041696" cy="2257425"/>
          <a:chOff x="51435000" y="3203010"/>
          <a:chExt cx="7100479" cy="2027022"/>
        </a:xfrm>
      </xdr:grpSpPr>
      <xdr:graphicFrame macro="">
        <xdr:nvGraphicFramePr>
          <xdr:cNvPr id="2569611" name="グラフ 2">
            <a:extLst>
              <a:ext uri="{FF2B5EF4-FFF2-40B4-BE49-F238E27FC236}">
                <a16:creationId xmlns:a16="http://schemas.microsoft.com/office/drawing/2014/main" id="{00000000-0008-0000-0200-00008B35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0"/>
          </a:graphicData>
        </a:graphic>
      </xdr:graphicFrame>
      <xdr:grpSp>
        <xdr:nvGrpSpPr>
          <xdr:cNvPr id="2569612" name="グループ化 501">
            <a:extLst>
              <a:ext uri="{FF2B5EF4-FFF2-40B4-BE49-F238E27FC236}">
                <a16:creationId xmlns:a16="http://schemas.microsoft.com/office/drawing/2014/main" id="{00000000-0008-0000-0200-00008C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203001"/>
            <a:ext cx="5937716" cy="1684904"/>
            <a:chOff x="51555091" y="3304771"/>
            <a:chExt cx="5950971" cy="1709711"/>
          </a:xfrm>
        </xdr:grpSpPr>
        <xdr:sp macro="" textlink="">
          <xdr:nvSpPr>
            <xdr:cNvPr id="547" name="二等辺三角形 546">
              <a:extLst>
                <a:ext uri="{FF2B5EF4-FFF2-40B4-BE49-F238E27FC236}">
                  <a16:creationId xmlns:a16="http://schemas.microsoft.com/office/drawing/2014/main" id="{00000000-0008-0000-0200-000023020000}"/>
                </a:ext>
              </a:extLst>
            </xdr:cNvPr>
            <xdr:cNvSpPr/>
          </xdr:nvSpPr>
          <xdr:spPr bwMode="auto">
            <a:xfrm>
              <a:off x="52319261" y="4910351"/>
              <a:ext cx="105073" cy="104145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48" name="正方形/長方形 547">
              <a:extLst>
                <a:ext uri="{FF2B5EF4-FFF2-40B4-BE49-F238E27FC236}">
                  <a16:creationId xmlns:a16="http://schemas.microsoft.com/office/drawing/2014/main" id="{00000000-0008-0000-0200-000024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1" y="4346231"/>
              <a:ext cx="544471" cy="555441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57" name="正方形/長方形 556">
              <a:extLst>
                <a:ext uri="{FF2B5EF4-FFF2-40B4-BE49-F238E27FC236}">
                  <a16:creationId xmlns:a16="http://schemas.microsoft.com/office/drawing/2014/main" id="{00000000-0008-0000-0200-00002D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1" y="4354910"/>
              <a:ext cx="544471" cy="54676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58" name="正方形/長方形 557">
              <a:extLst>
                <a:ext uri="{FF2B5EF4-FFF2-40B4-BE49-F238E27FC236}">
                  <a16:creationId xmlns:a16="http://schemas.microsoft.com/office/drawing/2014/main" id="{00000000-0008-0000-0200-00002E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2" y="4354910"/>
              <a:ext cx="544471" cy="54676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59" name="正方形/長方形 558">
              <a:extLst>
                <a:ext uri="{FF2B5EF4-FFF2-40B4-BE49-F238E27FC236}">
                  <a16:creationId xmlns:a16="http://schemas.microsoft.com/office/drawing/2014/main" id="{00000000-0008-0000-0200-00002F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2" y="4346231"/>
              <a:ext cx="544471" cy="555441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68" name="正方形/長方形 567">
              <a:extLst>
                <a:ext uri="{FF2B5EF4-FFF2-40B4-BE49-F238E27FC236}">
                  <a16:creationId xmlns:a16="http://schemas.microsoft.com/office/drawing/2014/main" id="{00000000-0008-0000-0200-000038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2" y="4354910"/>
              <a:ext cx="544471" cy="54676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69" name="正方形/長方形 568">
              <a:extLst>
                <a:ext uri="{FF2B5EF4-FFF2-40B4-BE49-F238E27FC236}">
                  <a16:creationId xmlns:a16="http://schemas.microsoft.com/office/drawing/2014/main" id="{00000000-0008-0000-0200-000039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1" y="4354910"/>
              <a:ext cx="544471" cy="54676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70" name="Text Box 41">
              <a:extLst>
                <a:ext uri="{FF2B5EF4-FFF2-40B4-BE49-F238E27FC236}">
                  <a16:creationId xmlns:a16="http://schemas.microsoft.com/office/drawing/2014/main" id="{00000000-0008-0000-0200-00003A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918072" y="3304780"/>
              <a:ext cx="2005945" cy="22564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28</xdr:row>
      <xdr:rowOff>0</xdr:rowOff>
    </xdr:from>
    <xdr:to>
      <xdr:col>69</xdr:col>
      <xdr:colOff>238125</xdr:colOff>
      <xdr:row>39</xdr:row>
      <xdr:rowOff>142875</xdr:rowOff>
    </xdr:to>
    <xdr:grpSp>
      <xdr:nvGrpSpPr>
        <xdr:cNvPr id="2569336" name="グループ化 504">
          <a:extLst>
            <a:ext uri="{FF2B5EF4-FFF2-40B4-BE49-F238E27FC236}">
              <a16:creationId xmlns:a16="http://schemas.microsoft.com/office/drawing/2014/main" id="{00000000-0008-0000-0200-000078342700}"/>
            </a:ext>
          </a:extLst>
        </xdr:cNvPr>
        <xdr:cNvGrpSpPr>
          <a:grpSpLocks/>
        </xdr:cNvGrpSpPr>
      </xdr:nvGrpSpPr>
      <xdr:grpSpPr bwMode="auto">
        <a:xfrm>
          <a:off x="40168286" y="5402036"/>
          <a:ext cx="7041696" cy="2238375"/>
          <a:chOff x="51435000" y="3203010"/>
          <a:chExt cx="7100479" cy="2027022"/>
        </a:xfrm>
      </xdr:grpSpPr>
      <xdr:graphicFrame macro="">
        <xdr:nvGraphicFramePr>
          <xdr:cNvPr id="2569601" name="グラフ 2">
            <a:extLst>
              <a:ext uri="{FF2B5EF4-FFF2-40B4-BE49-F238E27FC236}">
                <a16:creationId xmlns:a16="http://schemas.microsoft.com/office/drawing/2014/main" id="{00000000-0008-0000-0200-00008135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1"/>
          </a:graphicData>
        </a:graphic>
      </xdr:graphicFrame>
      <xdr:grpSp>
        <xdr:nvGrpSpPr>
          <xdr:cNvPr id="2569602" name="グループ化 501">
            <a:extLst>
              <a:ext uri="{FF2B5EF4-FFF2-40B4-BE49-F238E27FC236}">
                <a16:creationId xmlns:a16="http://schemas.microsoft.com/office/drawing/2014/main" id="{00000000-0008-0000-0200-000082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202999"/>
            <a:ext cx="5937716" cy="1681991"/>
            <a:chOff x="51555090" y="3304770"/>
            <a:chExt cx="5950971" cy="1706756"/>
          </a:xfrm>
        </xdr:grpSpPr>
        <xdr:sp macro="" textlink="">
          <xdr:nvSpPr>
            <xdr:cNvPr id="590" name="二等辺三角形 589">
              <a:extLst>
                <a:ext uri="{FF2B5EF4-FFF2-40B4-BE49-F238E27FC236}">
                  <a16:creationId xmlns:a16="http://schemas.microsoft.com/office/drawing/2014/main" id="{00000000-0008-0000-0200-00004E020000}"/>
                </a:ext>
              </a:extLst>
            </xdr:cNvPr>
            <xdr:cNvSpPr/>
          </xdr:nvSpPr>
          <xdr:spPr bwMode="auto">
            <a:xfrm>
              <a:off x="52319260" y="4906512"/>
              <a:ext cx="105073" cy="105032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91" name="正方形/長方形 590">
              <a:extLst>
                <a:ext uri="{FF2B5EF4-FFF2-40B4-BE49-F238E27FC236}">
                  <a16:creationId xmlns:a16="http://schemas.microsoft.com/office/drawing/2014/main" id="{00000000-0008-0000-0200-00004F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6344"/>
              <a:ext cx="544471" cy="55141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92" name="正方形/長方形 591">
              <a:extLst>
                <a:ext uri="{FF2B5EF4-FFF2-40B4-BE49-F238E27FC236}">
                  <a16:creationId xmlns:a16="http://schemas.microsoft.com/office/drawing/2014/main" id="{00000000-0008-0000-0200-000050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5096"/>
              <a:ext cx="544471" cy="54266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01" name="正方形/長方形 600">
              <a:extLst>
                <a:ext uri="{FF2B5EF4-FFF2-40B4-BE49-F238E27FC236}">
                  <a16:creationId xmlns:a16="http://schemas.microsoft.com/office/drawing/2014/main" id="{00000000-0008-0000-0200-000059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5096"/>
              <a:ext cx="544471" cy="54266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02" name="正方形/長方形 601">
              <a:extLst>
                <a:ext uri="{FF2B5EF4-FFF2-40B4-BE49-F238E27FC236}">
                  <a16:creationId xmlns:a16="http://schemas.microsoft.com/office/drawing/2014/main" id="{00000000-0008-0000-0200-00005A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6344"/>
              <a:ext cx="544471" cy="55141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03" name="正方形/長方形 602">
              <a:extLst>
                <a:ext uri="{FF2B5EF4-FFF2-40B4-BE49-F238E27FC236}">
                  <a16:creationId xmlns:a16="http://schemas.microsoft.com/office/drawing/2014/main" id="{00000000-0008-0000-0200-00005B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5096"/>
              <a:ext cx="544471" cy="54266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12" name="正方形/長方形 611">
              <a:extLst>
                <a:ext uri="{FF2B5EF4-FFF2-40B4-BE49-F238E27FC236}">
                  <a16:creationId xmlns:a16="http://schemas.microsoft.com/office/drawing/2014/main" id="{00000000-0008-0000-0200-000064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5096"/>
              <a:ext cx="544471" cy="54266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13" name="Text Box 41">
              <a:extLst>
                <a:ext uri="{FF2B5EF4-FFF2-40B4-BE49-F238E27FC236}">
                  <a16:creationId xmlns:a16="http://schemas.microsoft.com/office/drawing/2014/main" id="{00000000-0008-0000-0200-000065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14186" y="3304781"/>
              <a:ext cx="1432818" cy="21881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&lt;c&gt;/&lt;c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0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70</xdr:col>
      <xdr:colOff>0</xdr:colOff>
      <xdr:row>21</xdr:row>
      <xdr:rowOff>0</xdr:rowOff>
    </xdr:from>
    <xdr:to>
      <xdr:col>80</xdr:col>
      <xdr:colOff>238125</xdr:colOff>
      <xdr:row>32</xdr:row>
      <xdr:rowOff>142875</xdr:rowOff>
    </xdr:to>
    <xdr:grpSp>
      <xdr:nvGrpSpPr>
        <xdr:cNvPr id="2569337" name="グループ化 534">
          <a:extLst>
            <a:ext uri="{FF2B5EF4-FFF2-40B4-BE49-F238E27FC236}">
              <a16:creationId xmlns:a16="http://schemas.microsoft.com/office/drawing/2014/main" id="{00000000-0008-0000-0200-000079342700}"/>
            </a:ext>
          </a:extLst>
        </xdr:cNvPr>
        <xdr:cNvGrpSpPr>
          <a:grpSpLocks/>
        </xdr:cNvGrpSpPr>
      </xdr:nvGrpSpPr>
      <xdr:grpSpPr bwMode="auto">
        <a:xfrm>
          <a:off x="47652214" y="4068536"/>
          <a:ext cx="7041697" cy="2238375"/>
          <a:chOff x="51435000" y="3203010"/>
          <a:chExt cx="7100479" cy="2027022"/>
        </a:xfrm>
      </xdr:grpSpPr>
      <xdr:graphicFrame macro="">
        <xdr:nvGraphicFramePr>
          <xdr:cNvPr id="2569591" name="グラフ 2">
            <a:extLst>
              <a:ext uri="{FF2B5EF4-FFF2-40B4-BE49-F238E27FC236}">
                <a16:creationId xmlns:a16="http://schemas.microsoft.com/office/drawing/2014/main" id="{00000000-0008-0000-0200-00007735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2"/>
          </a:graphicData>
        </a:graphic>
      </xdr:graphicFrame>
      <xdr:grpSp>
        <xdr:nvGrpSpPr>
          <xdr:cNvPr id="2569592" name="グループ化 501">
            <a:extLst>
              <a:ext uri="{FF2B5EF4-FFF2-40B4-BE49-F238E27FC236}">
                <a16:creationId xmlns:a16="http://schemas.microsoft.com/office/drawing/2014/main" id="{00000000-0008-0000-0200-000078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202999"/>
            <a:ext cx="5937716" cy="1681991"/>
            <a:chOff x="51555090" y="3304771"/>
            <a:chExt cx="5950971" cy="1706756"/>
          </a:xfrm>
        </xdr:grpSpPr>
        <xdr:sp macro="" textlink="">
          <xdr:nvSpPr>
            <xdr:cNvPr id="625" name="二等辺三角形 624">
              <a:extLst>
                <a:ext uri="{FF2B5EF4-FFF2-40B4-BE49-F238E27FC236}">
                  <a16:creationId xmlns:a16="http://schemas.microsoft.com/office/drawing/2014/main" id="{00000000-0008-0000-0200-000071020000}"/>
                </a:ext>
              </a:extLst>
            </xdr:cNvPr>
            <xdr:cNvSpPr/>
          </xdr:nvSpPr>
          <xdr:spPr bwMode="auto">
            <a:xfrm>
              <a:off x="52319260" y="4906513"/>
              <a:ext cx="105073" cy="105032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26" name="正方形/長方形 625">
              <a:extLst>
                <a:ext uri="{FF2B5EF4-FFF2-40B4-BE49-F238E27FC236}">
                  <a16:creationId xmlns:a16="http://schemas.microsoft.com/office/drawing/2014/main" id="{00000000-0008-0000-0200-000072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6345"/>
              <a:ext cx="544471" cy="55141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27" name="正方形/長方形 626">
              <a:extLst>
                <a:ext uri="{FF2B5EF4-FFF2-40B4-BE49-F238E27FC236}">
                  <a16:creationId xmlns:a16="http://schemas.microsoft.com/office/drawing/2014/main" id="{00000000-0008-0000-0200-000073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5097"/>
              <a:ext cx="544471" cy="542663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28" name="正方形/長方形 627">
              <a:extLst>
                <a:ext uri="{FF2B5EF4-FFF2-40B4-BE49-F238E27FC236}">
                  <a16:creationId xmlns:a16="http://schemas.microsoft.com/office/drawing/2014/main" id="{00000000-0008-0000-0200-000074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5097"/>
              <a:ext cx="544471" cy="542663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29" name="正方形/長方形 628">
              <a:extLst>
                <a:ext uri="{FF2B5EF4-FFF2-40B4-BE49-F238E27FC236}">
                  <a16:creationId xmlns:a16="http://schemas.microsoft.com/office/drawing/2014/main" id="{00000000-0008-0000-0200-000075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6345"/>
              <a:ext cx="544471" cy="55141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30" name="正方形/長方形 629">
              <a:extLst>
                <a:ext uri="{FF2B5EF4-FFF2-40B4-BE49-F238E27FC236}">
                  <a16:creationId xmlns:a16="http://schemas.microsoft.com/office/drawing/2014/main" id="{00000000-0008-0000-0200-000076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5097"/>
              <a:ext cx="544471" cy="542663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31" name="正方形/長方形 630">
              <a:extLst>
                <a:ext uri="{FF2B5EF4-FFF2-40B4-BE49-F238E27FC236}">
                  <a16:creationId xmlns:a16="http://schemas.microsoft.com/office/drawing/2014/main" id="{00000000-0008-0000-0200-000077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5097"/>
              <a:ext cx="544471" cy="542663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32" name="Text Box 41">
              <a:extLst>
                <a:ext uri="{FF2B5EF4-FFF2-40B4-BE49-F238E27FC236}">
                  <a16:creationId xmlns:a16="http://schemas.microsoft.com/office/drawing/2014/main" id="{00000000-0008-0000-0200-000078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195082" y="3304782"/>
              <a:ext cx="1432818" cy="21881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&lt;u&gt;/&lt;u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70</xdr:col>
      <xdr:colOff>0</xdr:colOff>
      <xdr:row>33</xdr:row>
      <xdr:rowOff>0</xdr:rowOff>
    </xdr:from>
    <xdr:to>
      <xdr:col>80</xdr:col>
      <xdr:colOff>238125</xdr:colOff>
      <xdr:row>44</xdr:row>
      <xdr:rowOff>133350</xdr:rowOff>
    </xdr:to>
    <xdr:grpSp>
      <xdr:nvGrpSpPr>
        <xdr:cNvPr id="2569338" name="グループ化 578">
          <a:extLst>
            <a:ext uri="{FF2B5EF4-FFF2-40B4-BE49-F238E27FC236}">
              <a16:creationId xmlns:a16="http://schemas.microsoft.com/office/drawing/2014/main" id="{00000000-0008-0000-0200-00007A342700}"/>
            </a:ext>
          </a:extLst>
        </xdr:cNvPr>
        <xdr:cNvGrpSpPr>
          <a:grpSpLocks/>
        </xdr:cNvGrpSpPr>
      </xdr:nvGrpSpPr>
      <xdr:grpSpPr bwMode="auto">
        <a:xfrm>
          <a:off x="47652214" y="6354536"/>
          <a:ext cx="7041697" cy="2228850"/>
          <a:chOff x="51435000" y="3203010"/>
          <a:chExt cx="7100479" cy="2027022"/>
        </a:xfrm>
      </xdr:grpSpPr>
      <xdr:graphicFrame macro="">
        <xdr:nvGraphicFramePr>
          <xdr:cNvPr id="2569581" name="グラフ 2">
            <a:extLst>
              <a:ext uri="{FF2B5EF4-FFF2-40B4-BE49-F238E27FC236}">
                <a16:creationId xmlns:a16="http://schemas.microsoft.com/office/drawing/2014/main" id="{00000000-0008-0000-0200-00006D35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3"/>
          </a:graphicData>
        </a:graphic>
      </xdr:graphicFrame>
      <xdr:grpSp>
        <xdr:nvGrpSpPr>
          <xdr:cNvPr id="2569582" name="グループ化 501">
            <a:extLst>
              <a:ext uri="{FF2B5EF4-FFF2-40B4-BE49-F238E27FC236}">
                <a16:creationId xmlns:a16="http://schemas.microsoft.com/office/drawing/2014/main" id="{00000000-0008-0000-0200-00006E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203014"/>
            <a:ext cx="5937716" cy="1689186"/>
            <a:chOff x="51555090" y="3304764"/>
            <a:chExt cx="5950971" cy="1714047"/>
          </a:xfrm>
        </xdr:grpSpPr>
        <xdr:sp macro="" textlink="">
          <xdr:nvSpPr>
            <xdr:cNvPr id="636" name="二等辺三角形 635">
              <a:extLst>
                <a:ext uri="{FF2B5EF4-FFF2-40B4-BE49-F238E27FC236}">
                  <a16:creationId xmlns:a16="http://schemas.microsoft.com/office/drawing/2014/main" id="{00000000-0008-0000-0200-00007C020000}"/>
                </a:ext>
              </a:extLst>
            </xdr:cNvPr>
            <xdr:cNvSpPr/>
          </xdr:nvSpPr>
          <xdr:spPr bwMode="auto">
            <a:xfrm>
              <a:off x="52319260" y="4913327"/>
              <a:ext cx="105073" cy="105480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37" name="正方形/長方形 636">
              <a:extLst>
                <a:ext uri="{FF2B5EF4-FFF2-40B4-BE49-F238E27FC236}">
                  <a16:creationId xmlns:a16="http://schemas.microsoft.com/office/drawing/2014/main" id="{00000000-0008-0000-0200-00007D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1978"/>
              <a:ext cx="544471" cy="553769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38" name="正方形/長方形 637">
              <a:extLst>
                <a:ext uri="{FF2B5EF4-FFF2-40B4-BE49-F238E27FC236}">
                  <a16:creationId xmlns:a16="http://schemas.microsoft.com/office/drawing/2014/main" id="{00000000-0008-0000-0200-00007E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0768"/>
              <a:ext cx="544471" cy="544979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39" name="正方形/長方形 638">
              <a:extLst>
                <a:ext uri="{FF2B5EF4-FFF2-40B4-BE49-F238E27FC236}">
                  <a16:creationId xmlns:a16="http://schemas.microsoft.com/office/drawing/2014/main" id="{00000000-0008-0000-0200-00007F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0768"/>
              <a:ext cx="544471" cy="544979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40" name="正方形/長方形 639">
              <a:extLst>
                <a:ext uri="{FF2B5EF4-FFF2-40B4-BE49-F238E27FC236}">
                  <a16:creationId xmlns:a16="http://schemas.microsoft.com/office/drawing/2014/main" id="{00000000-0008-0000-0200-000080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1978"/>
              <a:ext cx="544471" cy="553769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41" name="正方形/長方形 640">
              <a:extLst>
                <a:ext uri="{FF2B5EF4-FFF2-40B4-BE49-F238E27FC236}">
                  <a16:creationId xmlns:a16="http://schemas.microsoft.com/office/drawing/2014/main" id="{00000000-0008-0000-0200-000081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0768"/>
              <a:ext cx="544471" cy="544979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42" name="正方形/長方形 641">
              <a:extLst>
                <a:ext uri="{FF2B5EF4-FFF2-40B4-BE49-F238E27FC236}">
                  <a16:creationId xmlns:a16="http://schemas.microsoft.com/office/drawing/2014/main" id="{00000000-0008-0000-0200-000082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0768"/>
              <a:ext cx="544471" cy="544979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43" name="Text Box 41">
              <a:extLst>
                <a:ext uri="{FF2B5EF4-FFF2-40B4-BE49-F238E27FC236}">
                  <a16:creationId xmlns:a16="http://schemas.microsoft.com/office/drawing/2014/main" id="{00000000-0008-0000-0200-000083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870310" y="3304760"/>
              <a:ext cx="2005945" cy="21974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70</xdr:col>
      <xdr:colOff>0</xdr:colOff>
      <xdr:row>45</xdr:row>
      <xdr:rowOff>0</xdr:rowOff>
    </xdr:from>
    <xdr:to>
      <xdr:col>80</xdr:col>
      <xdr:colOff>238125</xdr:colOff>
      <xdr:row>56</xdr:row>
      <xdr:rowOff>142875</xdr:rowOff>
    </xdr:to>
    <xdr:grpSp>
      <xdr:nvGrpSpPr>
        <xdr:cNvPr id="2569339" name="グループ化 592">
          <a:extLst>
            <a:ext uri="{FF2B5EF4-FFF2-40B4-BE49-F238E27FC236}">
              <a16:creationId xmlns:a16="http://schemas.microsoft.com/office/drawing/2014/main" id="{00000000-0008-0000-0200-00007B342700}"/>
            </a:ext>
          </a:extLst>
        </xdr:cNvPr>
        <xdr:cNvGrpSpPr>
          <a:grpSpLocks/>
        </xdr:cNvGrpSpPr>
      </xdr:nvGrpSpPr>
      <xdr:grpSpPr bwMode="auto">
        <a:xfrm>
          <a:off x="47652214" y="8640536"/>
          <a:ext cx="7041697" cy="2238375"/>
          <a:chOff x="51435000" y="3203010"/>
          <a:chExt cx="7100479" cy="2027022"/>
        </a:xfrm>
      </xdr:grpSpPr>
      <xdr:graphicFrame macro="">
        <xdr:nvGraphicFramePr>
          <xdr:cNvPr id="2569571" name="グラフ 2">
            <a:extLst>
              <a:ext uri="{FF2B5EF4-FFF2-40B4-BE49-F238E27FC236}">
                <a16:creationId xmlns:a16="http://schemas.microsoft.com/office/drawing/2014/main" id="{00000000-0008-0000-0200-00006335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4"/>
          </a:graphicData>
        </a:graphic>
      </xdr:graphicFrame>
      <xdr:grpSp>
        <xdr:nvGrpSpPr>
          <xdr:cNvPr id="2569572" name="グループ化 501">
            <a:extLst>
              <a:ext uri="{FF2B5EF4-FFF2-40B4-BE49-F238E27FC236}">
                <a16:creationId xmlns:a16="http://schemas.microsoft.com/office/drawing/2014/main" id="{00000000-0008-0000-0200-000064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202999"/>
            <a:ext cx="5937716" cy="1681991"/>
            <a:chOff x="51555090" y="3304770"/>
            <a:chExt cx="5950971" cy="1706756"/>
          </a:xfrm>
        </xdr:grpSpPr>
        <xdr:sp macro="" textlink="">
          <xdr:nvSpPr>
            <xdr:cNvPr id="647" name="二等辺三角形 646">
              <a:extLst>
                <a:ext uri="{FF2B5EF4-FFF2-40B4-BE49-F238E27FC236}">
                  <a16:creationId xmlns:a16="http://schemas.microsoft.com/office/drawing/2014/main" id="{00000000-0008-0000-0200-000087020000}"/>
                </a:ext>
              </a:extLst>
            </xdr:cNvPr>
            <xdr:cNvSpPr/>
          </xdr:nvSpPr>
          <xdr:spPr bwMode="auto">
            <a:xfrm>
              <a:off x="52319260" y="4906512"/>
              <a:ext cx="105073" cy="105032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48" name="正方形/長方形 647">
              <a:extLst>
                <a:ext uri="{FF2B5EF4-FFF2-40B4-BE49-F238E27FC236}">
                  <a16:creationId xmlns:a16="http://schemas.microsoft.com/office/drawing/2014/main" id="{00000000-0008-0000-0200-000088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6344"/>
              <a:ext cx="544471" cy="55141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49" name="正方形/長方形 648">
              <a:extLst>
                <a:ext uri="{FF2B5EF4-FFF2-40B4-BE49-F238E27FC236}">
                  <a16:creationId xmlns:a16="http://schemas.microsoft.com/office/drawing/2014/main" id="{00000000-0008-0000-0200-000089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5096"/>
              <a:ext cx="544471" cy="542663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50" name="正方形/長方形 649">
              <a:extLst>
                <a:ext uri="{FF2B5EF4-FFF2-40B4-BE49-F238E27FC236}">
                  <a16:creationId xmlns:a16="http://schemas.microsoft.com/office/drawing/2014/main" id="{00000000-0008-0000-0200-00008A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5096"/>
              <a:ext cx="544471" cy="542663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51" name="正方形/長方形 650">
              <a:extLst>
                <a:ext uri="{FF2B5EF4-FFF2-40B4-BE49-F238E27FC236}">
                  <a16:creationId xmlns:a16="http://schemas.microsoft.com/office/drawing/2014/main" id="{00000000-0008-0000-0200-00008B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6344"/>
              <a:ext cx="544471" cy="55141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52" name="正方形/長方形 651">
              <a:extLst>
                <a:ext uri="{FF2B5EF4-FFF2-40B4-BE49-F238E27FC236}">
                  <a16:creationId xmlns:a16="http://schemas.microsoft.com/office/drawing/2014/main" id="{00000000-0008-0000-0200-00008C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5096"/>
              <a:ext cx="544471" cy="542663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53" name="正方形/長方形 652">
              <a:extLst>
                <a:ext uri="{FF2B5EF4-FFF2-40B4-BE49-F238E27FC236}">
                  <a16:creationId xmlns:a16="http://schemas.microsoft.com/office/drawing/2014/main" id="{00000000-0008-0000-0200-00008D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5096"/>
              <a:ext cx="544471" cy="542663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54" name="Text Box 41">
              <a:extLst>
                <a:ext uri="{FF2B5EF4-FFF2-40B4-BE49-F238E27FC236}">
                  <a16:creationId xmlns:a16="http://schemas.microsoft.com/office/drawing/2014/main" id="{00000000-0008-0000-0200-00008E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04634" y="3304781"/>
              <a:ext cx="1432818" cy="21881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&lt;c&gt;/&lt;c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0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57</xdr:row>
      <xdr:rowOff>0</xdr:rowOff>
    </xdr:from>
    <xdr:to>
      <xdr:col>69</xdr:col>
      <xdr:colOff>238125</xdr:colOff>
      <xdr:row>68</xdr:row>
      <xdr:rowOff>142875</xdr:rowOff>
    </xdr:to>
    <xdr:grpSp>
      <xdr:nvGrpSpPr>
        <xdr:cNvPr id="2569340" name="グループ化 606">
          <a:extLst>
            <a:ext uri="{FF2B5EF4-FFF2-40B4-BE49-F238E27FC236}">
              <a16:creationId xmlns:a16="http://schemas.microsoft.com/office/drawing/2014/main" id="{00000000-0008-0000-0200-00007C342700}"/>
            </a:ext>
          </a:extLst>
        </xdr:cNvPr>
        <xdr:cNvGrpSpPr>
          <a:grpSpLocks/>
        </xdr:cNvGrpSpPr>
      </xdr:nvGrpSpPr>
      <xdr:grpSpPr bwMode="auto">
        <a:xfrm>
          <a:off x="40168286" y="10926536"/>
          <a:ext cx="7041696" cy="2238375"/>
          <a:chOff x="51435000" y="3203010"/>
          <a:chExt cx="7100479" cy="2027022"/>
        </a:xfrm>
      </xdr:grpSpPr>
      <xdr:graphicFrame macro="">
        <xdr:nvGraphicFramePr>
          <xdr:cNvPr id="2569561" name="グラフ 2">
            <a:extLst>
              <a:ext uri="{FF2B5EF4-FFF2-40B4-BE49-F238E27FC236}">
                <a16:creationId xmlns:a16="http://schemas.microsoft.com/office/drawing/2014/main" id="{00000000-0008-0000-0200-00005935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5"/>
          </a:graphicData>
        </a:graphic>
      </xdr:graphicFrame>
      <xdr:grpSp>
        <xdr:nvGrpSpPr>
          <xdr:cNvPr id="2569562" name="グループ化 501">
            <a:extLst>
              <a:ext uri="{FF2B5EF4-FFF2-40B4-BE49-F238E27FC236}">
                <a16:creationId xmlns:a16="http://schemas.microsoft.com/office/drawing/2014/main" id="{00000000-0008-0000-0200-00005A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202999"/>
            <a:ext cx="5937716" cy="1681991"/>
            <a:chOff x="51555090" y="3304770"/>
            <a:chExt cx="5950971" cy="1706756"/>
          </a:xfrm>
        </xdr:grpSpPr>
        <xdr:sp macro="" textlink="">
          <xdr:nvSpPr>
            <xdr:cNvPr id="658" name="二等辺三角形 657">
              <a:extLst>
                <a:ext uri="{FF2B5EF4-FFF2-40B4-BE49-F238E27FC236}">
                  <a16:creationId xmlns:a16="http://schemas.microsoft.com/office/drawing/2014/main" id="{00000000-0008-0000-0200-000092020000}"/>
                </a:ext>
              </a:extLst>
            </xdr:cNvPr>
            <xdr:cNvSpPr/>
          </xdr:nvSpPr>
          <xdr:spPr bwMode="auto">
            <a:xfrm>
              <a:off x="52319260" y="4906512"/>
              <a:ext cx="105073" cy="105032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59" name="正方形/長方形 658">
              <a:extLst>
                <a:ext uri="{FF2B5EF4-FFF2-40B4-BE49-F238E27FC236}">
                  <a16:creationId xmlns:a16="http://schemas.microsoft.com/office/drawing/2014/main" id="{00000000-0008-0000-0200-000093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6344"/>
              <a:ext cx="544471" cy="55141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60" name="正方形/長方形 659">
              <a:extLst>
                <a:ext uri="{FF2B5EF4-FFF2-40B4-BE49-F238E27FC236}">
                  <a16:creationId xmlns:a16="http://schemas.microsoft.com/office/drawing/2014/main" id="{00000000-0008-0000-0200-000094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5096"/>
              <a:ext cx="544471" cy="54266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61" name="正方形/長方形 660">
              <a:extLst>
                <a:ext uri="{FF2B5EF4-FFF2-40B4-BE49-F238E27FC236}">
                  <a16:creationId xmlns:a16="http://schemas.microsoft.com/office/drawing/2014/main" id="{00000000-0008-0000-0200-000095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5096"/>
              <a:ext cx="544471" cy="54266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62" name="正方形/長方形 661">
              <a:extLst>
                <a:ext uri="{FF2B5EF4-FFF2-40B4-BE49-F238E27FC236}">
                  <a16:creationId xmlns:a16="http://schemas.microsoft.com/office/drawing/2014/main" id="{00000000-0008-0000-0200-000096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6344"/>
              <a:ext cx="544471" cy="55141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63" name="正方形/長方形 662">
              <a:extLst>
                <a:ext uri="{FF2B5EF4-FFF2-40B4-BE49-F238E27FC236}">
                  <a16:creationId xmlns:a16="http://schemas.microsoft.com/office/drawing/2014/main" id="{00000000-0008-0000-0200-000097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5096"/>
              <a:ext cx="544471" cy="54266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64" name="正方形/長方形 663">
              <a:extLst>
                <a:ext uri="{FF2B5EF4-FFF2-40B4-BE49-F238E27FC236}">
                  <a16:creationId xmlns:a16="http://schemas.microsoft.com/office/drawing/2014/main" id="{00000000-0008-0000-0200-000098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5096"/>
              <a:ext cx="544471" cy="54266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65" name="Text Box 41">
              <a:extLst>
                <a:ext uri="{FF2B5EF4-FFF2-40B4-BE49-F238E27FC236}">
                  <a16:creationId xmlns:a16="http://schemas.microsoft.com/office/drawing/2014/main" id="{00000000-0008-0000-0200-000099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81051" y="3304781"/>
              <a:ext cx="1432818" cy="21881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&lt;u&gt;/&lt;u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59</xdr:col>
      <xdr:colOff>0</xdr:colOff>
      <xdr:row>68</xdr:row>
      <xdr:rowOff>152400</xdr:rowOff>
    </xdr:from>
    <xdr:to>
      <xdr:col>69</xdr:col>
      <xdr:colOff>238125</xdr:colOff>
      <xdr:row>80</xdr:row>
      <xdr:rowOff>133350</xdr:rowOff>
    </xdr:to>
    <xdr:grpSp>
      <xdr:nvGrpSpPr>
        <xdr:cNvPr id="2569341" name="グループ化 634">
          <a:extLst>
            <a:ext uri="{FF2B5EF4-FFF2-40B4-BE49-F238E27FC236}">
              <a16:creationId xmlns:a16="http://schemas.microsoft.com/office/drawing/2014/main" id="{00000000-0008-0000-0200-00007D342700}"/>
            </a:ext>
          </a:extLst>
        </xdr:cNvPr>
        <xdr:cNvGrpSpPr>
          <a:grpSpLocks/>
        </xdr:cNvGrpSpPr>
      </xdr:nvGrpSpPr>
      <xdr:grpSpPr bwMode="auto">
        <a:xfrm>
          <a:off x="40168286" y="13174436"/>
          <a:ext cx="7041696" cy="2266950"/>
          <a:chOff x="51435000" y="3183886"/>
          <a:chExt cx="7100479" cy="2046146"/>
        </a:xfrm>
      </xdr:grpSpPr>
      <xdr:graphicFrame macro="">
        <xdr:nvGraphicFramePr>
          <xdr:cNvPr id="2569551" name="グラフ 2">
            <a:extLst>
              <a:ext uri="{FF2B5EF4-FFF2-40B4-BE49-F238E27FC236}">
                <a16:creationId xmlns:a16="http://schemas.microsoft.com/office/drawing/2014/main" id="{00000000-0008-0000-0200-00004F35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6"/>
          </a:graphicData>
        </a:graphic>
      </xdr:graphicFrame>
      <xdr:grpSp>
        <xdr:nvGrpSpPr>
          <xdr:cNvPr id="2569552" name="グループ化 501">
            <a:extLst>
              <a:ext uri="{FF2B5EF4-FFF2-40B4-BE49-F238E27FC236}">
                <a16:creationId xmlns:a16="http://schemas.microsoft.com/office/drawing/2014/main" id="{00000000-0008-0000-0200-000050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183899"/>
            <a:ext cx="5937716" cy="1710859"/>
            <a:chOff x="51555090" y="3285359"/>
            <a:chExt cx="5950971" cy="1736032"/>
          </a:xfrm>
        </xdr:grpSpPr>
        <xdr:sp macro="" textlink="">
          <xdr:nvSpPr>
            <xdr:cNvPr id="669" name="二等辺三角形 668">
              <a:extLst>
                <a:ext uri="{FF2B5EF4-FFF2-40B4-BE49-F238E27FC236}">
                  <a16:creationId xmlns:a16="http://schemas.microsoft.com/office/drawing/2014/main" id="{00000000-0008-0000-0200-00009D020000}"/>
                </a:ext>
              </a:extLst>
            </xdr:cNvPr>
            <xdr:cNvSpPr/>
          </xdr:nvSpPr>
          <xdr:spPr bwMode="auto">
            <a:xfrm>
              <a:off x="52319260" y="4916688"/>
              <a:ext cx="105073" cy="104685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70" name="正方形/長方形 669">
              <a:extLst>
                <a:ext uri="{FF2B5EF4-FFF2-40B4-BE49-F238E27FC236}">
                  <a16:creationId xmlns:a16="http://schemas.microsoft.com/office/drawing/2014/main" id="{00000000-0008-0000-0200-00009E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0920"/>
              <a:ext cx="544471" cy="55832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71" name="正方形/長方形 670">
              <a:extLst>
                <a:ext uri="{FF2B5EF4-FFF2-40B4-BE49-F238E27FC236}">
                  <a16:creationId xmlns:a16="http://schemas.microsoft.com/office/drawing/2014/main" id="{00000000-0008-0000-0200-00009F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49644"/>
              <a:ext cx="544471" cy="54959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72" name="正方形/長方形 671">
              <a:extLst>
                <a:ext uri="{FF2B5EF4-FFF2-40B4-BE49-F238E27FC236}">
                  <a16:creationId xmlns:a16="http://schemas.microsoft.com/office/drawing/2014/main" id="{00000000-0008-0000-0200-0000A0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49644"/>
              <a:ext cx="544471" cy="54959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73" name="正方形/長方形 672">
              <a:extLst>
                <a:ext uri="{FF2B5EF4-FFF2-40B4-BE49-F238E27FC236}">
                  <a16:creationId xmlns:a16="http://schemas.microsoft.com/office/drawing/2014/main" id="{00000000-0008-0000-0200-0000A1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0920"/>
              <a:ext cx="544471" cy="55832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74" name="正方形/長方形 673">
              <a:extLst>
                <a:ext uri="{FF2B5EF4-FFF2-40B4-BE49-F238E27FC236}">
                  <a16:creationId xmlns:a16="http://schemas.microsoft.com/office/drawing/2014/main" id="{00000000-0008-0000-0200-0000A2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49644"/>
              <a:ext cx="544471" cy="54959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75" name="正方形/長方形 674">
              <a:extLst>
                <a:ext uri="{FF2B5EF4-FFF2-40B4-BE49-F238E27FC236}">
                  <a16:creationId xmlns:a16="http://schemas.microsoft.com/office/drawing/2014/main" id="{00000000-0008-0000-0200-0000A3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49644"/>
              <a:ext cx="544471" cy="54959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76" name="Text Box 41">
              <a:extLst>
                <a:ext uri="{FF2B5EF4-FFF2-40B4-BE49-F238E27FC236}">
                  <a16:creationId xmlns:a16="http://schemas.microsoft.com/office/drawing/2014/main" id="{00000000-0008-0000-0200-0000A4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851206" y="3285346"/>
              <a:ext cx="2005945" cy="22681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80</xdr:row>
      <xdr:rowOff>161925</xdr:rowOff>
    </xdr:from>
    <xdr:to>
      <xdr:col>69</xdr:col>
      <xdr:colOff>238125</xdr:colOff>
      <xdr:row>92</xdr:row>
      <xdr:rowOff>142875</xdr:rowOff>
    </xdr:to>
    <xdr:grpSp>
      <xdr:nvGrpSpPr>
        <xdr:cNvPr id="2569342" name="グループ化 648">
          <a:extLst>
            <a:ext uri="{FF2B5EF4-FFF2-40B4-BE49-F238E27FC236}">
              <a16:creationId xmlns:a16="http://schemas.microsoft.com/office/drawing/2014/main" id="{00000000-0008-0000-0200-00007E342700}"/>
            </a:ext>
          </a:extLst>
        </xdr:cNvPr>
        <xdr:cNvGrpSpPr>
          <a:grpSpLocks/>
        </xdr:cNvGrpSpPr>
      </xdr:nvGrpSpPr>
      <xdr:grpSpPr bwMode="auto">
        <a:xfrm>
          <a:off x="40168286" y="15469961"/>
          <a:ext cx="7041696" cy="2266950"/>
          <a:chOff x="51435000" y="3193494"/>
          <a:chExt cx="7100479" cy="2036538"/>
        </a:xfrm>
      </xdr:grpSpPr>
      <xdr:graphicFrame macro="">
        <xdr:nvGraphicFramePr>
          <xdr:cNvPr id="2569541" name="グラフ 2">
            <a:extLst>
              <a:ext uri="{FF2B5EF4-FFF2-40B4-BE49-F238E27FC236}">
                <a16:creationId xmlns:a16="http://schemas.microsoft.com/office/drawing/2014/main" id="{00000000-0008-0000-0200-00004535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7"/>
          </a:graphicData>
        </a:graphic>
      </xdr:graphicFrame>
      <xdr:grpSp>
        <xdr:nvGrpSpPr>
          <xdr:cNvPr id="2569542" name="グループ化 501">
            <a:extLst>
              <a:ext uri="{FF2B5EF4-FFF2-40B4-BE49-F238E27FC236}">
                <a16:creationId xmlns:a16="http://schemas.microsoft.com/office/drawing/2014/main" id="{00000000-0008-0000-0200-000046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193507"/>
            <a:ext cx="5937716" cy="1694269"/>
            <a:chOff x="51555090" y="3295114"/>
            <a:chExt cx="5950971" cy="1719202"/>
          </a:xfrm>
        </xdr:grpSpPr>
        <xdr:sp macro="" textlink="">
          <xdr:nvSpPr>
            <xdr:cNvPr id="680" name="二等辺三角形 679">
              <a:extLst>
                <a:ext uri="{FF2B5EF4-FFF2-40B4-BE49-F238E27FC236}">
                  <a16:creationId xmlns:a16="http://schemas.microsoft.com/office/drawing/2014/main" id="{00000000-0008-0000-0200-0000A802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81" name="正方形/長方形 680">
              <a:extLst>
                <a:ext uri="{FF2B5EF4-FFF2-40B4-BE49-F238E27FC236}">
                  <a16:creationId xmlns:a16="http://schemas.microsoft.com/office/drawing/2014/main" id="{00000000-0008-0000-0200-0000A9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1"/>
              <a:ext cx="544471" cy="5557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82" name="正方形/長方形 681">
              <a:extLst>
                <a:ext uri="{FF2B5EF4-FFF2-40B4-BE49-F238E27FC236}">
                  <a16:creationId xmlns:a16="http://schemas.microsoft.com/office/drawing/2014/main" id="{00000000-0008-0000-0200-0000AA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4"/>
              <a:ext cx="544471" cy="547017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83" name="正方形/長方形 682">
              <a:extLst>
                <a:ext uri="{FF2B5EF4-FFF2-40B4-BE49-F238E27FC236}">
                  <a16:creationId xmlns:a16="http://schemas.microsoft.com/office/drawing/2014/main" id="{00000000-0008-0000-0200-0000AB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4"/>
              <a:ext cx="544471" cy="547017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84" name="正方形/長方形 683">
              <a:extLst>
                <a:ext uri="{FF2B5EF4-FFF2-40B4-BE49-F238E27FC236}">
                  <a16:creationId xmlns:a16="http://schemas.microsoft.com/office/drawing/2014/main" id="{00000000-0008-0000-0200-0000AC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1"/>
              <a:ext cx="544471" cy="5557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85" name="正方形/長方形 684">
              <a:extLst>
                <a:ext uri="{FF2B5EF4-FFF2-40B4-BE49-F238E27FC236}">
                  <a16:creationId xmlns:a16="http://schemas.microsoft.com/office/drawing/2014/main" id="{00000000-0008-0000-0200-0000AD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4"/>
              <a:ext cx="544471" cy="547017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86" name="正方形/長方形 685">
              <a:extLst>
                <a:ext uri="{FF2B5EF4-FFF2-40B4-BE49-F238E27FC236}">
                  <a16:creationId xmlns:a16="http://schemas.microsoft.com/office/drawing/2014/main" id="{00000000-0008-0000-0200-0000AE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4"/>
              <a:ext cx="544471" cy="547017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687" name="Text Box 41">
              <a:extLst>
                <a:ext uri="{FF2B5EF4-FFF2-40B4-BE49-F238E27FC236}">
                  <a16:creationId xmlns:a16="http://schemas.microsoft.com/office/drawing/2014/main" id="{00000000-0008-0000-0200-0000AF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14186" y="3295101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&lt;c&gt;/&lt;c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0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105</xdr:row>
      <xdr:rowOff>0</xdr:rowOff>
    </xdr:from>
    <xdr:to>
      <xdr:col>69</xdr:col>
      <xdr:colOff>238125</xdr:colOff>
      <xdr:row>117</xdr:row>
      <xdr:rowOff>0</xdr:rowOff>
    </xdr:to>
    <xdr:grpSp>
      <xdr:nvGrpSpPr>
        <xdr:cNvPr id="2569343" name="グループ化 672">
          <a:extLst>
            <a:ext uri="{FF2B5EF4-FFF2-40B4-BE49-F238E27FC236}">
              <a16:creationId xmlns:a16="http://schemas.microsoft.com/office/drawing/2014/main" id="{00000000-0008-0000-0200-00007F342700}"/>
            </a:ext>
          </a:extLst>
        </xdr:cNvPr>
        <xdr:cNvGrpSpPr>
          <a:grpSpLocks/>
        </xdr:cNvGrpSpPr>
      </xdr:nvGrpSpPr>
      <xdr:grpSpPr bwMode="auto">
        <a:xfrm>
          <a:off x="40168286" y="20070536"/>
          <a:ext cx="7041696" cy="2286000"/>
          <a:chOff x="51435000" y="3174460"/>
          <a:chExt cx="7100479" cy="2055572"/>
        </a:xfrm>
      </xdr:grpSpPr>
      <xdr:graphicFrame macro="">
        <xdr:nvGraphicFramePr>
          <xdr:cNvPr id="2569531" name="グラフ 2">
            <a:extLst>
              <a:ext uri="{FF2B5EF4-FFF2-40B4-BE49-F238E27FC236}">
                <a16:creationId xmlns:a16="http://schemas.microsoft.com/office/drawing/2014/main" id="{00000000-0008-0000-0200-00003B35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8"/>
          </a:graphicData>
        </a:graphic>
      </xdr:graphicFrame>
      <xdr:grpSp>
        <xdr:nvGrpSpPr>
          <xdr:cNvPr id="2569532" name="グループ化 501">
            <a:extLst>
              <a:ext uri="{FF2B5EF4-FFF2-40B4-BE49-F238E27FC236}">
                <a16:creationId xmlns:a16="http://schemas.microsoft.com/office/drawing/2014/main" id="{00000000-0008-0000-0200-00003C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174460"/>
            <a:ext cx="5937716" cy="1712977"/>
            <a:chOff x="51555090" y="3275802"/>
            <a:chExt cx="5950971" cy="1738193"/>
          </a:xfrm>
        </xdr:grpSpPr>
        <xdr:sp macro="" textlink="">
          <xdr:nvSpPr>
            <xdr:cNvPr id="724" name="二等辺三角形 723">
              <a:extLst>
                <a:ext uri="{FF2B5EF4-FFF2-40B4-BE49-F238E27FC236}">
                  <a16:creationId xmlns:a16="http://schemas.microsoft.com/office/drawing/2014/main" id="{00000000-0008-0000-0200-0000D4020000}"/>
                </a:ext>
              </a:extLst>
            </xdr:cNvPr>
            <xdr:cNvSpPr/>
          </xdr:nvSpPr>
          <xdr:spPr bwMode="auto">
            <a:xfrm>
              <a:off x="52319260" y="4909703"/>
              <a:ext cx="105073" cy="104292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25" name="正方形/長方形 724">
              <a:extLst>
                <a:ext uri="{FF2B5EF4-FFF2-40B4-BE49-F238E27FC236}">
                  <a16:creationId xmlns:a16="http://schemas.microsoft.com/office/drawing/2014/main" id="{00000000-0008-0000-0200-0000D5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4791"/>
              <a:ext cx="544471" cy="556222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26" name="正方形/長方形 725">
              <a:extLst>
                <a:ext uri="{FF2B5EF4-FFF2-40B4-BE49-F238E27FC236}">
                  <a16:creationId xmlns:a16="http://schemas.microsoft.com/office/drawing/2014/main" id="{00000000-0008-0000-0200-0000D6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3482"/>
              <a:ext cx="544471" cy="547531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27" name="正方形/長方形 726">
              <a:extLst>
                <a:ext uri="{FF2B5EF4-FFF2-40B4-BE49-F238E27FC236}">
                  <a16:creationId xmlns:a16="http://schemas.microsoft.com/office/drawing/2014/main" id="{00000000-0008-0000-0200-0000D7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3482"/>
              <a:ext cx="544471" cy="547531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28" name="正方形/長方形 727">
              <a:extLst>
                <a:ext uri="{FF2B5EF4-FFF2-40B4-BE49-F238E27FC236}">
                  <a16:creationId xmlns:a16="http://schemas.microsoft.com/office/drawing/2014/main" id="{00000000-0008-0000-0200-0000D8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4791"/>
              <a:ext cx="544471" cy="556222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29" name="正方形/長方形 728">
              <a:extLst>
                <a:ext uri="{FF2B5EF4-FFF2-40B4-BE49-F238E27FC236}">
                  <a16:creationId xmlns:a16="http://schemas.microsoft.com/office/drawing/2014/main" id="{00000000-0008-0000-0200-0000D9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3482"/>
              <a:ext cx="544471" cy="547531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30" name="正方形/長方形 729">
              <a:extLst>
                <a:ext uri="{FF2B5EF4-FFF2-40B4-BE49-F238E27FC236}">
                  <a16:creationId xmlns:a16="http://schemas.microsoft.com/office/drawing/2014/main" id="{00000000-0008-0000-0200-0000DA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3482"/>
              <a:ext cx="544471" cy="547531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31" name="Text Box 41">
              <a:extLst>
                <a:ext uri="{FF2B5EF4-FFF2-40B4-BE49-F238E27FC236}">
                  <a16:creationId xmlns:a16="http://schemas.microsoft.com/office/drawing/2014/main" id="{00000000-0008-0000-0200-0000DB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04634" y="3275802"/>
              <a:ext cx="1432818" cy="22596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&lt;u&gt;/&lt;u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59</xdr:col>
      <xdr:colOff>0</xdr:colOff>
      <xdr:row>117</xdr:row>
      <xdr:rowOff>9525</xdr:rowOff>
    </xdr:from>
    <xdr:to>
      <xdr:col>69</xdr:col>
      <xdr:colOff>238125</xdr:colOff>
      <xdr:row>128</xdr:row>
      <xdr:rowOff>180975</xdr:rowOff>
    </xdr:to>
    <xdr:grpSp>
      <xdr:nvGrpSpPr>
        <xdr:cNvPr id="2569344" name="グループ化 686">
          <a:extLst>
            <a:ext uri="{FF2B5EF4-FFF2-40B4-BE49-F238E27FC236}">
              <a16:creationId xmlns:a16="http://schemas.microsoft.com/office/drawing/2014/main" id="{00000000-0008-0000-0200-000080342700}"/>
            </a:ext>
          </a:extLst>
        </xdr:cNvPr>
        <xdr:cNvGrpSpPr>
          <a:grpSpLocks/>
        </xdr:cNvGrpSpPr>
      </xdr:nvGrpSpPr>
      <xdr:grpSpPr bwMode="auto">
        <a:xfrm>
          <a:off x="40168286" y="22366061"/>
          <a:ext cx="7041696" cy="2266950"/>
          <a:chOff x="51435000" y="3183887"/>
          <a:chExt cx="7100479" cy="2046144"/>
        </a:xfrm>
      </xdr:grpSpPr>
      <xdr:graphicFrame macro="">
        <xdr:nvGraphicFramePr>
          <xdr:cNvPr id="2569521" name="グラフ 2">
            <a:extLst>
              <a:ext uri="{FF2B5EF4-FFF2-40B4-BE49-F238E27FC236}">
                <a16:creationId xmlns:a16="http://schemas.microsoft.com/office/drawing/2014/main" id="{00000000-0008-0000-0200-000031352700}"/>
              </a:ext>
            </a:extLst>
          </xdr:cNvPr>
          <xdr:cNvGraphicFramePr>
            <a:graphicFrameLocks/>
          </xdr:cNvGraphicFramePr>
        </xdr:nvGraphicFramePr>
        <xdr:xfrm>
          <a:off x="51435000" y="3257549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9"/>
          </a:graphicData>
        </a:graphic>
      </xdr:graphicFrame>
      <xdr:grpSp>
        <xdr:nvGrpSpPr>
          <xdr:cNvPr id="2569522" name="グループ化 501">
            <a:extLst>
              <a:ext uri="{FF2B5EF4-FFF2-40B4-BE49-F238E27FC236}">
                <a16:creationId xmlns:a16="http://schemas.microsoft.com/office/drawing/2014/main" id="{00000000-0008-0000-0200-000032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183900"/>
            <a:ext cx="5937716" cy="1710858"/>
            <a:chOff x="51555090" y="3285360"/>
            <a:chExt cx="5950971" cy="1736032"/>
          </a:xfrm>
        </xdr:grpSpPr>
        <xdr:sp macro="" textlink="">
          <xdr:nvSpPr>
            <xdr:cNvPr id="735" name="二等辺三角形 734">
              <a:extLst>
                <a:ext uri="{FF2B5EF4-FFF2-40B4-BE49-F238E27FC236}">
                  <a16:creationId xmlns:a16="http://schemas.microsoft.com/office/drawing/2014/main" id="{00000000-0008-0000-0200-0000DF020000}"/>
                </a:ext>
              </a:extLst>
            </xdr:cNvPr>
            <xdr:cNvSpPr/>
          </xdr:nvSpPr>
          <xdr:spPr bwMode="auto">
            <a:xfrm>
              <a:off x="52319260" y="4916688"/>
              <a:ext cx="105073" cy="104685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36" name="正方形/長方形 735">
              <a:extLst>
                <a:ext uri="{FF2B5EF4-FFF2-40B4-BE49-F238E27FC236}">
                  <a16:creationId xmlns:a16="http://schemas.microsoft.com/office/drawing/2014/main" id="{00000000-0008-0000-0200-0000E0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0921"/>
              <a:ext cx="544471" cy="55832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37" name="正方形/長方形 736">
              <a:extLst>
                <a:ext uri="{FF2B5EF4-FFF2-40B4-BE49-F238E27FC236}">
                  <a16:creationId xmlns:a16="http://schemas.microsoft.com/office/drawing/2014/main" id="{00000000-0008-0000-0200-0000E1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49644"/>
              <a:ext cx="544471" cy="54959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38" name="正方形/長方形 737">
              <a:extLst>
                <a:ext uri="{FF2B5EF4-FFF2-40B4-BE49-F238E27FC236}">
                  <a16:creationId xmlns:a16="http://schemas.microsoft.com/office/drawing/2014/main" id="{00000000-0008-0000-0200-0000E2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49644"/>
              <a:ext cx="544471" cy="54959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39" name="正方形/長方形 738">
              <a:extLst>
                <a:ext uri="{FF2B5EF4-FFF2-40B4-BE49-F238E27FC236}">
                  <a16:creationId xmlns:a16="http://schemas.microsoft.com/office/drawing/2014/main" id="{00000000-0008-0000-0200-0000E3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0921"/>
              <a:ext cx="544471" cy="55832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40" name="正方形/長方形 739">
              <a:extLst>
                <a:ext uri="{FF2B5EF4-FFF2-40B4-BE49-F238E27FC236}">
                  <a16:creationId xmlns:a16="http://schemas.microsoft.com/office/drawing/2014/main" id="{00000000-0008-0000-0200-0000E4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49644"/>
              <a:ext cx="544471" cy="54959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41" name="正方形/長方形 740">
              <a:extLst>
                <a:ext uri="{FF2B5EF4-FFF2-40B4-BE49-F238E27FC236}">
                  <a16:creationId xmlns:a16="http://schemas.microsoft.com/office/drawing/2014/main" id="{00000000-0008-0000-0200-0000E5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49644"/>
              <a:ext cx="544471" cy="54959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42" name="Text Box 41">
              <a:extLst>
                <a:ext uri="{FF2B5EF4-FFF2-40B4-BE49-F238E27FC236}">
                  <a16:creationId xmlns:a16="http://schemas.microsoft.com/office/drawing/2014/main" id="{00000000-0008-0000-0200-0000E6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860758" y="3285347"/>
              <a:ext cx="2005945" cy="226817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129</xdr:row>
      <xdr:rowOff>0</xdr:rowOff>
    </xdr:from>
    <xdr:to>
      <xdr:col>69</xdr:col>
      <xdr:colOff>238125</xdr:colOff>
      <xdr:row>141</xdr:row>
      <xdr:rowOff>0</xdr:rowOff>
    </xdr:to>
    <xdr:grpSp>
      <xdr:nvGrpSpPr>
        <xdr:cNvPr id="2569345" name="グループ化 700">
          <a:extLst>
            <a:ext uri="{FF2B5EF4-FFF2-40B4-BE49-F238E27FC236}">
              <a16:creationId xmlns:a16="http://schemas.microsoft.com/office/drawing/2014/main" id="{00000000-0008-0000-0200-000081342700}"/>
            </a:ext>
          </a:extLst>
        </xdr:cNvPr>
        <xdr:cNvGrpSpPr>
          <a:grpSpLocks/>
        </xdr:cNvGrpSpPr>
      </xdr:nvGrpSpPr>
      <xdr:grpSpPr bwMode="auto">
        <a:xfrm>
          <a:off x="40168286" y="24642536"/>
          <a:ext cx="7041696" cy="2299607"/>
          <a:chOff x="51435000" y="3164945"/>
          <a:chExt cx="7100479" cy="2065088"/>
        </a:xfrm>
      </xdr:grpSpPr>
      <xdr:graphicFrame macro="">
        <xdr:nvGraphicFramePr>
          <xdr:cNvPr id="2569511" name="グラフ 2">
            <a:extLst>
              <a:ext uri="{FF2B5EF4-FFF2-40B4-BE49-F238E27FC236}">
                <a16:creationId xmlns:a16="http://schemas.microsoft.com/office/drawing/2014/main" id="{00000000-0008-0000-0200-000027352700}"/>
              </a:ext>
            </a:extLst>
          </xdr:cNvPr>
          <xdr:cNvGraphicFramePr>
            <a:graphicFrameLocks/>
          </xdr:cNvGraphicFramePr>
        </xdr:nvGraphicFramePr>
        <xdr:xfrm>
          <a:off x="51435000" y="3257551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0"/>
          </a:graphicData>
        </a:graphic>
      </xdr:graphicFrame>
      <xdr:grpSp>
        <xdr:nvGrpSpPr>
          <xdr:cNvPr id="2569512" name="グループ化 501">
            <a:extLst>
              <a:ext uri="{FF2B5EF4-FFF2-40B4-BE49-F238E27FC236}">
                <a16:creationId xmlns:a16="http://schemas.microsoft.com/office/drawing/2014/main" id="{00000000-0008-0000-0200-000028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164937"/>
            <a:ext cx="5937716" cy="1722328"/>
            <a:chOff x="51555090" y="3266145"/>
            <a:chExt cx="5950971" cy="1747688"/>
          </a:xfrm>
        </xdr:grpSpPr>
        <xdr:sp macro="" textlink="">
          <xdr:nvSpPr>
            <xdr:cNvPr id="746" name="二等辺三角形 745">
              <a:extLst>
                <a:ext uri="{FF2B5EF4-FFF2-40B4-BE49-F238E27FC236}">
                  <a16:creationId xmlns:a16="http://schemas.microsoft.com/office/drawing/2014/main" id="{00000000-0008-0000-0200-0000EA020000}"/>
                </a:ext>
              </a:extLst>
            </xdr:cNvPr>
            <xdr:cNvSpPr/>
          </xdr:nvSpPr>
          <xdr:spPr bwMode="auto">
            <a:xfrm>
              <a:off x="52319260" y="4909509"/>
              <a:ext cx="105073" cy="104340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47" name="正方形/長方形 746">
              <a:extLst>
                <a:ext uri="{FF2B5EF4-FFF2-40B4-BE49-F238E27FC236}">
                  <a16:creationId xmlns:a16="http://schemas.microsoft.com/office/drawing/2014/main" id="{00000000-0008-0000-0200-0000EB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4333"/>
              <a:ext cx="544471" cy="55648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48" name="正方形/長方形 747">
              <a:extLst>
                <a:ext uri="{FF2B5EF4-FFF2-40B4-BE49-F238E27FC236}">
                  <a16:creationId xmlns:a16="http://schemas.microsoft.com/office/drawing/2014/main" id="{00000000-0008-0000-0200-0000EC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3028"/>
              <a:ext cx="544471" cy="54778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49" name="正方形/長方形 748">
              <a:extLst>
                <a:ext uri="{FF2B5EF4-FFF2-40B4-BE49-F238E27FC236}">
                  <a16:creationId xmlns:a16="http://schemas.microsoft.com/office/drawing/2014/main" id="{00000000-0008-0000-0200-0000ED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3028"/>
              <a:ext cx="544471" cy="54778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50" name="正方形/長方形 749">
              <a:extLst>
                <a:ext uri="{FF2B5EF4-FFF2-40B4-BE49-F238E27FC236}">
                  <a16:creationId xmlns:a16="http://schemas.microsoft.com/office/drawing/2014/main" id="{00000000-0008-0000-0200-0000EE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4333"/>
              <a:ext cx="544471" cy="55648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51" name="正方形/長方形 750">
              <a:extLst>
                <a:ext uri="{FF2B5EF4-FFF2-40B4-BE49-F238E27FC236}">
                  <a16:creationId xmlns:a16="http://schemas.microsoft.com/office/drawing/2014/main" id="{00000000-0008-0000-0200-0000EF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3028"/>
              <a:ext cx="544471" cy="54778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52" name="正方形/長方形 751">
              <a:extLst>
                <a:ext uri="{FF2B5EF4-FFF2-40B4-BE49-F238E27FC236}">
                  <a16:creationId xmlns:a16="http://schemas.microsoft.com/office/drawing/2014/main" id="{00000000-0008-0000-0200-0000F0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3028"/>
              <a:ext cx="544471" cy="54778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53" name="Text Box 41">
              <a:extLst>
                <a:ext uri="{FF2B5EF4-FFF2-40B4-BE49-F238E27FC236}">
                  <a16:creationId xmlns:a16="http://schemas.microsoft.com/office/drawing/2014/main" id="{00000000-0008-0000-0200-0000F1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175978" y="3266153"/>
              <a:ext cx="1432818" cy="22607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&lt;c&gt;/&lt;c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0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148</xdr:row>
      <xdr:rowOff>0</xdr:rowOff>
    </xdr:from>
    <xdr:to>
      <xdr:col>69</xdr:col>
      <xdr:colOff>238125</xdr:colOff>
      <xdr:row>159</xdr:row>
      <xdr:rowOff>171450</xdr:rowOff>
    </xdr:to>
    <xdr:grpSp>
      <xdr:nvGrpSpPr>
        <xdr:cNvPr id="2569346" name="グループ化 714">
          <a:extLst>
            <a:ext uri="{FF2B5EF4-FFF2-40B4-BE49-F238E27FC236}">
              <a16:creationId xmlns:a16="http://schemas.microsoft.com/office/drawing/2014/main" id="{00000000-0008-0000-0200-000082342700}"/>
            </a:ext>
          </a:extLst>
        </xdr:cNvPr>
        <xdr:cNvGrpSpPr>
          <a:grpSpLocks/>
        </xdr:cNvGrpSpPr>
      </xdr:nvGrpSpPr>
      <xdr:grpSpPr bwMode="auto">
        <a:xfrm>
          <a:off x="40168286" y="28275643"/>
          <a:ext cx="7041696" cy="2266950"/>
          <a:chOff x="51435000" y="3193493"/>
          <a:chExt cx="7100479" cy="2036539"/>
        </a:xfrm>
      </xdr:grpSpPr>
      <xdr:graphicFrame macro="">
        <xdr:nvGraphicFramePr>
          <xdr:cNvPr id="2569501" name="グラフ 2">
            <a:extLst>
              <a:ext uri="{FF2B5EF4-FFF2-40B4-BE49-F238E27FC236}">
                <a16:creationId xmlns:a16="http://schemas.microsoft.com/office/drawing/2014/main" id="{00000000-0008-0000-0200-00001D35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1"/>
          </a:graphicData>
        </a:graphic>
      </xdr:graphicFrame>
      <xdr:grpSp>
        <xdr:nvGrpSpPr>
          <xdr:cNvPr id="2569502" name="グループ化 501">
            <a:extLst>
              <a:ext uri="{FF2B5EF4-FFF2-40B4-BE49-F238E27FC236}">
                <a16:creationId xmlns:a16="http://schemas.microsoft.com/office/drawing/2014/main" id="{00000000-0008-0000-0200-00001E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193506"/>
            <a:ext cx="5937716" cy="1694270"/>
            <a:chOff x="51555090" y="3295113"/>
            <a:chExt cx="5950971" cy="1719203"/>
          </a:xfrm>
        </xdr:grpSpPr>
        <xdr:sp macro="" textlink="">
          <xdr:nvSpPr>
            <xdr:cNvPr id="757" name="二等辺三角形 756">
              <a:extLst>
                <a:ext uri="{FF2B5EF4-FFF2-40B4-BE49-F238E27FC236}">
                  <a16:creationId xmlns:a16="http://schemas.microsoft.com/office/drawing/2014/main" id="{00000000-0008-0000-0200-0000F502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58" name="正方形/長方形 757">
              <a:extLst>
                <a:ext uri="{FF2B5EF4-FFF2-40B4-BE49-F238E27FC236}">
                  <a16:creationId xmlns:a16="http://schemas.microsoft.com/office/drawing/2014/main" id="{00000000-0008-0000-0200-0000F6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59" name="正方形/長方形 758">
              <a:extLst>
                <a:ext uri="{FF2B5EF4-FFF2-40B4-BE49-F238E27FC236}">
                  <a16:creationId xmlns:a16="http://schemas.microsoft.com/office/drawing/2014/main" id="{00000000-0008-0000-0200-0000F7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60" name="正方形/長方形 759">
              <a:extLst>
                <a:ext uri="{FF2B5EF4-FFF2-40B4-BE49-F238E27FC236}">
                  <a16:creationId xmlns:a16="http://schemas.microsoft.com/office/drawing/2014/main" id="{00000000-0008-0000-0200-0000F8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61" name="正方形/長方形 760">
              <a:extLst>
                <a:ext uri="{FF2B5EF4-FFF2-40B4-BE49-F238E27FC236}">
                  <a16:creationId xmlns:a16="http://schemas.microsoft.com/office/drawing/2014/main" id="{00000000-0008-0000-0200-0000F9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62" name="正方形/長方形 761">
              <a:extLst>
                <a:ext uri="{FF2B5EF4-FFF2-40B4-BE49-F238E27FC236}">
                  <a16:creationId xmlns:a16="http://schemas.microsoft.com/office/drawing/2014/main" id="{00000000-0008-0000-0200-0000FA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63" name="正方形/長方形 762">
              <a:extLst>
                <a:ext uri="{FF2B5EF4-FFF2-40B4-BE49-F238E27FC236}">
                  <a16:creationId xmlns:a16="http://schemas.microsoft.com/office/drawing/2014/main" id="{00000000-0008-0000-0200-0000FB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64" name="Text Box 41">
              <a:extLst>
                <a:ext uri="{FF2B5EF4-FFF2-40B4-BE49-F238E27FC236}">
                  <a16:creationId xmlns:a16="http://schemas.microsoft.com/office/drawing/2014/main" id="{00000000-0008-0000-0200-0000FC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52395" y="3295100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&lt;u&gt;/&lt;u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59</xdr:col>
      <xdr:colOff>0</xdr:colOff>
      <xdr:row>160</xdr:row>
      <xdr:rowOff>0</xdr:rowOff>
    </xdr:from>
    <xdr:to>
      <xdr:col>69</xdr:col>
      <xdr:colOff>238125</xdr:colOff>
      <xdr:row>171</xdr:row>
      <xdr:rowOff>161925</xdr:rowOff>
    </xdr:to>
    <xdr:grpSp>
      <xdr:nvGrpSpPr>
        <xdr:cNvPr id="2569347" name="グループ化 728">
          <a:extLst>
            <a:ext uri="{FF2B5EF4-FFF2-40B4-BE49-F238E27FC236}">
              <a16:creationId xmlns:a16="http://schemas.microsoft.com/office/drawing/2014/main" id="{00000000-0008-0000-0200-000083342700}"/>
            </a:ext>
          </a:extLst>
        </xdr:cNvPr>
        <xdr:cNvGrpSpPr>
          <a:grpSpLocks/>
        </xdr:cNvGrpSpPr>
      </xdr:nvGrpSpPr>
      <xdr:grpSpPr bwMode="auto">
        <a:xfrm>
          <a:off x="40168286" y="30561643"/>
          <a:ext cx="7041696" cy="2257425"/>
          <a:chOff x="51435000" y="3193448"/>
          <a:chExt cx="7100479" cy="2036584"/>
        </a:xfrm>
      </xdr:grpSpPr>
      <xdr:graphicFrame macro="">
        <xdr:nvGraphicFramePr>
          <xdr:cNvPr id="2569491" name="グラフ 2">
            <a:extLst>
              <a:ext uri="{FF2B5EF4-FFF2-40B4-BE49-F238E27FC236}">
                <a16:creationId xmlns:a16="http://schemas.microsoft.com/office/drawing/2014/main" id="{00000000-0008-0000-0200-00001335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2"/>
          </a:graphicData>
        </a:graphic>
      </xdr:graphicFrame>
      <xdr:grpSp>
        <xdr:nvGrpSpPr>
          <xdr:cNvPr id="2569492" name="グループ化 501">
            <a:extLst>
              <a:ext uri="{FF2B5EF4-FFF2-40B4-BE49-F238E27FC236}">
                <a16:creationId xmlns:a16="http://schemas.microsoft.com/office/drawing/2014/main" id="{00000000-0008-0000-0200-000014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193440"/>
            <a:ext cx="5937716" cy="1701446"/>
            <a:chOff x="51555090" y="3295062"/>
            <a:chExt cx="5950971" cy="1726493"/>
          </a:xfrm>
        </xdr:grpSpPr>
        <xdr:sp macro="" textlink="">
          <xdr:nvSpPr>
            <xdr:cNvPr id="768" name="二等辺三角形 767">
              <a:extLst>
                <a:ext uri="{FF2B5EF4-FFF2-40B4-BE49-F238E27FC236}">
                  <a16:creationId xmlns:a16="http://schemas.microsoft.com/office/drawing/2014/main" id="{00000000-0008-0000-0200-000000030000}"/>
                </a:ext>
              </a:extLst>
            </xdr:cNvPr>
            <xdr:cNvSpPr/>
          </xdr:nvSpPr>
          <xdr:spPr bwMode="auto">
            <a:xfrm>
              <a:off x="52319260" y="4916931"/>
              <a:ext cx="105073" cy="104636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69" name="正方形/長方形 768">
              <a:extLst>
                <a:ext uri="{FF2B5EF4-FFF2-40B4-BE49-F238E27FC236}">
                  <a16:creationId xmlns:a16="http://schemas.microsoft.com/office/drawing/2014/main" id="{00000000-0008-0000-0200-000001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1432"/>
              <a:ext cx="544471" cy="55806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70" name="正方形/長方形 769">
              <a:extLst>
                <a:ext uri="{FF2B5EF4-FFF2-40B4-BE49-F238E27FC236}">
                  <a16:creationId xmlns:a16="http://schemas.microsoft.com/office/drawing/2014/main" id="{00000000-0008-0000-0200-000002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0152"/>
              <a:ext cx="544471" cy="54934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71" name="正方形/長方形 770">
              <a:extLst>
                <a:ext uri="{FF2B5EF4-FFF2-40B4-BE49-F238E27FC236}">
                  <a16:creationId xmlns:a16="http://schemas.microsoft.com/office/drawing/2014/main" id="{00000000-0008-0000-0200-000003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0152"/>
              <a:ext cx="544471" cy="54934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72" name="正方形/長方形 771">
              <a:extLst>
                <a:ext uri="{FF2B5EF4-FFF2-40B4-BE49-F238E27FC236}">
                  <a16:creationId xmlns:a16="http://schemas.microsoft.com/office/drawing/2014/main" id="{00000000-0008-0000-0200-000004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1432"/>
              <a:ext cx="544471" cy="55806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73" name="正方形/長方形 772">
              <a:extLst>
                <a:ext uri="{FF2B5EF4-FFF2-40B4-BE49-F238E27FC236}">
                  <a16:creationId xmlns:a16="http://schemas.microsoft.com/office/drawing/2014/main" id="{00000000-0008-0000-0200-000005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0152"/>
              <a:ext cx="544471" cy="54934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74" name="正方形/長方形 773">
              <a:extLst>
                <a:ext uri="{FF2B5EF4-FFF2-40B4-BE49-F238E27FC236}">
                  <a16:creationId xmlns:a16="http://schemas.microsoft.com/office/drawing/2014/main" id="{00000000-0008-0000-0200-000006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0152"/>
              <a:ext cx="544471" cy="54934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75" name="Text Box 41">
              <a:extLst>
                <a:ext uri="{FF2B5EF4-FFF2-40B4-BE49-F238E27FC236}">
                  <a16:creationId xmlns:a16="http://schemas.microsoft.com/office/drawing/2014/main" id="{00000000-0008-0000-0200-000007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908518" y="3295070"/>
              <a:ext cx="2005945" cy="22671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171</xdr:row>
      <xdr:rowOff>180975</xdr:rowOff>
    </xdr:from>
    <xdr:to>
      <xdr:col>69</xdr:col>
      <xdr:colOff>238125</xdr:colOff>
      <xdr:row>183</xdr:row>
      <xdr:rowOff>171450</xdr:rowOff>
    </xdr:to>
    <xdr:grpSp>
      <xdr:nvGrpSpPr>
        <xdr:cNvPr id="2569348" name="グループ化 742">
          <a:extLst>
            <a:ext uri="{FF2B5EF4-FFF2-40B4-BE49-F238E27FC236}">
              <a16:creationId xmlns:a16="http://schemas.microsoft.com/office/drawing/2014/main" id="{00000000-0008-0000-0200-000084342700}"/>
            </a:ext>
          </a:extLst>
        </xdr:cNvPr>
        <xdr:cNvGrpSpPr>
          <a:grpSpLocks/>
        </xdr:cNvGrpSpPr>
      </xdr:nvGrpSpPr>
      <xdr:grpSpPr bwMode="auto">
        <a:xfrm>
          <a:off x="40168286" y="32838118"/>
          <a:ext cx="7041696" cy="2276475"/>
          <a:chOff x="51435000" y="3183977"/>
          <a:chExt cx="7100479" cy="2046055"/>
        </a:xfrm>
      </xdr:grpSpPr>
      <xdr:graphicFrame macro="">
        <xdr:nvGraphicFramePr>
          <xdr:cNvPr id="2569481" name="グラフ 2">
            <a:extLst>
              <a:ext uri="{FF2B5EF4-FFF2-40B4-BE49-F238E27FC236}">
                <a16:creationId xmlns:a16="http://schemas.microsoft.com/office/drawing/2014/main" id="{00000000-0008-0000-0200-00000935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3"/>
          </a:graphicData>
        </a:graphic>
      </xdr:graphicFrame>
      <xdr:grpSp>
        <xdr:nvGrpSpPr>
          <xdr:cNvPr id="2569482" name="グループ化 501">
            <a:extLst>
              <a:ext uri="{FF2B5EF4-FFF2-40B4-BE49-F238E27FC236}">
                <a16:creationId xmlns:a16="http://schemas.microsoft.com/office/drawing/2014/main" id="{00000000-0008-0000-0200-00000A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183985"/>
            <a:ext cx="5937716" cy="1703623"/>
            <a:chOff x="51555090" y="3285458"/>
            <a:chExt cx="5950971" cy="1728697"/>
          </a:xfrm>
        </xdr:grpSpPr>
        <xdr:sp macro="" textlink="">
          <xdr:nvSpPr>
            <xdr:cNvPr id="779" name="二等辺三角形 778">
              <a:extLst>
                <a:ext uri="{FF2B5EF4-FFF2-40B4-BE49-F238E27FC236}">
                  <a16:creationId xmlns:a16="http://schemas.microsoft.com/office/drawing/2014/main" id="{00000000-0008-0000-0200-00000B030000}"/>
                </a:ext>
              </a:extLst>
            </xdr:cNvPr>
            <xdr:cNvSpPr/>
          </xdr:nvSpPr>
          <xdr:spPr bwMode="auto">
            <a:xfrm>
              <a:off x="52319260" y="4909900"/>
              <a:ext cx="105073" cy="104243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80" name="正方形/長方形 779">
              <a:extLst>
                <a:ext uri="{FF2B5EF4-FFF2-40B4-BE49-F238E27FC236}">
                  <a16:creationId xmlns:a16="http://schemas.microsoft.com/office/drawing/2014/main" id="{00000000-0008-0000-0200-00000C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252"/>
              <a:ext cx="544471" cy="555962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81" name="正方形/長方形 780">
              <a:extLst>
                <a:ext uri="{FF2B5EF4-FFF2-40B4-BE49-F238E27FC236}">
                  <a16:creationId xmlns:a16="http://schemas.microsoft.com/office/drawing/2014/main" id="{00000000-0008-0000-0200-00000D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3939"/>
              <a:ext cx="544471" cy="54727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82" name="正方形/長方形 781">
              <a:extLst>
                <a:ext uri="{FF2B5EF4-FFF2-40B4-BE49-F238E27FC236}">
                  <a16:creationId xmlns:a16="http://schemas.microsoft.com/office/drawing/2014/main" id="{00000000-0008-0000-0200-00000E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3939"/>
              <a:ext cx="544471" cy="54727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83" name="正方形/長方形 782">
              <a:extLst>
                <a:ext uri="{FF2B5EF4-FFF2-40B4-BE49-F238E27FC236}">
                  <a16:creationId xmlns:a16="http://schemas.microsoft.com/office/drawing/2014/main" id="{00000000-0008-0000-0200-00000F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252"/>
              <a:ext cx="544471" cy="555962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84" name="正方形/長方形 783">
              <a:extLst>
                <a:ext uri="{FF2B5EF4-FFF2-40B4-BE49-F238E27FC236}">
                  <a16:creationId xmlns:a16="http://schemas.microsoft.com/office/drawing/2014/main" id="{00000000-0008-0000-0200-000010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3939"/>
              <a:ext cx="544471" cy="54727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85" name="正方形/長方形 784">
              <a:extLst>
                <a:ext uri="{FF2B5EF4-FFF2-40B4-BE49-F238E27FC236}">
                  <a16:creationId xmlns:a16="http://schemas.microsoft.com/office/drawing/2014/main" id="{00000000-0008-0000-0200-000011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3939"/>
              <a:ext cx="544471" cy="54727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86" name="Text Box 41">
              <a:extLst>
                <a:ext uri="{FF2B5EF4-FFF2-40B4-BE49-F238E27FC236}">
                  <a16:creationId xmlns:a16="http://schemas.microsoft.com/office/drawing/2014/main" id="{00000000-0008-0000-0200-000012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195082" y="3285450"/>
              <a:ext cx="1432818" cy="22585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&lt;c&gt;/&lt;c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0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223</xdr:row>
      <xdr:rowOff>0</xdr:rowOff>
    </xdr:from>
    <xdr:to>
      <xdr:col>69</xdr:col>
      <xdr:colOff>238125</xdr:colOff>
      <xdr:row>235</xdr:row>
      <xdr:rowOff>0</xdr:rowOff>
    </xdr:to>
    <xdr:grpSp>
      <xdr:nvGrpSpPr>
        <xdr:cNvPr id="2569349" name="グループ化 714">
          <a:extLst>
            <a:ext uri="{FF2B5EF4-FFF2-40B4-BE49-F238E27FC236}">
              <a16:creationId xmlns:a16="http://schemas.microsoft.com/office/drawing/2014/main" id="{00000000-0008-0000-0200-000085342700}"/>
            </a:ext>
          </a:extLst>
        </xdr:cNvPr>
        <xdr:cNvGrpSpPr>
          <a:grpSpLocks/>
        </xdr:cNvGrpSpPr>
      </xdr:nvGrpSpPr>
      <xdr:grpSpPr bwMode="auto">
        <a:xfrm>
          <a:off x="40168286" y="42576750"/>
          <a:ext cx="7041696" cy="2286000"/>
          <a:chOff x="51435000" y="3174461"/>
          <a:chExt cx="7100479" cy="2055572"/>
        </a:xfrm>
      </xdr:grpSpPr>
      <xdr:graphicFrame macro="">
        <xdr:nvGraphicFramePr>
          <xdr:cNvPr id="2569471" name="グラフ 2">
            <a:extLst>
              <a:ext uri="{FF2B5EF4-FFF2-40B4-BE49-F238E27FC236}">
                <a16:creationId xmlns:a16="http://schemas.microsoft.com/office/drawing/2014/main" id="{00000000-0008-0000-0200-0000FF342700}"/>
              </a:ext>
            </a:extLst>
          </xdr:cNvPr>
          <xdr:cNvGraphicFramePr>
            <a:graphicFrameLocks/>
          </xdr:cNvGraphicFramePr>
        </xdr:nvGraphicFramePr>
        <xdr:xfrm>
          <a:off x="51435000" y="3257551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4"/>
          </a:graphicData>
        </a:graphic>
      </xdr:graphicFrame>
      <xdr:grpSp>
        <xdr:nvGrpSpPr>
          <xdr:cNvPr id="2569472" name="グループ化 501">
            <a:extLst>
              <a:ext uri="{FF2B5EF4-FFF2-40B4-BE49-F238E27FC236}">
                <a16:creationId xmlns:a16="http://schemas.microsoft.com/office/drawing/2014/main" id="{00000000-0008-0000-0200-000000352700}"/>
              </a:ext>
            </a:extLst>
          </xdr:cNvPr>
          <xdr:cNvGrpSpPr>
            <a:grpSpLocks/>
          </xdr:cNvGrpSpPr>
        </xdr:nvGrpSpPr>
        <xdr:grpSpPr bwMode="auto">
          <a:xfrm>
            <a:off x="52149813" y="3174461"/>
            <a:ext cx="5937716" cy="1712977"/>
            <a:chOff x="51555090" y="3275802"/>
            <a:chExt cx="5950971" cy="1738193"/>
          </a:xfrm>
        </xdr:grpSpPr>
        <xdr:sp macro="" textlink="">
          <xdr:nvSpPr>
            <xdr:cNvPr id="790" name="二等辺三角形 789">
              <a:extLst>
                <a:ext uri="{FF2B5EF4-FFF2-40B4-BE49-F238E27FC236}">
                  <a16:creationId xmlns:a16="http://schemas.microsoft.com/office/drawing/2014/main" id="{00000000-0008-0000-0200-000016030000}"/>
                </a:ext>
              </a:extLst>
            </xdr:cNvPr>
            <xdr:cNvSpPr/>
          </xdr:nvSpPr>
          <xdr:spPr bwMode="auto">
            <a:xfrm>
              <a:off x="52319260" y="4909703"/>
              <a:ext cx="105073" cy="104292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91" name="正方形/長方形 790">
              <a:extLst>
                <a:ext uri="{FF2B5EF4-FFF2-40B4-BE49-F238E27FC236}">
                  <a16:creationId xmlns:a16="http://schemas.microsoft.com/office/drawing/2014/main" id="{00000000-0008-0000-0200-000017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4791"/>
              <a:ext cx="544471" cy="556222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92" name="正方形/長方形 791">
              <a:extLst>
                <a:ext uri="{FF2B5EF4-FFF2-40B4-BE49-F238E27FC236}">
                  <a16:creationId xmlns:a16="http://schemas.microsoft.com/office/drawing/2014/main" id="{00000000-0008-0000-0200-000018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3482"/>
              <a:ext cx="544471" cy="547531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93" name="正方形/長方形 792">
              <a:extLst>
                <a:ext uri="{FF2B5EF4-FFF2-40B4-BE49-F238E27FC236}">
                  <a16:creationId xmlns:a16="http://schemas.microsoft.com/office/drawing/2014/main" id="{00000000-0008-0000-0200-000019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3482"/>
              <a:ext cx="544471" cy="547531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94" name="正方形/長方形 793">
              <a:extLst>
                <a:ext uri="{FF2B5EF4-FFF2-40B4-BE49-F238E27FC236}">
                  <a16:creationId xmlns:a16="http://schemas.microsoft.com/office/drawing/2014/main" id="{00000000-0008-0000-0200-00001A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4791"/>
              <a:ext cx="544471" cy="556222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95" name="正方形/長方形 794">
              <a:extLst>
                <a:ext uri="{FF2B5EF4-FFF2-40B4-BE49-F238E27FC236}">
                  <a16:creationId xmlns:a16="http://schemas.microsoft.com/office/drawing/2014/main" id="{00000000-0008-0000-0200-00001B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3482"/>
              <a:ext cx="544471" cy="547531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96" name="正方形/長方形 795">
              <a:extLst>
                <a:ext uri="{FF2B5EF4-FFF2-40B4-BE49-F238E27FC236}">
                  <a16:creationId xmlns:a16="http://schemas.microsoft.com/office/drawing/2014/main" id="{00000000-0008-0000-0200-00001C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3482"/>
              <a:ext cx="544471" cy="547531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97" name="Text Box 41">
              <a:extLst>
                <a:ext uri="{FF2B5EF4-FFF2-40B4-BE49-F238E27FC236}">
                  <a16:creationId xmlns:a16="http://schemas.microsoft.com/office/drawing/2014/main" id="{00000000-0008-0000-0200-00001D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14186" y="3275802"/>
              <a:ext cx="1432818" cy="22596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&lt;u&gt;/&lt;u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59</xdr:col>
      <xdr:colOff>0</xdr:colOff>
      <xdr:row>235</xdr:row>
      <xdr:rowOff>19050</xdr:rowOff>
    </xdr:from>
    <xdr:to>
      <xdr:col>69</xdr:col>
      <xdr:colOff>238125</xdr:colOff>
      <xdr:row>246</xdr:row>
      <xdr:rowOff>180975</xdr:rowOff>
    </xdr:to>
    <xdr:grpSp>
      <xdr:nvGrpSpPr>
        <xdr:cNvPr id="2569350" name="グループ化 728">
          <a:extLst>
            <a:ext uri="{FF2B5EF4-FFF2-40B4-BE49-F238E27FC236}">
              <a16:creationId xmlns:a16="http://schemas.microsoft.com/office/drawing/2014/main" id="{00000000-0008-0000-0200-000086342700}"/>
            </a:ext>
          </a:extLst>
        </xdr:cNvPr>
        <xdr:cNvGrpSpPr>
          <a:grpSpLocks/>
        </xdr:cNvGrpSpPr>
      </xdr:nvGrpSpPr>
      <xdr:grpSpPr bwMode="auto">
        <a:xfrm>
          <a:off x="40168286" y="44881800"/>
          <a:ext cx="7041696" cy="2257425"/>
          <a:chOff x="51435000" y="3193449"/>
          <a:chExt cx="7100479" cy="2036583"/>
        </a:xfrm>
      </xdr:grpSpPr>
      <xdr:graphicFrame macro="">
        <xdr:nvGraphicFramePr>
          <xdr:cNvPr id="2569461" name="グラフ 2">
            <a:extLst>
              <a:ext uri="{FF2B5EF4-FFF2-40B4-BE49-F238E27FC236}">
                <a16:creationId xmlns:a16="http://schemas.microsoft.com/office/drawing/2014/main" id="{00000000-0008-0000-0200-0000F534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5"/>
          </a:graphicData>
        </a:graphic>
      </xdr:graphicFrame>
      <xdr:grpSp>
        <xdr:nvGrpSpPr>
          <xdr:cNvPr id="2569462" name="グループ化 501">
            <a:extLst>
              <a:ext uri="{FF2B5EF4-FFF2-40B4-BE49-F238E27FC236}">
                <a16:creationId xmlns:a16="http://schemas.microsoft.com/office/drawing/2014/main" id="{00000000-0008-0000-0200-0000F6342700}"/>
              </a:ext>
            </a:extLst>
          </xdr:cNvPr>
          <xdr:cNvGrpSpPr>
            <a:grpSpLocks/>
          </xdr:cNvGrpSpPr>
        </xdr:nvGrpSpPr>
        <xdr:grpSpPr bwMode="auto">
          <a:xfrm>
            <a:off x="52149813" y="3193441"/>
            <a:ext cx="5937716" cy="1701445"/>
            <a:chOff x="51555090" y="3295064"/>
            <a:chExt cx="5950971" cy="1726492"/>
          </a:xfrm>
        </xdr:grpSpPr>
        <xdr:sp macro="" textlink="">
          <xdr:nvSpPr>
            <xdr:cNvPr id="801" name="二等辺三角形 800">
              <a:extLst>
                <a:ext uri="{FF2B5EF4-FFF2-40B4-BE49-F238E27FC236}">
                  <a16:creationId xmlns:a16="http://schemas.microsoft.com/office/drawing/2014/main" id="{00000000-0008-0000-0200-000021030000}"/>
                </a:ext>
              </a:extLst>
            </xdr:cNvPr>
            <xdr:cNvSpPr/>
          </xdr:nvSpPr>
          <xdr:spPr bwMode="auto">
            <a:xfrm>
              <a:off x="52319260" y="4916933"/>
              <a:ext cx="105073" cy="104636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02" name="正方形/長方形 801">
              <a:extLst>
                <a:ext uri="{FF2B5EF4-FFF2-40B4-BE49-F238E27FC236}">
                  <a16:creationId xmlns:a16="http://schemas.microsoft.com/office/drawing/2014/main" id="{00000000-0008-0000-0200-000022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1434"/>
              <a:ext cx="544471" cy="558059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03" name="正方形/長方形 802">
              <a:extLst>
                <a:ext uri="{FF2B5EF4-FFF2-40B4-BE49-F238E27FC236}">
                  <a16:creationId xmlns:a16="http://schemas.microsoft.com/office/drawing/2014/main" id="{00000000-0008-0000-0200-000023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0153"/>
              <a:ext cx="544471" cy="54934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04" name="正方形/長方形 803">
              <a:extLst>
                <a:ext uri="{FF2B5EF4-FFF2-40B4-BE49-F238E27FC236}">
                  <a16:creationId xmlns:a16="http://schemas.microsoft.com/office/drawing/2014/main" id="{00000000-0008-0000-0200-000024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0153"/>
              <a:ext cx="544471" cy="54934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05" name="正方形/長方形 804">
              <a:extLst>
                <a:ext uri="{FF2B5EF4-FFF2-40B4-BE49-F238E27FC236}">
                  <a16:creationId xmlns:a16="http://schemas.microsoft.com/office/drawing/2014/main" id="{00000000-0008-0000-0200-000025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1434"/>
              <a:ext cx="544471" cy="558059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06" name="正方形/長方形 805">
              <a:extLst>
                <a:ext uri="{FF2B5EF4-FFF2-40B4-BE49-F238E27FC236}">
                  <a16:creationId xmlns:a16="http://schemas.microsoft.com/office/drawing/2014/main" id="{00000000-0008-0000-0200-000026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0153"/>
              <a:ext cx="544471" cy="54934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07" name="正方形/長方形 806">
              <a:extLst>
                <a:ext uri="{FF2B5EF4-FFF2-40B4-BE49-F238E27FC236}">
                  <a16:creationId xmlns:a16="http://schemas.microsoft.com/office/drawing/2014/main" id="{00000000-0008-0000-0200-000027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0153"/>
              <a:ext cx="544471" cy="54934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08" name="Text Box 41">
              <a:extLst>
                <a:ext uri="{FF2B5EF4-FFF2-40B4-BE49-F238E27FC236}">
                  <a16:creationId xmlns:a16="http://schemas.microsoft.com/office/drawing/2014/main" id="{00000000-0008-0000-0200-000028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879862" y="3295072"/>
              <a:ext cx="2005945" cy="22671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247</xdr:row>
      <xdr:rowOff>9525</xdr:rowOff>
    </xdr:from>
    <xdr:to>
      <xdr:col>69</xdr:col>
      <xdr:colOff>238125</xdr:colOff>
      <xdr:row>258</xdr:row>
      <xdr:rowOff>152400</xdr:rowOff>
    </xdr:to>
    <xdr:grpSp>
      <xdr:nvGrpSpPr>
        <xdr:cNvPr id="2569351" name="グループ化 742">
          <a:extLst>
            <a:ext uri="{FF2B5EF4-FFF2-40B4-BE49-F238E27FC236}">
              <a16:creationId xmlns:a16="http://schemas.microsoft.com/office/drawing/2014/main" id="{00000000-0008-0000-0200-000087342700}"/>
            </a:ext>
          </a:extLst>
        </xdr:cNvPr>
        <xdr:cNvGrpSpPr>
          <a:grpSpLocks/>
        </xdr:cNvGrpSpPr>
      </xdr:nvGrpSpPr>
      <xdr:grpSpPr bwMode="auto">
        <a:xfrm>
          <a:off x="40168286" y="47158275"/>
          <a:ext cx="7041696" cy="2292804"/>
          <a:chOff x="51435000" y="3183977"/>
          <a:chExt cx="7100479" cy="2046055"/>
        </a:xfrm>
      </xdr:grpSpPr>
      <xdr:graphicFrame macro="">
        <xdr:nvGraphicFramePr>
          <xdr:cNvPr id="2569451" name="グラフ 2">
            <a:extLst>
              <a:ext uri="{FF2B5EF4-FFF2-40B4-BE49-F238E27FC236}">
                <a16:creationId xmlns:a16="http://schemas.microsoft.com/office/drawing/2014/main" id="{00000000-0008-0000-0200-0000EB34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6"/>
          </a:graphicData>
        </a:graphic>
      </xdr:graphicFrame>
      <xdr:grpSp>
        <xdr:nvGrpSpPr>
          <xdr:cNvPr id="2569452" name="グループ化 501">
            <a:extLst>
              <a:ext uri="{FF2B5EF4-FFF2-40B4-BE49-F238E27FC236}">
                <a16:creationId xmlns:a16="http://schemas.microsoft.com/office/drawing/2014/main" id="{00000000-0008-0000-0200-0000EC342700}"/>
              </a:ext>
            </a:extLst>
          </xdr:cNvPr>
          <xdr:cNvGrpSpPr>
            <a:grpSpLocks/>
          </xdr:cNvGrpSpPr>
        </xdr:nvGrpSpPr>
        <xdr:grpSpPr bwMode="auto">
          <a:xfrm>
            <a:off x="52149813" y="3183985"/>
            <a:ext cx="5937716" cy="1703623"/>
            <a:chOff x="51555090" y="3285459"/>
            <a:chExt cx="5950971" cy="1728697"/>
          </a:xfrm>
        </xdr:grpSpPr>
        <xdr:sp macro="" textlink="">
          <xdr:nvSpPr>
            <xdr:cNvPr id="812" name="二等辺三角形 811">
              <a:extLst>
                <a:ext uri="{FF2B5EF4-FFF2-40B4-BE49-F238E27FC236}">
                  <a16:creationId xmlns:a16="http://schemas.microsoft.com/office/drawing/2014/main" id="{00000000-0008-0000-0200-00002C030000}"/>
                </a:ext>
              </a:extLst>
            </xdr:cNvPr>
            <xdr:cNvSpPr/>
          </xdr:nvSpPr>
          <xdr:spPr bwMode="auto">
            <a:xfrm>
              <a:off x="52319260" y="4913650"/>
              <a:ext cx="105073" cy="103378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13" name="正方形/長方形 812">
              <a:extLst>
                <a:ext uri="{FF2B5EF4-FFF2-40B4-BE49-F238E27FC236}">
                  <a16:creationId xmlns:a16="http://schemas.microsoft.com/office/drawing/2014/main" id="{00000000-0008-0000-0200-00002D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072"/>
              <a:ext cx="544471" cy="559963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14" name="正方形/長方形 813">
              <a:extLst>
                <a:ext uri="{FF2B5EF4-FFF2-40B4-BE49-F238E27FC236}">
                  <a16:creationId xmlns:a16="http://schemas.microsoft.com/office/drawing/2014/main" id="{00000000-0008-0000-0200-00002E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3687"/>
              <a:ext cx="544471" cy="55134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15" name="正方形/長方形 814">
              <a:extLst>
                <a:ext uri="{FF2B5EF4-FFF2-40B4-BE49-F238E27FC236}">
                  <a16:creationId xmlns:a16="http://schemas.microsoft.com/office/drawing/2014/main" id="{00000000-0008-0000-0200-00002F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3687"/>
              <a:ext cx="544471" cy="55134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16" name="正方形/長方形 815">
              <a:extLst>
                <a:ext uri="{FF2B5EF4-FFF2-40B4-BE49-F238E27FC236}">
                  <a16:creationId xmlns:a16="http://schemas.microsoft.com/office/drawing/2014/main" id="{00000000-0008-0000-0200-000030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072"/>
              <a:ext cx="544471" cy="559963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17" name="正方形/長方形 816">
              <a:extLst>
                <a:ext uri="{FF2B5EF4-FFF2-40B4-BE49-F238E27FC236}">
                  <a16:creationId xmlns:a16="http://schemas.microsoft.com/office/drawing/2014/main" id="{00000000-0008-0000-0200-000031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3687"/>
              <a:ext cx="544471" cy="55134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18" name="正方形/長方形 817">
              <a:extLst>
                <a:ext uri="{FF2B5EF4-FFF2-40B4-BE49-F238E27FC236}">
                  <a16:creationId xmlns:a16="http://schemas.microsoft.com/office/drawing/2014/main" id="{00000000-0008-0000-0200-000032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3687"/>
              <a:ext cx="544471" cy="55134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19" name="Text Box 41">
              <a:extLst>
                <a:ext uri="{FF2B5EF4-FFF2-40B4-BE49-F238E27FC236}">
                  <a16:creationId xmlns:a16="http://schemas.microsoft.com/office/drawing/2014/main" id="{00000000-0008-0000-0200-000033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23738" y="3285451"/>
              <a:ext cx="1432818" cy="22398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&lt;c&gt;/&lt;c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0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265</xdr:row>
      <xdr:rowOff>0</xdr:rowOff>
    </xdr:from>
    <xdr:to>
      <xdr:col>69</xdr:col>
      <xdr:colOff>238125</xdr:colOff>
      <xdr:row>276</xdr:row>
      <xdr:rowOff>180975</xdr:rowOff>
    </xdr:to>
    <xdr:grpSp>
      <xdr:nvGrpSpPr>
        <xdr:cNvPr id="2569352" name="グループ化 606">
          <a:extLst>
            <a:ext uri="{FF2B5EF4-FFF2-40B4-BE49-F238E27FC236}">
              <a16:creationId xmlns:a16="http://schemas.microsoft.com/office/drawing/2014/main" id="{00000000-0008-0000-0200-000088342700}"/>
            </a:ext>
          </a:extLst>
        </xdr:cNvPr>
        <xdr:cNvGrpSpPr>
          <a:grpSpLocks/>
        </xdr:cNvGrpSpPr>
      </xdr:nvGrpSpPr>
      <xdr:grpSpPr bwMode="auto">
        <a:xfrm>
          <a:off x="40168286" y="50632179"/>
          <a:ext cx="7041696" cy="2276475"/>
          <a:chOff x="51435000" y="3183976"/>
          <a:chExt cx="7100479" cy="2046056"/>
        </a:xfrm>
      </xdr:grpSpPr>
      <xdr:graphicFrame macro="">
        <xdr:nvGraphicFramePr>
          <xdr:cNvPr id="2569441" name="グラフ 2">
            <a:extLst>
              <a:ext uri="{FF2B5EF4-FFF2-40B4-BE49-F238E27FC236}">
                <a16:creationId xmlns:a16="http://schemas.microsoft.com/office/drawing/2014/main" id="{00000000-0008-0000-0200-0000E134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7"/>
          </a:graphicData>
        </a:graphic>
      </xdr:graphicFrame>
      <xdr:grpSp>
        <xdr:nvGrpSpPr>
          <xdr:cNvPr id="2569442" name="グループ化 501">
            <a:extLst>
              <a:ext uri="{FF2B5EF4-FFF2-40B4-BE49-F238E27FC236}">
                <a16:creationId xmlns:a16="http://schemas.microsoft.com/office/drawing/2014/main" id="{00000000-0008-0000-0200-0000E2342700}"/>
              </a:ext>
            </a:extLst>
          </xdr:cNvPr>
          <xdr:cNvGrpSpPr>
            <a:grpSpLocks/>
          </xdr:cNvGrpSpPr>
        </xdr:nvGrpSpPr>
        <xdr:grpSpPr bwMode="auto">
          <a:xfrm>
            <a:off x="52149813" y="3183984"/>
            <a:ext cx="5937716" cy="1703624"/>
            <a:chOff x="51555090" y="3285457"/>
            <a:chExt cx="5950971" cy="1728698"/>
          </a:xfrm>
        </xdr:grpSpPr>
        <xdr:sp macro="" textlink="">
          <xdr:nvSpPr>
            <xdr:cNvPr id="823" name="二等辺三角形 822">
              <a:extLst>
                <a:ext uri="{FF2B5EF4-FFF2-40B4-BE49-F238E27FC236}">
                  <a16:creationId xmlns:a16="http://schemas.microsoft.com/office/drawing/2014/main" id="{00000000-0008-0000-0200-000037030000}"/>
                </a:ext>
              </a:extLst>
            </xdr:cNvPr>
            <xdr:cNvSpPr/>
          </xdr:nvSpPr>
          <xdr:spPr bwMode="auto">
            <a:xfrm>
              <a:off x="52319260" y="4909899"/>
              <a:ext cx="105073" cy="104243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24" name="正方形/長方形 823">
              <a:extLst>
                <a:ext uri="{FF2B5EF4-FFF2-40B4-BE49-F238E27FC236}">
                  <a16:creationId xmlns:a16="http://schemas.microsoft.com/office/drawing/2014/main" id="{00000000-0008-0000-0200-000038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251"/>
              <a:ext cx="544471" cy="55596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25" name="正方形/長方形 824">
              <a:extLst>
                <a:ext uri="{FF2B5EF4-FFF2-40B4-BE49-F238E27FC236}">
                  <a16:creationId xmlns:a16="http://schemas.microsoft.com/office/drawing/2014/main" id="{00000000-0008-0000-0200-000039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3938"/>
              <a:ext cx="544471" cy="54727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26" name="正方形/長方形 825">
              <a:extLst>
                <a:ext uri="{FF2B5EF4-FFF2-40B4-BE49-F238E27FC236}">
                  <a16:creationId xmlns:a16="http://schemas.microsoft.com/office/drawing/2014/main" id="{00000000-0008-0000-0200-00003A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3938"/>
              <a:ext cx="544471" cy="54727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27" name="正方形/長方形 826">
              <a:extLst>
                <a:ext uri="{FF2B5EF4-FFF2-40B4-BE49-F238E27FC236}">
                  <a16:creationId xmlns:a16="http://schemas.microsoft.com/office/drawing/2014/main" id="{00000000-0008-0000-0200-00003B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251"/>
              <a:ext cx="544471" cy="55596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28" name="正方形/長方形 827">
              <a:extLst>
                <a:ext uri="{FF2B5EF4-FFF2-40B4-BE49-F238E27FC236}">
                  <a16:creationId xmlns:a16="http://schemas.microsoft.com/office/drawing/2014/main" id="{00000000-0008-0000-0200-00003C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3938"/>
              <a:ext cx="544471" cy="54727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29" name="正方形/長方形 828">
              <a:extLst>
                <a:ext uri="{FF2B5EF4-FFF2-40B4-BE49-F238E27FC236}">
                  <a16:creationId xmlns:a16="http://schemas.microsoft.com/office/drawing/2014/main" id="{00000000-0008-0000-0200-00003D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3938"/>
              <a:ext cx="544471" cy="54727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30" name="Text Box 41">
              <a:extLst>
                <a:ext uri="{FF2B5EF4-FFF2-40B4-BE49-F238E27FC236}">
                  <a16:creationId xmlns:a16="http://schemas.microsoft.com/office/drawing/2014/main" id="{00000000-0008-0000-0200-00003E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33291" y="3285449"/>
              <a:ext cx="1432818" cy="22585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&lt;u&gt;/&lt;u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59</xdr:col>
      <xdr:colOff>0</xdr:colOff>
      <xdr:row>277</xdr:row>
      <xdr:rowOff>9525</xdr:rowOff>
    </xdr:from>
    <xdr:to>
      <xdr:col>69</xdr:col>
      <xdr:colOff>238125</xdr:colOff>
      <xdr:row>288</xdr:row>
      <xdr:rowOff>171450</xdr:rowOff>
    </xdr:to>
    <xdr:grpSp>
      <xdr:nvGrpSpPr>
        <xdr:cNvPr id="2569353" name="グループ化 634">
          <a:extLst>
            <a:ext uri="{FF2B5EF4-FFF2-40B4-BE49-F238E27FC236}">
              <a16:creationId xmlns:a16="http://schemas.microsoft.com/office/drawing/2014/main" id="{00000000-0008-0000-0200-000089342700}"/>
            </a:ext>
          </a:extLst>
        </xdr:cNvPr>
        <xdr:cNvGrpSpPr>
          <a:grpSpLocks/>
        </xdr:cNvGrpSpPr>
      </xdr:nvGrpSpPr>
      <xdr:grpSpPr bwMode="auto">
        <a:xfrm>
          <a:off x="40168286" y="52927704"/>
          <a:ext cx="7041696" cy="2257425"/>
          <a:chOff x="51435000" y="3193453"/>
          <a:chExt cx="7100479" cy="2036579"/>
        </a:xfrm>
      </xdr:grpSpPr>
      <xdr:graphicFrame macro="">
        <xdr:nvGraphicFramePr>
          <xdr:cNvPr id="2569431" name="グラフ 2">
            <a:extLst>
              <a:ext uri="{FF2B5EF4-FFF2-40B4-BE49-F238E27FC236}">
                <a16:creationId xmlns:a16="http://schemas.microsoft.com/office/drawing/2014/main" id="{00000000-0008-0000-0200-0000D734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8"/>
          </a:graphicData>
        </a:graphic>
      </xdr:graphicFrame>
      <xdr:grpSp>
        <xdr:nvGrpSpPr>
          <xdr:cNvPr id="2569432" name="グループ化 501">
            <a:extLst>
              <a:ext uri="{FF2B5EF4-FFF2-40B4-BE49-F238E27FC236}">
                <a16:creationId xmlns:a16="http://schemas.microsoft.com/office/drawing/2014/main" id="{00000000-0008-0000-0200-0000D8342700}"/>
              </a:ext>
            </a:extLst>
          </xdr:cNvPr>
          <xdr:cNvGrpSpPr>
            <a:grpSpLocks/>
          </xdr:cNvGrpSpPr>
        </xdr:nvGrpSpPr>
        <xdr:grpSpPr bwMode="auto">
          <a:xfrm>
            <a:off x="52149813" y="3193445"/>
            <a:ext cx="5937716" cy="1701441"/>
            <a:chOff x="51555090" y="3295068"/>
            <a:chExt cx="5950971" cy="1726488"/>
          </a:xfrm>
        </xdr:grpSpPr>
        <xdr:sp macro="" textlink="">
          <xdr:nvSpPr>
            <xdr:cNvPr id="834" name="二等辺三角形 833">
              <a:extLst>
                <a:ext uri="{FF2B5EF4-FFF2-40B4-BE49-F238E27FC236}">
                  <a16:creationId xmlns:a16="http://schemas.microsoft.com/office/drawing/2014/main" id="{00000000-0008-0000-0200-000042030000}"/>
                </a:ext>
              </a:extLst>
            </xdr:cNvPr>
            <xdr:cNvSpPr/>
          </xdr:nvSpPr>
          <xdr:spPr bwMode="auto">
            <a:xfrm>
              <a:off x="52319260" y="4916933"/>
              <a:ext cx="105073" cy="104636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35" name="正方形/長方形 834">
              <a:extLst>
                <a:ext uri="{FF2B5EF4-FFF2-40B4-BE49-F238E27FC236}">
                  <a16:creationId xmlns:a16="http://schemas.microsoft.com/office/drawing/2014/main" id="{00000000-0008-0000-0200-000043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1435"/>
              <a:ext cx="544471" cy="558058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36" name="正方形/長方形 835">
              <a:extLst>
                <a:ext uri="{FF2B5EF4-FFF2-40B4-BE49-F238E27FC236}">
                  <a16:creationId xmlns:a16="http://schemas.microsoft.com/office/drawing/2014/main" id="{00000000-0008-0000-0200-000044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0155"/>
              <a:ext cx="544471" cy="54933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37" name="正方形/長方形 836">
              <a:extLst>
                <a:ext uri="{FF2B5EF4-FFF2-40B4-BE49-F238E27FC236}">
                  <a16:creationId xmlns:a16="http://schemas.microsoft.com/office/drawing/2014/main" id="{00000000-0008-0000-0200-000045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0155"/>
              <a:ext cx="544471" cy="54933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38" name="正方形/長方形 837">
              <a:extLst>
                <a:ext uri="{FF2B5EF4-FFF2-40B4-BE49-F238E27FC236}">
                  <a16:creationId xmlns:a16="http://schemas.microsoft.com/office/drawing/2014/main" id="{00000000-0008-0000-0200-000046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1435"/>
              <a:ext cx="544471" cy="558058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39" name="正方形/長方形 838">
              <a:extLst>
                <a:ext uri="{FF2B5EF4-FFF2-40B4-BE49-F238E27FC236}">
                  <a16:creationId xmlns:a16="http://schemas.microsoft.com/office/drawing/2014/main" id="{00000000-0008-0000-0200-000047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0155"/>
              <a:ext cx="544471" cy="54933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40" name="正方形/長方形 839">
              <a:extLst>
                <a:ext uri="{FF2B5EF4-FFF2-40B4-BE49-F238E27FC236}">
                  <a16:creationId xmlns:a16="http://schemas.microsoft.com/office/drawing/2014/main" id="{00000000-0008-0000-0200-000048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0155"/>
              <a:ext cx="544471" cy="54933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41" name="Text Box 41">
              <a:extLst>
                <a:ext uri="{FF2B5EF4-FFF2-40B4-BE49-F238E27FC236}">
                  <a16:creationId xmlns:a16="http://schemas.microsoft.com/office/drawing/2014/main" id="{00000000-0008-0000-0200-000049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879862" y="3295076"/>
              <a:ext cx="2005945" cy="22671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289</xdr:row>
      <xdr:rowOff>9525</xdr:rowOff>
    </xdr:from>
    <xdr:to>
      <xdr:col>69</xdr:col>
      <xdr:colOff>238125</xdr:colOff>
      <xdr:row>301</xdr:row>
      <xdr:rowOff>28575</xdr:rowOff>
    </xdr:to>
    <xdr:grpSp>
      <xdr:nvGrpSpPr>
        <xdr:cNvPr id="2569354" name="グループ化 648">
          <a:extLst>
            <a:ext uri="{FF2B5EF4-FFF2-40B4-BE49-F238E27FC236}">
              <a16:creationId xmlns:a16="http://schemas.microsoft.com/office/drawing/2014/main" id="{00000000-0008-0000-0200-00008A342700}"/>
            </a:ext>
          </a:extLst>
        </xdr:cNvPr>
        <xdr:cNvGrpSpPr>
          <a:grpSpLocks/>
        </xdr:cNvGrpSpPr>
      </xdr:nvGrpSpPr>
      <xdr:grpSpPr bwMode="auto">
        <a:xfrm>
          <a:off x="40168286" y="55213704"/>
          <a:ext cx="7041696" cy="2305050"/>
          <a:chOff x="51435000" y="3193536"/>
          <a:chExt cx="7100479" cy="2036496"/>
        </a:xfrm>
      </xdr:grpSpPr>
      <xdr:graphicFrame macro="">
        <xdr:nvGraphicFramePr>
          <xdr:cNvPr id="2569421" name="グラフ 2">
            <a:extLst>
              <a:ext uri="{FF2B5EF4-FFF2-40B4-BE49-F238E27FC236}">
                <a16:creationId xmlns:a16="http://schemas.microsoft.com/office/drawing/2014/main" id="{00000000-0008-0000-0200-0000CD34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9"/>
          </a:graphicData>
        </a:graphic>
      </xdr:graphicFrame>
      <xdr:grpSp>
        <xdr:nvGrpSpPr>
          <xdr:cNvPr id="2569422" name="グループ化 501">
            <a:extLst>
              <a:ext uri="{FF2B5EF4-FFF2-40B4-BE49-F238E27FC236}">
                <a16:creationId xmlns:a16="http://schemas.microsoft.com/office/drawing/2014/main" id="{00000000-0008-0000-0200-0000CE342700}"/>
              </a:ext>
            </a:extLst>
          </xdr:cNvPr>
          <xdr:cNvGrpSpPr>
            <a:grpSpLocks/>
          </xdr:cNvGrpSpPr>
        </xdr:nvGrpSpPr>
        <xdr:grpSpPr bwMode="auto">
          <a:xfrm>
            <a:off x="52149813" y="3193546"/>
            <a:ext cx="5937716" cy="1695665"/>
            <a:chOff x="51555090" y="3295164"/>
            <a:chExt cx="5950971" cy="1720623"/>
          </a:xfrm>
        </xdr:grpSpPr>
        <xdr:sp macro="" textlink="">
          <xdr:nvSpPr>
            <xdr:cNvPr id="845" name="二等辺三角形 844">
              <a:extLst>
                <a:ext uri="{FF2B5EF4-FFF2-40B4-BE49-F238E27FC236}">
                  <a16:creationId xmlns:a16="http://schemas.microsoft.com/office/drawing/2014/main" id="{00000000-0008-0000-0200-00004D030000}"/>
                </a:ext>
              </a:extLst>
            </xdr:cNvPr>
            <xdr:cNvSpPr/>
          </xdr:nvSpPr>
          <xdr:spPr bwMode="auto">
            <a:xfrm>
              <a:off x="52319260" y="4909051"/>
              <a:ext cx="105073" cy="102470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46" name="正方形/長方形 845">
              <a:extLst>
                <a:ext uri="{FF2B5EF4-FFF2-40B4-BE49-F238E27FC236}">
                  <a16:creationId xmlns:a16="http://schemas.microsoft.com/office/drawing/2014/main" id="{00000000-0008-0000-0200-00004E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468"/>
              <a:ext cx="544471" cy="55504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47" name="正方形/長方形 846">
              <a:extLst>
                <a:ext uri="{FF2B5EF4-FFF2-40B4-BE49-F238E27FC236}">
                  <a16:creationId xmlns:a16="http://schemas.microsoft.com/office/drawing/2014/main" id="{00000000-0008-0000-0200-00004F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007"/>
              <a:ext cx="544471" cy="54650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48" name="正方形/長方形 847">
              <a:extLst>
                <a:ext uri="{FF2B5EF4-FFF2-40B4-BE49-F238E27FC236}">
                  <a16:creationId xmlns:a16="http://schemas.microsoft.com/office/drawing/2014/main" id="{00000000-0008-0000-0200-000050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007"/>
              <a:ext cx="544471" cy="54650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49" name="正方形/長方形 848">
              <a:extLst>
                <a:ext uri="{FF2B5EF4-FFF2-40B4-BE49-F238E27FC236}">
                  <a16:creationId xmlns:a16="http://schemas.microsoft.com/office/drawing/2014/main" id="{00000000-0008-0000-0200-000051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468"/>
              <a:ext cx="544471" cy="55504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50" name="正方形/長方形 849">
              <a:extLst>
                <a:ext uri="{FF2B5EF4-FFF2-40B4-BE49-F238E27FC236}">
                  <a16:creationId xmlns:a16="http://schemas.microsoft.com/office/drawing/2014/main" id="{00000000-0008-0000-0200-000052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007"/>
              <a:ext cx="544471" cy="54650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51" name="正方形/長方形 850">
              <a:extLst>
                <a:ext uri="{FF2B5EF4-FFF2-40B4-BE49-F238E27FC236}">
                  <a16:creationId xmlns:a16="http://schemas.microsoft.com/office/drawing/2014/main" id="{00000000-0008-0000-0200-000053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007"/>
              <a:ext cx="544471" cy="54650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52" name="Text Box 41">
              <a:extLst>
                <a:ext uri="{FF2B5EF4-FFF2-40B4-BE49-F238E27FC236}">
                  <a16:creationId xmlns:a16="http://schemas.microsoft.com/office/drawing/2014/main" id="{00000000-0008-0000-0200-000054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195082" y="3295154"/>
              <a:ext cx="1432818" cy="22201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&lt;c&gt;/&lt;c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0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373</xdr:row>
      <xdr:rowOff>0</xdr:rowOff>
    </xdr:from>
    <xdr:to>
      <xdr:col>69</xdr:col>
      <xdr:colOff>238125</xdr:colOff>
      <xdr:row>384</xdr:row>
      <xdr:rowOff>180975</xdr:rowOff>
    </xdr:to>
    <xdr:grpSp>
      <xdr:nvGrpSpPr>
        <xdr:cNvPr id="2569355" name="グループ化 714">
          <a:extLst>
            <a:ext uri="{FF2B5EF4-FFF2-40B4-BE49-F238E27FC236}">
              <a16:creationId xmlns:a16="http://schemas.microsoft.com/office/drawing/2014/main" id="{00000000-0008-0000-0200-00008B342700}"/>
            </a:ext>
          </a:extLst>
        </xdr:cNvPr>
        <xdr:cNvGrpSpPr>
          <a:grpSpLocks/>
        </xdr:cNvGrpSpPr>
      </xdr:nvGrpSpPr>
      <xdr:grpSpPr bwMode="auto">
        <a:xfrm>
          <a:off x="40168286" y="71219786"/>
          <a:ext cx="7041696" cy="2303689"/>
          <a:chOff x="51435000" y="3183977"/>
          <a:chExt cx="7100479" cy="2046055"/>
        </a:xfrm>
      </xdr:grpSpPr>
      <xdr:graphicFrame macro="">
        <xdr:nvGraphicFramePr>
          <xdr:cNvPr id="2569411" name="グラフ 2">
            <a:extLst>
              <a:ext uri="{FF2B5EF4-FFF2-40B4-BE49-F238E27FC236}">
                <a16:creationId xmlns:a16="http://schemas.microsoft.com/office/drawing/2014/main" id="{00000000-0008-0000-0200-0000C334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0"/>
          </a:graphicData>
        </a:graphic>
      </xdr:graphicFrame>
      <xdr:grpSp>
        <xdr:nvGrpSpPr>
          <xdr:cNvPr id="2569412" name="グループ化 501">
            <a:extLst>
              <a:ext uri="{FF2B5EF4-FFF2-40B4-BE49-F238E27FC236}">
                <a16:creationId xmlns:a16="http://schemas.microsoft.com/office/drawing/2014/main" id="{00000000-0008-0000-0200-0000C4342700}"/>
              </a:ext>
            </a:extLst>
          </xdr:cNvPr>
          <xdr:cNvGrpSpPr>
            <a:grpSpLocks/>
          </xdr:cNvGrpSpPr>
        </xdr:nvGrpSpPr>
        <xdr:grpSpPr bwMode="auto">
          <a:xfrm>
            <a:off x="52149813" y="3183985"/>
            <a:ext cx="5937716" cy="1703623"/>
            <a:chOff x="51555090" y="3285459"/>
            <a:chExt cx="5950971" cy="1728697"/>
          </a:xfrm>
        </xdr:grpSpPr>
        <xdr:sp macro="" textlink="">
          <xdr:nvSpPr>
            <xdr:cNvPr id="856" name="二等辺三角形 855">
              <a:extLst>
                <a:ext uri="{FF2B5EF4-FFF2-40B4-BE49-F238E27FC236}">
                  <a16:creationId xmlns:a16="http://schemas.microsoft.com/office/drawing/2014/main" id="{00000000-0008-0000-0200-000058030000}"/>
                </a:ext>
              </a:extLst>
            </xdr:cNvPr>
            <xdr:cNvSpPr/>
          </xdr:nvSpPr>
          <xdr:spPr bwMode="auto">
            <a:xfrm>
              <a:off x="52319260" y="4913650"/>
              <a:ext cx="105073" cy="103378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57" name="正方形/長方形 856">
              <a:extLst>
                <a:ext uri="{FF2B5EF4-FFF2-40B4-BE49-F238E27FC236}">
                  <a16:creationId xmlns:a16="http://schemas.microsoft.com/office/drawing/2014/main" id="{00000000-0008-0000-0200-000059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072"/>
              <a:ext cx="544471" cy="559963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58" name="正方形/長方形 857">
              <a:extLst>
                <a:ext uri="{FF2B5EF4-FFF2-40B4-BE49-F238E27FC236}">
                  <a16:creationId xmlns:a16="http://schemas.microsoft.com/office/drawing/2014/main" id="{00000000-0008-0000-0200-00005A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3687"/>
              <a:ext cx="544471" cy="55134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59" name="正方形/長方形 858">
              <a:extLst>
                <a:ext uri="{FF2B5EF4-FFF2-40B4-BE49-F238E27FC236}">
                  <a16:creationId xmlns:a16="http://schemas.microsoft.com/office/drawing/2014/main" id="{00000000-0008-0000-0200-00005B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3687"/>
              <a:ext cx="544471" cy="55134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60" name="正方形/長方形 859">
              <a:extLst>
                <a:ext uri="{FF2B5EF4-FFF2-40B4-BE49-F238E27FC236}">
                  <a16:creationId xmlns:a16="http://schemas.microsoft.com/office/drawing/2014/main" id="{00000000-0008-0000-0200-00005C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072"/>
              <a:ext cx="544471" cy="559963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61" name="正方形/長方形 860">
              <a:extLst>
                <a:ext uri="{FF2B5EF4-FFF2-40B4-BE49-F238E27FC236}">
                  <a16:creationId xmlns:a16="http://schemas.microsoft.com/office/drawing/2014/main" id="{00000000-0008-0000-0200-00005D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3687"/>
              <a:ext cx="544471" cy="55134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62" name="正方形/長方形 861">
              <a:extLst>
                <a:ext uri="{FF2B5EF4-FFF2-40B4-BE49-F238E27FC236}">
                  <a16:creationId xmlns:a16="http://schemas.microsoft.com/office/drawing/2014/main" id="{00000000-0008-0000-0200-00005E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3687"/>
              <a:ext cx="544471" cy="55134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63" name="Text Box 41">
              <a:extLst>
                <a:ext uri="{FF2B5EF4-FFF2-40B4-BE49-F238E27FC236}">
                  <a16:creationId xmlns:a16="http://schemas.microsoft.com/office/drawing/2014/main" id="{00000000-0008-0000-0200-00005F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42843" y="3285451"/>
              <a:ext cx="1432818" cy="22398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&lt;u&gt;/&lt;u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59</xdr:col>
      <xdr:colOff>0</xdr:colOff>
      <xdr:row>385</xdr:row>
      <xdr:rowOff>9525</xdr:rowOff>
    </xdr:from>
    <xdr:to>
      <xdr:col>69</xdr:col>
      <xdr:colOff>238125</xdr:colOff>
      <xdr:row>396</xdr:row>
      <xdr:rowOff>171450</xdr:rowOff>
    </xdr:to>
    <xdr:grpSp>
      <xdr:nvGrpSpPr>
        <xdr:cNvPr id="2569356" name="グループ化 728">
          <a:extLst>
            <a:ext uri="{FF2B5EF4-FFF2-40B4-BE49-F238E27FC236}">
              <a16:creationId xmlns:a16="http://schemas.microsoft.com/office/drawing/2014/main" id="{00000000-0008-0000-0200-00008C342700}"/>
            </a:ext>
          </a:extLst>
        </xdr:cNvPr>
        <xdr:cNvGrpSpPr>
          <a:grpSpLocks/>
        </xdr:cNvGrpSpPr>
      </xdr:nvGrpSpPr>
      <xdr:grpSpPr bwMode="auto">
        <a:xfrm>
          <a:off x="40168286" y="73542525"/>
          <a:ext cx="7041696" cy="2257425"/>
          <a:chOff x="51435000" y="3193448"/>
          <a:chExt cx="7100479" cy="2036584"/>
        </a:xfrm>
      </xdr:grpSpPr>
      <xdr:graphicFrame macro="">
        <xdr:nvGraphicFramePr>
          <xdr:cNvPr id="2569401" name="グラフ 2">
            <a:extLst>
              <a:ext uri="{FF2B5EF4-FFF2-40B4-BE49-F238E27FC236}">
                <a16:creationId xmlns:a16="http://schemas.microsoft.com/office/drawing/2014/main" id="{00000000-0008-0000-0200-0000B934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1"/>
          </a:graphicData>
        </a:graphic>
      </xdr:graphicFrame>
      <xdr:grpSp>
        <xdr:nvGrpSpPr>
          <xdr:cNvPr id="2569402" name="グループ化 501">
            <a:extLst>
              <a:ext uri="{FF2B5EF4-FFF2-40B4-BE49-F238E27FC236}">
                <a16:creationId xmlns:a16="http://schemas.microsoft.com/office/drawing/2014/main" id="{00000000-0008-0000-0200-0000BA342700}"/>
              </a:ext>
            </a:extLst>
          </xdr:cNvPr>
          <xdr:cNvGrpSpPr>
            <a:grpSpLocks/>
          </xdr:cNvGrpSpPr>
        </xdr:nvGrpSpPr>
        <xdr:grpSpPr bwMode="auto">
          <a:xfrm>
            <a:off x="52149813" y="3193440"/>
            <a:ext cx="5937716" cy="1701446"/>
            <a:chOff x="51555090" y="3295063"/>
            <a:chExt cx="5950971" cy="1726493"/>
          </a:xfrm>
        </xdr:grpSpPr>
        <xdr:sp macro="" textlink="">
          <xdr:nvSpPr>
            <xdr:cNvPr id="867" name="二等辺三角形 866">
              <a:extLst>
                <a:ext uri="{FF2B5EF4-FFF2-40B4-BE49-F238E27FC236}">
                  <a16:creationId xmlns:a16="http://schemas.microsoft.com/office/drawing/2014/main" id="{00000000-0008-0000-0200-000063030000}"/>
                </a:ext>
              </a:extLst>
            </xdr:cNvPr>
            <xdr:cNvSpPr/>
          </xdr:nvSpPr>
          <xdr:spPr bwMode="auto">
            <a:xfrm>
              <a:off x="52319260" y="4916932"/>
              <a:ext cx="105073" cy="104636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68" name="正方形/長方形 867">
              <a:extLst>
                <a:ext uri="{FF2B5EF4-FFF2-40B4-BE49-F238E27FC236}">
                  <a16:creationId xmlns:a16="http://schemas.microsoft.com/office/drawing/2014/main" id="{00000000-0008-0000-0200-000064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1433"/>
              <a:ext cx="544471" cy="55806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69" name="正方形/長方形 868">
              <a:extLst>
                <a:ext uri="{FF2B5EF4-FFF2-40B4-BE49-F238E27FC236}">
                  <a16:creationId xmlns:a16="http://schemas.microsoft.com/office/drawing/2014/main" id="{00000000-0008-0000-0200-000065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0153"/>
              <a:ext cx="544471" cy="54934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70" name="正方形/長方形 869">
              <a:extLst>
                <a:ext uri="{FF2B5EF4-FFF2-40B4-BE49-F238E27FC236}">
                  <a16:creationId xmlns:a16="http://schemas.microsoft.com/office/drawing/2014/main" id="{00000000-0008-0000-0200-000066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0153"/>
              <a:ext cx="544471" cy="54934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71" name="正方形/長方形 870">
              <a:extLst>
                <a:ext uri="{FF2B5EF4-FFF2-40B4-BE49-F238E27FC236}">
                  <a16:creationId xmlns:a16="http://schemas.microsoft.com/office/drawing/2014/main" id="{00000000-0008-0000-0200-000067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1433"/>
              <a:ext cx="544471" cy="55806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72" name="正方形/長方形 871">
              <a:extLst>
                <a:ext uri="{FF2B5EF4-FFF2-40B4-BE49-F238E27FC236}">
                  <a16:creationId xmlns:a16="http://schemas.microsoft.com/office/drawing/2014/main" id="{00000000-0008-0000-0200-000068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0153"/>
              <a:ext cx="544471" cy="54934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73" name="正方形/長方形 872">
              <a:extLst>
                <a:ext uri="{FF2B5EF4-FFF2-40B4-BE49-F238E27FC236}">
                  <a16:creationId xmlns:a16="http://schemas.microsoft.com/office/drawing/2014/main" id="{00000000-0008-0000-0200-000069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0153"/>
              <a:ext cx="544471" cy="54934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74" name="Text Box 41">
              <a:extLst>
                <a:ext uri="{FF2B5EF4-FFF2-40B4-BE49-F238E27FC236}">
                  <a16:creationId xmlns:a16="http://schemas.microsoft.com/office/drawing/2014/main" id="{00000000-0008-0000-0200-00006A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860758" y="3295071"/>
              <a:ext cx="2005945" cy="22671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59</xdr:col>
      <xdr:colOff>0</xdr:colOff>
      <xdr:row>397</xdr:row>
      <xdr:rowOff>9525</xdr:rowOff>
    </xdr:from>
    <xdr:to>
      <xdr:col>69</xdr:col>
      <xdr:colOff>238125</xdr:colOff>
      <xdr:row>408</xdr:row>
      <xdr:rowOff>171450</xdr:rowOff>
    </xdr:to>
    <xdr:grpSp>
      <xdr:nvGrpSpPr>
        <xdr:cNvPr id="2569357" name="グループ化 742">
          <a:extLst>
            <a:ext uri="{FF2B5EF4-FFF2-40B4-BE49-F238E27FC236}">
              <a16:creationId xmlns:a16="http://schemas.microsoft.com/office/drawing/2014/main" id="{00000000-0008-0000-0200-00008D342700}"/>
            </a:ext>
          </a:extLst>
        </xdr:cNvPr>
        <xdr:cNvGrpSpPr>
          <a:grpSpLocks/>
        </xdr:cNvGrpSpPr>
      </xdr:nvGrpSpPr>
      <xdr:grpSpPr bwMode="auto">
        <a:xfrm>
          <a:off x="40168286" y="75828525"/>
          <a:ext cx="7041696" cy="2257425"/>
          <a:chOff x="51435000" y="3193467"/>
          <a:chExt cx="7100479" cy="2036565"/>
        </a:xfrm>
      </xdr:grpSpPr>
      <xdr:graphicFrame macro="">
        <xdr:nvGraphicFramePr>
          <xdr:cNvPr id="2569391" name="グラフ 2">
            <a:extLst>
              <a:ext uri="{FF2B5EF4-FFF2-40B4-BE49-F238E27FC236}">
                <a16:creationId xmlns:a16="http://schemas.microsoft.com/office/drawing/2014/main" id="{00000000-0008-0000-0200-0000AF34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2"/>
          </a:graphicData>
        </a:graphic>
      </xdr:graphicFrame>
      <xdr:grpSp>
        <xdr:nvGrpSpPr>
          <xdr:cNvPr id="2569392" name="グループ化 501">
            <a:extLst>
              <a:ext uri="{FF2B5EF4-FFF2-40B4-BE49-F238E27FC236}">
                <a16:creationId xmlns:a16="http://schemas.microsoft.com/office/drawing/2014/main" id="{00000000-0008-0000-0200-0000B0342700}"/>
              </a:ext>
            </a:extLst>
          </xdr:cNvPr>
          <xdr:cNvGrpSpPr>
            <a:grpSpLocks/>
          </xdr:cNvGrpSpPr>
        </xdr:nvGrpSpPr>
        <xdr:grpSpPr bwMode="auto">
          <a:xfrm>
            <a:off x="52149813" y="3193452"/>
            <a:ext cx="5937716" cy="1692834"/>
            <a:chOff x="51555090" y="3295080"/>
            <a:chExt cx="5950971" cy="1717756"/>
          </a:xfrm>
        </xdr:grpSpPr>
        <xdr:sp macro="" textlink="">
          <xdr:nvSpPr>
            <xdr:cNvPr id="878" name="二等辺三角形 877">
              <a:extLst>
                <a:ext uri="{FF2B5EF4-FFF2-40B4-BE49-F238E27FC236}">
                  <a16:creationId xmlns:a16="http://schemas.microsoft.com/office/drawing/2014/main" id="{00000000-0008-0000-0200-00006E030000}"/>
                </a:ext>
              </a:extLst>
            </xdr:cNvPr>
            <xdr:cNvSpPr/>
          </xdr:nvSpPr>
          <xdr:spPr bwMode="auto">
            <a:xfrm>
              <a:off x="52319260" y="4908224"/>
              <a:ext cx="105073" cy="104635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79" name="正方形/長方形 878">
              <a:extLst>
                <a:ext uri="{FF2B5EF4-FFF2-40B4-BE49-F238E27FC236}">
                  <a16:creationId xmlns:a16="http://schemas.microsoft.com/office/drawing/2014/main" id="{00000000-0008-0000-0200-00006F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1449"/>
              <a:ext cx="544471" cy="55805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80" name="正方形/長方形 879">
              <a:extLst>
                <a:ext uri="{FF2B5EF4-FFF2-40B4-BE49-F238E27FC236}">
                  <a16:creationId xmlns:a16="http://schemas.microsoft.com/office/drawing/2014/main" id="{00000000-0008-0000-0200-000070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0168"/>
              <a:ext cx="544471" cy="54933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81" name="正方形/長方形 880">
              <a:extLst>
                <a:ext uri="{FF2B5EF4-FFF2-40B4-BE49-F238E27FC236}">
                  <a16:creationId xmlns:a16="http://schemas.microsoft.com/office/drawing/2014/main" id="{00000000-0008-0000-0200-000071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0168"/>
              <a:ext cx="544471" cy="54933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82" name="正方形/長方形 881">
              <a:extLst>
                <a:ext uri="{FF2B5EF4-FFF2-40B4-BE49-F238E27FC236}">
                  <a16:creationId xmlns:a16="http://schemas.microsoft.com/office/drawing/2014/main" id="{00000000-0008-0000-0200-000072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1449"/>
              <a:ext cx="544471" cy="55805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83" name="正方形/長方形 882">
              <a:extLst>
                <a:ext uri="{FF2B5EF4-FFF2-40B4-BE49-F238E27FC236}">
                  <a16:creationId xmlns:a16="http://schemas.microsoft.com/office/drawing/2014/main" id="{00000000-0008-0000-0200-000073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0168"/>
              <a:ext cx="544471" cy="54933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84" name="正方形/長方形 883">
              <a:extLst>
                <a:ext uri="{FF2B5EF4-FFF2-40B4-BE49-F238E27FC236}">
                  <a16:creationId xmlns:a16="http://schemas.microsoft.com/office/drawing/2014/main" id="{00000000-0008-0000-0200-000074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0168"/>
              <a:ext cx="544471" cy="549335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85" name="Text Box 41">
              <a:extLst>
                <a:ext uri="{FF2B5EF4-FFF2-40B4-BE49-F238E27FC236}">
                  <a16:creationId xmlns:a16="http://schemas.microsoft.com/office/drawing/2014/main" id="{00000000-0008-0000-0200-000075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195082" y="3295096"/>
              <a:ext cx="1432818" cy="22671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&lt;c&gt;/&lt;c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0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70</xdr:col>
      <xdr:colOff>0</xdr:colOff>
      <xdr:row>391</xdr:row>
      <xdr:rowOff>0</xdr:rowOff>
    </xdr:from>
    <xdr:to>
      <xdr:col>80</xdr:col>
      <xdr:colOff>238125</xdr:colOff>
      <xdr:row>403</xdr:row>
      <xdr:rowOff>0</xdr:rowOff>
    </xdr:to>
    <xdr:grpSp>
      <xdr:nvGrpSpPr>
        <xdr:cNvPr id="2569358" name="グループ化 606">
          <a:extLst>
            <a:ext uri="{FF2B5EF4-FFF2-40B4-BE49-F238E27FC236}">
              <a16:creationId xmlns:a16="http://schemas.microsoft.com/office/drawing/2014/main" id="{00000000-0008-0000-0200-00008E342700}"/>
            </a:ext>
          </a:extLst>
        </xdr:cNvPr>
        <xdr:cNvGrpSpPr>
          <a:grpSpLocks/>
        </xdr:cNvGrpSpPr>
      </xdr:nvGrpSpPr>
      <xdr:grpSpPr bwMode="auto">
        <a:xfrm>
          <a:off x="47652214" y="74676000"/>
          <a:ext cx="7041697" cy="2286000"/>
          <a:chOff x="51435000" y="3184064"/>
          <a:chExt cx="7100479" cy="2045968"/>
        </a:xfrm>
      </xdr:grpSpPr>
      <xdr:graphicFrame macro="">
        <xdr:nvGraphicFramePr>
          <xdr:cNvPr id="2569381" name="グラフ 2">
            <a:extLst>
              <a:ext uri="{FF2B5EF4-FFF2-40B4-BE49-F238E27FC236}">
                <a16:creationId xmlns:a16="http://schemas.microsoft.com/office/drawing/2014/main" id="{00000000-0008-0000-0200-0000A534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3"/>
          </a:graphicData>
        </a:graphic>
      </xdr:graphicFrame>
      <xdr:grpSp>
        <xdr:nvGrpSpPr>
          <xdr:cNvPr id="2569382" name="グループ化 501">
            <a:extLst>
              <a:ext uri="{FF2B5EF4-FFF2-40B4-BE49-F238E27FC236}">
                <a16:creationId xmlns:a16="http://schemas.microsoft.com/office/drawing/2014/main" id="{00000000-0008-0000-0200-0000A6342700}"/>
              </a:ext>
            </a:extLst>
          </xdr:cNvPr>
          <xdr:cNvGrpSpPr>
            <a:grpSpLocks/>
          </xdr:cNvGrpSpPr>
        </xdr:nvGrpSpPr>
        <xdr:grpSpPr bwMode="auto">
          <a:xfrm>
            <a:off x="52149813" y="3184064"/>
            <a:ext cx="5937716" cy="1704973"/>
            <a:chOff x="51555090" y="3285552"/>
            <a:chExt cx="5950971" cy="1730074"/>
          </a:xfrm>
        </xdr:grpSpPr>
        <xdr:sp macro="" textlink="">
          <xdr:nvSpPr>
            <xdr:cNvPr id="889" name="二等辺三角形 888">
              <a:extLst>
                <a:ext uri="{FF2B5EF4-FFF2-40B4-BE49-F238E27FC236}">
                  <a16:creationId xmlns:a16="http://schemas.microsoft.com/office/drawing/2014/main" id="{00000000-0008-0000-0200-000079030000}"/>
                </a:ext>
              </a:extLst>
            </xdr:cNvPr>
            <xdr:cNvSpPr/>
          </xdr:nvSpPr>
          <xdr:spPr bwMode="auto">
            <a:xfrm>
              <a:off x="52319260" y="4911822"/>
              <a:ext cx="105073" cy="10380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90" name="正方形/長方形 889">
              <a:extLst>
                <a:ext uri="{FF2B5EF4-FFF2-40B4-BE49-F238E27FC236}">
                  <a16:creationId xmlns:a16="http://schemas.microsoft.com/office/drawing/2014/main" id="{00000000-0008-0000-0200-00007A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9548"/>
              <a:ext cx="544471" cy="55362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91" name="正方形/長方形 890">
              <a:extLst>
                <a:ext uri="{FF2B5EF4-FFF2-40B4-BE49-F238E27FC236}">
                  <a16:creationId xmlns:a16="http://schemas.microsoft.com/office/drawing/2014/main" id="{00000000-0008-0000-0200-00007B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8198"/>
              <a:ext cx="544471" cy="54497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92" name="正方形/長方形 891">
              <a:extLst>
                <a:ext uri="{FF2B5EF4-FFF2-40B4-BE49-F238E27FC236}">
                  <a16:creationId xmlns:a16="http://schemas.microsoft.com/office/drawing/2014/main" id="{00000000-0008-0000-0200-00007C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8198"/>
              <a:ext cx="544471" cy="54497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93" name="正方形/長方形 892">
              <a:extLst>
                <a:ext uri="{FF2B5EF4-FFF2-40B4-BE49-F238E27FC236}">
                  <a16:creationId xmlns:a16="http://schemas.microsoft.com/office/drawing/2014/main" id="{00000000-0008-0000-0200-00007D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9548"/>
              <a:ext cx="544471" cy="55362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94" name="正方形/長方形 893">
              <a:extLst>
                <a:ext uri="{FF2B5EF4-FFF2-40B4-BE49-F238E27FC236}">
                  <a16:creationId xmlns:a16="http://schemas.microsoft.com/office/drawing/2014/main" id="{00000000-0008-0000-0200-00007E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8198"/>
              <a:ext cx="544471" cy="54497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95" name="正方形/長方形 894">
              <a:extLst>
                <a:ext uri="{FF2B5EF4-FFF2-40B4-BE49-F238E27FC236}">
                  <a16:creationId xmlns:a16="http://schemas.microsoft.com/office/drawing/2014/main" id="{00000000-0008-0000-0200-00007F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8198"/>
              <a:ext cx="544471" cy="544973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896" name="Text Box 41">
              <a:extLst>
                <a:ext uri="{FF2B5EF4-FFF2-40B4-BE49-F238E27FC236}">
                  <a16:creationId xmlns:a16="http://schemas.microsoft.com/office/drawing/2014/main" id="{00000000-0008-0000-0200-000080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33291" y="3285552"/>
              <a:ext cx="1432818" cy="22491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&lt;u&gt;/&lt;u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70</xdr:col>
      <xdr:colOff>0</xdr:colOff>
      <xdr:row>403</xdr:row>
      <xdr:rowOff>19050</xdr:rowOff>
    </xdr:from>
    <xdr:to>
      <xdr:col>80</xdr:col>
      <xdr:colOff>238125</xdr:colOff>
      <xdr:row>414</xdr:row>
      <xdr:rowOff>180975</xdr:rowOff>
    </xdr:to>
    <xdr:grpSp>
      <xdr:nvGrpSpPr>
        <xdr:cNvPr id="2569359" name="グループ化 634">
          <a:extLst>
            <a:ext uri="{FF2B5EF4-FFF2-40B4-BE49-F238E27FC236}">
              <a16:creationId xmlns:a16="http://schemas.microsoft.com/office/drawing/2014/main" id="{00000000-0008-0000-0200-00008F342700}"/>
            </a:ext>
          </a:extLst>
        </xdr:cNvPr>
        <xdr:cNvGrpSpPr>
          <a:grpSpLocks/>
        </xdr:cNvGrpSpPr>
      </xdr:nvGrpSpPr>
      <xdr:grpSpPr bwMode="auto">
        <a:xfrm>
          <a:off x="47652214" y="76981050"/>
          <a:ext cx="7041697" cy="2257425"/>
          <a:chOff x="51435000" y="3193453"/>
          <a:chExt cx="7100479" cy="2036579"/>
        </a:xfrm>
      </xdr:grpSpPr>
      <xdr:graphicFrame macro="">
        <xdr:nvGraphicFramePr>
          <xdr:cNvPr id="2569371" name="グラフ 2">
            <a:extLst>
              <a:ext uri="{FF2B5EF4-FFF2-40B4-BE49-F238E27FC236}">
                <a16:creationId xmlns:a16="http://schemas.microsoft.com/office/drawing/2014/main" id="{00000000-0008-0000-0200-00009B34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4"/>
          </a:graphicData>
        </a:graphic>
      </xdr:graphicFrame>
      <xdr:grpSp>
        <xdr:nvGrpSpPr>
          <xdr:cNvPr id="2569372" name="グループ化 501">
            <a:extLst>
              <a:ext uri="{FF2B5EF4-FFF2-40B4-BE49-F238E27FC236}">
                <a16:creationId xmlns:a16="http://schemas.microsoft.com/office/drawing/2014/main" id="{00000000-0008-0000-0200-00009C342700}"/>
              </a:ext>
            </a:extLst>
          </xdr:cNvPr>
          <xdr:cNvGrpSpPr>
            <a:grpSpLocks/>
          </xdr:cNvGrpSpPr>
        </xdr:nvGrpSpPr>
        <xdr:grpSpPr bwMode="auto">
          <a:xfrm>
            <a:off x="52149813" y="3193445"/>
            <a:ext cx="5937716" cy="1701441"/>
            <a:chOff x="51555090" y="3295068"/>
            <a:chExt cx="5950971" cy="1726488"/>
          </a:xfrm>
        </xdr:grpSpPr>
        <xdr:sp macro="" textlink="">
          <xdr:nvSpPr>
            <xdr:cNvPr id="900" name="二等辺三角形 899">
              <a:extLst>
                <a:ext uri="{FF2B5EF4-FFF2-40B4-BE49-F238E27FC236}">
                  <a16:creationId xmlns:a16="http://schemas.microsoft.com/office/drawing/2014/main" id="{00000000-0008-0000-0200-000084030000}"/>
                </a:ext>
              </a:extLst>
            </xdr:cNvPr>
            <xdr:cNvSpPr/>
          </xdr:nvSpPr>
          <xdr:spPr bwMode="auto">
            <a:xfrm>
              <a:off x="52319260" y="4916933"/>
              <a:ext cx="105073" cy="104636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01" name="正方形/長方形 900">
              <a:extLst>
                <a:ext uri="{FF2B5EF4-FFF2-40B4-BE49-F238E27FC236}">
                  <a16:creationId xmlns:a16="http://schemas.microsoft.com/office/drawing/2014/main" id="{00000000-0008-0000-0200-000085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1435"/>
              <a:ext cx="544471" cy="558058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02" name="正方形/長方形 901">
              <a:extLst>
                <a:ext uri="{FF2B5EF4-FFF2-40B4-BE49-F238E27FC236}">
                  <a16:creationId xmlns:a16="http://schemas.microsoft.com/office/drawing/2014/main" id="{00000000-0008-0000-0200-000086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0155"/>
              <a:ext cx="544471" cy="54933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03" name="正方形/長方形 902">
              <a:extLst>
                <a:ext uri="{FF2B5EF4-FFF2-40B4-BE49-F238E27FC236}">
                  <a16:creationId xmlns:a16="http://schemas.microsoft.com/office/drawing/2014/main" id="{00000000-0008-0000-0200-000087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0155"/>
              <a:ext cx="544471" cy="54933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04" name="正方形/長方形 903">
              <a:extLst>
                <a:ext uri="{FF2B5EF4-FFF2-40B4-BE49-F238E27FC236}">
                  <a16:creationId xmlns:a16="http://schemas.microsoft.com/office/drawing/2014/main" id="{00000000-0008-0000-0200-000088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1435"/>
              <a:ext cx="544471" cy="558058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05" name="正方形/長方形 904">
              <a:extLst>
                <a:ext uri="{FF2B5EF4-FFF2-40B4-BE49-F238E27FC236}">
                  <a16:creationId xmlns:a16="http://schemas.microsoft.com/office/drawing/2014/main" id="{00000000-0008-0000-0200-000089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0155"/>
              <a:ext cx="544471" cy="54933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06" name="正方形/長方形 905">
              <a:extLst>
                <a:ext uri="{FF2B5EF4-FFF2-40B4-BE49-F238E27FC236}">
                  <a16:creationId xmlns:a16="http://schemas.microsoft.com/office/drawing/2014/main" id="{00000000-0008-0000-0200-00008A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0155"/>
              <a:ext cx="544471" cy="54933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07" name="Text Box 41">
              <a:extLst>
                <a:ext uri="{FF2B5EF4-FFF2-40B4-BE49-F238E27FC236}">
                  <a16:creationId xmlns:a16="http://schemas.microsoft.com/office/drawing/2014/main" id="{00000000-0008-0000-0200-00008B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860758" y="3295076"/>
              <a:ext cx="2005945" cy="22671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lang="el-GR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+mn-ea"/>
                  <a:ea typeface="+mn-ea"/>
                  <a:cs typeface="Times New Roman" pitchFamily="18" charset="0"/>
                </a:rPr>
                <a:t>-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70</xdr:col>
      <xdr:colOff>0</xdr:colOff>
      <xdr:row>415</xdr:row>
      <xdr:rowOff>0</xdr:rowOff>
    </xdr:from>
    <xdr:to>
      <xdr:col>80</xdr:col>
      <xdr:colOff>238125</xdr:colOff>
      <xdr:row>427</xdr:row>
      <xdr:rowOff>0</xdr:rowOff>
    </xdr:to>
    <xdr:grpSp>
      <xdr:nvGrpSpPr>
        <xdr:cNvPr id="2569360" name="グループ化 648">
          <a:extLst>
            <a:ext uri="{FF2B5EF4-FFF2-40B4-BE49-F238E27FC236}">
              <a16:creationId xmlns:a16="http://schemas.microsoft.com/office/drawing/2014/main" id="{00000000-0008-0000-0200-000090342700}"/>
            </a:ext>
          </a:extLst>
        </xdr:cNvPr>
        <xdr:cNvGrpSpPr>
          <a:grpSpLocks/>
        </xdr:cNvGrpSpPr>
      </xdr:nvGrpSpPr>
      <xdr:grpSpPr bwMode="auto">
        <a:xfrm>
          <a:off x="47652214" y="79248000"/>
          <a:ext cx="7041697" cy="2326821"/>
          <a:chOff x="51435000" y="3174458"/>
          <a:chExt cx="7100479" cy="2055574"/>
        </a:xfrm>
      </xdr:grpSpPr>
      <xdr:graphicFrame macro="">
        <xdr:nvGraphicFramePr>
          <xdr:cNvPr id="2569361" name="グラフ 2">
            <a:extLst>
              <a:ext uri="{FF2B5EF4-FFF2-40B4-BE49-F238E27FC236}">
                <a16:creationId xmlns:a16="http://schemas.microsoft.com/office/drawing/2014/main" id="{00000000-0008-0000-0200-0000913427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5"/>
          </a:graphicData>
        </a:graphic>
      </xdr:graphicFrame>
      <xdr:grpSp>
        <xdr:nvGrpSpPr>
          <xdr:cNvPr id="2569362" name="グループ化 501">
            <a:extLst>
              <a:ext uri="{FF2B5EF4-FFF2-40B4-BE49-F238E27FC236}">
                <a16:creationId xmlns:a16="http://schemas.microsoft.com/office/drawing/2014/main" id="{00000000-0008-0000-0200-000092342700}"/>
              </a:ext>
            </a:extLst>
          </xdr:cNvPr>
          <xdr:cNvGrpSpPr>
            <a:grpSpLocks/>
          </xdr:cNvGrpSpPr>
        </xdr:nvGrpSpPr>
        <xdr:grpSpPr bwMode="auto">
          <a:xfrm>
            <a:off x="52149813" y="3174458"/>
            <a:ext cx="5937716" cy="1712978"/>
            <a:chOff x="51555090" y="3275800"/>
            <a:chExt cx="5950971" cy="1738194"/>
          </a:xfrm>
        </xdr:grpSpPr>
        <xdr:sp macro="" textlink="">
          <xdr:nvSpPr>
            <xdr:cNvPr id="911" name="二等辺三角形 910">
              <a:extLst>
                <a:ext uri="{FF2B5EF4-FFF2-40B4-BE49-F238E27FC236}">
                  <a16:creationId xmlns:a16="http://schemas.microsoft.com/office/drawing/2014/main" id="{00000000-0008-0000-0200-00008F030000}"/>
                </a:ext>
              </a:extLst>
            </xdr:cNvPr>
            <xdr:cNvSpPr/>
          </xdr:nvSpPr>
          <xdr:spPr bwMode="auto">
            <a:xfrm>
              <a:off x="52319260" y="4906698"/>
              <a:ext cx="105073" cy="10300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12" name="正方形/長方形 911">
              <a:extLst>
                <a:ext uri="{FF2B5EF4-FFF2-40B4-BE49-F238E27FC236}">
                  <a16:creationId xmlns:a16="http://schemas.microsoft.com/office/drawing/2014/main" id="{00000000-0008-0000-0200-00009003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0176"/>
              <a:ext cx="544471" cy="55793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13" name="正方形/長方形 912">
              <a:extLst>
                <a:ext uri="{FF2B5EF4-FFF2-40B4-BE49-F238E27FC236}">
                  <a16:creationId xmlns:a16="http://schemas.microsoft.com/office/drawing/2014/main" id="{00000000-0008-0000-0200-00009103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48760"/>
              <a:ext cx="544471" cy="54935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14" name="正方形/長方形 913">
              <a:extLst>
                <a:ext uri="{FF2B5EF4-FFF2-40B4-BE49-F238E27FC236}">
                  <a16:creationId xmlns:a16="http://schemas.microsoft.com/office/drawing/2014/main" id="{00000000-0008-0000-0200-00009203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48760"/>
              <a:ext cx="544471" cy="54935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15" name="正方形/長方形 914">
              <a:extLst>
                <a:ext uri="{FF2B5EF4-FFF2-40B4-BE49-F238E27FC236}">
                  <a16:creationId xmlns:a16="http://schemas.microsoft.com/office/drawing/2014/main" id="{00000000-0008-0000-0200-00009303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0176"/>
              <a:ext cx="544471" cy="55793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16" name="正方形/長方形 915">
              <a:extLst>
                <a:ext uri="{FF2B5EF4-FFF2-40B4-BE49-F238E27FC236}">
                  <a16:creationId xmlns:a16="http://schemas.microsoft.com/office/drawing/2014/main" id="{00000000-0008-0000-0200-00009403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48760"/>
              <a:ext cx="544471" cy="54935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17" name="正方形/長方形 916">
              <a:extLst>
                <a:ext uri="{FF2B5EF4-FFF2-40B4-BE49-F238E27FC236}">
                  <a16:creationId xmlns:a16="http://schemas.microsoft.com/office/drawing/2014/main" id="{00000000-0008-0000-0200-00009503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48760"/>
              <a:ext cx="544471" cy="54935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18" name="Text Box 41">
              <a:extLst>
                <a:ext uri="{FF2B5EF4-FFF2-40B4-BE49-F238E27FC236}">
                  <a16:creationId xmlns:a16="http://schemas.microsoft.com/office/drawing/2014/main" id="{00000000-0008-0000-0200-000096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33291" y="3275800"/>
              <a:ext cx="1432818" cy="22317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&lt;c&gt;/&lt;c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0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</xdr:grpSp>
    <xdr:clientData/>
  </xdr:twoCellAnchor>
  <xdr:twoCellAnchor>
    <xdr:from>
      <xdr:col>70</xdr:col>
      <xdr:colOff>0</xdr:colOff>
      <xdr:row>148</xdr:row>
      <xdr:rowOff>0</xdr:rowOff>
    </xdr:from>
    <xdr:to>
      <xdr:col>80</xdr:col>
      <xdr:colOff>238124</xdr:colOff>
      <xdr:row>159</xdr:row>
      <xdr:rowOff>171450</xdr:rowOff>
    </xdr:to>
    <xdr:grpSp>
      <xdr:nvGrpSpPr>
        <xdr:cNvPr id="389" name="グループ化 714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GrpSpPr>
          <a:grpSpLocks/>
        </xdr:cNvGrpSpPr>
      </xdr:nvGrpSpPr>
      <xdr:grpSpPr bwMode="auto">
        <a:xfrm>
          <a:off x="47652214" y="28275643"/>
          <a:ext cx="7041696" cy="2266950"/>
          <a:chOff x="51435000" y="3193493"/>
          <a:chExt cx="7100479" cy="2036539"/>
        </a:xfrm>
      </xdr:grpSpPr>
      <xdr:graphicFrame macro="">
        <xdr:nvGraphicFramePr>
          <xdr:cNvPr id="390" name="グラフ 2">
            <a:extLst>
              <a:ext uri="{FF2B5EF4-FFF2-40B4-BE49-F238E27FC236}">
                <a16:creationId xmlns:a16="http://schemas.microsoft.com/office/drawing/2014/main" id="{00000000-0008-0000-0200-0000860100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6"/>
          </a:graphicData>
        </a:graphic>
      </xdr:graphicFrame>
      <xdr:grpSp>
        <xdr:nvGrpSpPr>
          <xdr:cNvPr id="391" name="グループ化 501">
            <a:extLst>
              <a:ext uri="{FF2B5EF4-FFF2-40B4-BE49-F238E27FC236}">
                <a16:creationId xmlns:a16="http://schemas.microsoft.com/office/drawing/2014/main" id="{00000000-0008-0000-0200-000087010000}"/>
              </a:ext>
            </a:extLst>
          </xdr:cNvPr>
          <xdr:cNvGrpSpPr>
            <a:grpSpLocks/>
          </xdr:cNvGrpSpPr>
        </xdr:nvGrpSpPr>
        <xdr:grpSpPr bwMode="auto">
          <a:xfrm>
            <a:off x="52149813" y="3193495"/>
            <a:ext cx="5937716" cy="1694264"/>
            <a:chOff x="51555090" y="3295100"/>
            <a:chExt cx="5950971" cy="1719197"/>
          </a:xfrm>
        </xdr:grpSpPr>
        <xdr:sp macro="" textlink="">
          <xdr:nvSpPr>
            <xdr:cNvPr id="392" name="二等辺三角形 391">
              <a:extLst>
                <a:ext uri="{FF2B5EF4-FFF2-40B4-BE49-F238E27FC236}">
                  <a16:creationId xmlns:a16="http://schemas.microsoft.com/office/drawing/2014/main" id="{00000000-0008-0000-0200-00008801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393" name="正方形/長方形 392">
              <a:extLst>
                <a:ext uri="{FF2B5EF4-FFF2-40B4-BE49-F238E27FC236}">
                  <a16:creationId xmlns:a16="http://schemas.microsoft.com/office/drawing/2014/main" id="{00000000-0008-0000-0200-00008901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394" name="正方形/長方形 393">
              <a:extLst>
                <a:ext uri="{FF2B5EF4-FFF2-40B4-BE49-F238E27FC236}">
                  <a16:creationId xmlns:a16="http://schemas.microsoft.com/office/drawing/2014/main" id="{00000000-0008-0000-0200-00008A01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395" name="正方形/長方形 394">
              <a:extLst>
                <a:ext uri="{FF2B5EF4-FFF2-40B4-BE49-F238E27FC236}">
                  <a16:creationId xmlns:a16="http://schemas.microsoft.com/office/drawing/2014/main" id="{00000000-0008-0000-0200-00008B01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396" name="正方形/長方形 395">
              <a:extLst>
                <a:ext uri="{FF2B5EF4-FFF2-40B4-BE49-F238E27FC236}">
                  <a16:creationId xmlns:a16="http://schemas.microsoft.com/office/drawing/2014/main" id="{00000000-0008-0000-0200-00008C01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397" name="正方形/長方形 396">
              <a:extLst>
                <a:ext uri="{FF2B5EF4-FFF2-40B4-BE49-F238E27FC236}">
                  <a16:creationId xmlns:a16="http://schemas.microsoft.com/office/drawing/2014/main" id="{00000000-0008-0000-0200-00008D01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398" name="正方形/長方形 397">
              <a:extLst>
                <a:ext uri="{FF2B5EF4-FFF2-40B4-BE49-F238E27FC236}">
                  <a16:creationId xmlns:a16="http://schemas.microsoft.com/office/drawing/2014/main" id="{00000000-0008-0000-0200-00008E01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399" name="Text Box 41">
              <a:extLst>
                <a:ext uri="{FF2B5EF4-FFF2-40B4-BE49-F238E27FC236}">
                  <a16:creationId xmlns:a16="http://schemas.microsoft.com/office/drawing/2014/main" id="{00000000-0008-0000-0200-00008F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52395" y="3295100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&lt;w&gt;/&lt;u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70</xdr:col>
      <xdr:colOff>0</xdr:colOff>
      <xdr:row>161</xdr:row>
      <xdr:rowOff>0</xdr:rowOff>
    </xdr:from>
    <xdr:to>
      <xdr:col>80</xdr:col>
      <xdr:colOff>238124</xdr:colOff>
      <xdr:row>172</xdr:row>
      <xdr:rowOff>171450</xdr:rowOff>
    </xdr:to>
    <xdr:grpSp>
      <xdr:nvGrpSpPr>
        <xdr:cNvPr id="400" name="グループ化 714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GrpSpPr>
          <a:grpSpLocks/>
        </xdr:cNvGrpSpPr>
      </xdr:nvGrpSpPr>
      <xdr:grpSpPr bwMode="auto">
        <a:xfrm>
          <a:off x="47652214" y="30752143"/>
          <a:ext cx="7041696" cy="2266950"/>
          <a:chOff x="51435000" y="3193493"/>
          <a:chExt cx="7100479" cy="2036539"/>
        </a:xfrm>
      </xdr:grpSpPr>
      <xdr:graphicFrame macro="">
        <xdr:nvGraphicFramePr>
          <xdr:cNvPr id="401" name="グラフ 2">
            <a:extLst>
              <a:ext uri="{FF2B5EF4-FFF2-40B4-BE49-F238E27FC236}">
                <a16:creationId xmlns:a16="http://schemas.microsoft.com/office/drawing/2014/main" id="{00000000-0008-0000-0200-0000910100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7"/>
          </a:graphicData>
        </a:graphic>
      </xdr:graphicFrame>
      <xdr:grpSp>
        <xdr:nvGrpSpPr>
          <xdr:cNvPr id="402" name="グループ化 501">
            <a:extLst>
              <a:ext uri="{FF2B5EF4-FFF2-40B4-BE49-F238E27FC236}">
                <a16:creationId xmlns:a16="http://schemas.microsoft.com/office/drawing/2014/main" id="{00000000-0008-0000-0200-000092010000}"/>
              </a:ext>
            </a:extLst>
          </xdr:cNvPr>
          <xdr:cNvGrpSpPr>
            <a:grpSpLocks/>
          </xdr:cNvGrpSpPr>
        </xdr:nvGrpSpPr>
        <xdr:grpSpPr bwMode="auto">
          <a:xfrm>
            <a:off x="52149813" y="3193497"/>
            <a:ext cx="5937716" cy="1694264"/>
            <a:chOff x="51555090" y="3295100"/>
            <a:chExt cx="5950971" cy="1719197"/>
          </a:xfrm>
        </xdr:grpSpPr>
        <xdr:sp macro="" textlink="">
          <xdr:nvSpPr>
            <xdr:cNvPr id="403" name="二等辺三角形 402">
              <a:extLst>
                <a:ext uri="{FF2B5EF4-FFF2-40B4-BE49-F238E27FC236}">
                  <a16:creationId xmlns:a16="http://schemas.microsoft.com/office/drawing/2014/main" id="{00000000-0008-0000-0200-00009301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04" name="正方形/長方形 403">
              <a:extLst>
                <a:ext uri="{FF2B5EF4-FFF2-40B4-BE49-F238E27FC236}">
                  <a16:creationId xmlns:a16="http://schemas.microsoft.com/office/drawing/2014/main" id="{00000000-0008-0000-0200-00009401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05" name="正方形/長方形 404">
              <a:extLst>
                <a:ext uri="{FF2B5EF4-FFF2-40B4-BE49-F238E27FC236}">
                  <a16:creationId xmlns:a16="http://schemas.microsoft.com/office/drawing/2014/main" id="{00000000-0008-0000-0200-00009501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06" name="正方形/長方形 405">
              <a:extLst>
                <a:ext uri="{FF2B5EF4-FFF2-40B4-BE49-F238E27FC236}">
                  <a16:creationId xmlns:a16="http://schemas.microsoft.com/office/drawing/2014/main" id="{00000000-0008-0000-0200-00009601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07" name="正方形/長方形 406">
              <a:extLst>
                <a:ext uri="{FF2B5EF4-FFF2-40B4-BE49-F238E27FC236}">
                  <a16:creationId xmlns:a16="http://schemas.microsoft.com/office/drawing/2014/main" id="{00000000-0008-0000-0200-00009701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08" name="正方形/長方形 407">
              <a:extLst>
                <a:ext uri="{FF2B5EF4-FFF2-40B4-BE49-F238E27FC236}">
                  <a16:creationId xmlns:a16="http://schemas.microsoft.com/office/drawing/2014/main" id="{00000000-0008-0000-0200-00009801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09" name="正方形/長方形 408">
              <a:extLst>
                <a:ext uri="{FF2B5EF4-FFF2-40B4-BE49-F238E27FC236}">
                  <a16:creationId xmlns:a16="http://schemas.microsoft.com/office/drawing/2014/main" id="{00000000-0008-0000-0200-00009901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10" name="Text Box 41">
              <a:extLst>
                <a:ext uri="{FF2B5EF4-FFF2-40B4-BE49-F238E27FC236}">
                  <a16:creationId xmlns:a16="http://schemas.microsoft.com/office/drawing/2014/main" id="{00000000-0008-0000-0200-00009A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52395" y="3295100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σ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u/&lt;u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70</xdr:col>
      <xdr:colOff>0</xdr:colOff>
      <xdr:row>138</xdr:row>
      <xdr:rowOff>0</xdr:rowOff>
    </xdr:from>
    <xdr:to>
      <xdr:col>80</xdr:col>
      <xdr:colOff>238124</xdr:colOff>
      <xdr:row>149</xdr:row>
      <xdr:rowOff>171450</xdr:rowOff>
    </xdr:to>
    <xdr:grpSp>
      <xdr:nvGrpSpPr>
        <xdr:cNvPr id="422" name="グループ化 714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GrpSpPr>
          <a:grpSpLocks/>
        </xdr:cNvGrpSpPr>
      </xdr:nvGrpSpPr>
      <xdr:grpSpPr bwMode="auto">
        <a:xfrm>
          <a:off x="47652214" y="26370643"/>
          <a:ext cx="7041696" cy="2266950"/>
          <a:chOff x="51435000" y="3193493"/>
          <a:chExt cx="7100479" cy="2036539"/>
        </a:xfrm>
      </xdr:grpSpPr>
      <xdr:graphicFrame macro="">
        <xdr:nvGraphicFramePr>
          <xdr:cNvPr id="423" name="グラフ 2">
            <a:extLst>
              <a:ext uri="{FF2B5EF4-FFF2-40B4-BE49-F238E27FC236}">
                <a16:creationId xmlns:a16="http://schemas.microsoft.com/office/drawing/2014/main" id="{00000000-0008-0000-0200-0000A70100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8"/>
          </a:graphicData>
        </a:graphic>
      </xdr:graphicFrame>
      <xdr:grpSp>
        <xdr:nvGrpSpPr>
          <xdr:cNvPr id="424" name="グループ化 501">
            <a:extLst>
              <a:ext uri="{FF2B5EF4-FFF2-40B4-BE49-F238E27FC236}">
                <a16:creationId xmlns:a16="http://schemas.microsoft.com/office/drawing/2014/main" id="{00000000-0008-0000-0200-0000A8010000}"/>
              </a:ext>
            </a:extLst>
          </xdr:cNvPr>
          <xdr:cNvGrpSpPr>
            <a:grpSpLocks/>
          </xdr:cNvGrpSpPr>
        </xdr:nvGrpSpPr>
        <xdr:grpSpPr bwMode="auto">
          <a:xfrm>
            <a:off x="52149813" y="3193497"/>
            <a:ext cx="5937716" cy="1694264"/>
            <a:chOff x="51555090" y="3295100"/>
            <a:chExt cx="5950971" cy="1719197"/>
          </a:xfrm>
        </xdr:grpSpPr>
        <xdr:sp macro="" textlink="">
          <xdr:nvSpPr>
            <xdr:cNvPr id="425" name="二等辺三角形 424">
              <a:extLst>
                <a:ext uri="{FF2B5EF4-FFF2-40B4-BE49-F238E27FC236}">
                  <a16:creationId xmlns:a16="http://schemas.microsoft.com/office/drawing/2014/main" id="{00000000-0008-0000-0200-0000A901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26" name="正方形/長方形 425">
              <a:extLst>
                <a:ext uri="{FF2B5EF4-FFF2-40B4-BE49-F238E27FC236}">
                  <a16:creationId xmlns:a16="http://schemas.microsoft.com/office/drawing/2014/main" id="{00000000-0008-0000-0200-0000AA01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27" name="正方形/長方形 426">
              <a:extLst>
                <a:ext uri="{FF2B5EF4-FFF2-40B4-BE49-F238E27FC236}">
                  <a16:creationId xmlns:a16="http://schemas.microsoft.com/office/drawing/2014/main" id="{00000000-0008-0000-0200-0000AB01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28" name="正方形/長方形 427">
              <a:extLst>
                <a:ext uri="{FF2B5EF4-FFF2-40B4-BE49-F238E27FC236}">
                  <a16:creationId xmlns:a16="http://schemas.microsoft.com/office/drawing/2014/main" id="{00000000-0008-0000-0200-0000AC01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29" name="正方形/長方形 428">
              <a:extLst>
                <a:ext uri="{FF2B5EF4-FFF2-40B4-BE49-F238E27FC236}">
                  <a16:creationId xmlns:a16="http://schemas.microsoft.com/office/drawing/2014/main" id="{00000000-0008-0000-0200-0000AD01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30" name="正方形/長方形 429">
              <a:extLst>
                <a:ext uri="{FF2B5EF4-FFF2-40B4-BE49-F238E27FC236}">
                  <a16:creationId xmlns:a16="http://schemas.microsoft.com/office/drawing/2014/main" id="{00000000-0008-0000-0200-0000AE01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31" name="正方形/長方形 430">
              <a:extLst>
                <a:ext uri="{FF2B5EF4-FFF2-40B4-BE49-F238E27FC236}">
                  <a16:creationId xmlns:a16="http://schemas.microsoft.com/office/drawing/2014/main" id="{00000000-0008-0000-0200-0000AF01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32" name="Text Box 41">
              <a:extLst>
                <a:ext uri="{FF2B5EF4-FFF2-40B4-BE49-F238E27FC236}">
                  <a16:creationId xmlns:a16="http://schemas.microsoft.com/office/drawing/2014/main" id="{00000000-0008-0000-0200-0000B0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52395" y="3295100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&lt;v&gt;/&lt;u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70</xdr:col>
      <xdr:colOff>0</xdr:colOff>
      <xdr:row>174</xdr:row>
      <xdr:rowOff>0</xdr:rowOff>
    </xdr:from>
    <xdr:to>
      <xdr:col>80</xdr:col>
      <xdr:colOff>238124</xdr:colOff>
      <xdr:row>185</xdr:row>
      <xdr:rowOff>171450</xdr:rowOff>
    </xdr:to>
    <xdr:grpSp>
      <xdr:nvGrpSpPr>
        <xdr:cNvPr id="433" name="グループ化 714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GrpSpPr>
          <a:grpSpLocks/>
        </xdr:cNvGrpSpPr>
      </xdr:nvGrpSpPr>
      <xdr:grpSpPr bwMode="auto">
        <a:xfrm>
          <a:off x="47652214" y="33228643"/>
          <a:ext cx="7041696" cy="2266950"/>
          <a:chOff x="51435000" y="3193493"/>
          <a:chExt cx="7100479" cy="2036539"/>
        </a:xfrm>
      </xdr:grpSpPr>
      <xdr:graphicFrame macro="">
        <xdr:nvGraphicFramePr>
          <xdr:cNvPr id="434" name="グラフ 2">
            <a:extLst>
              <a:ext uri="{FF2B5EF4-FFF2-40B4-BE49-F238E27FC236}">
                <a16:creationId xmlns:a16="http://schemas.microsoft.com/office/drawing/2014/main" id="{00000000-0008-0000-0200-0000B20100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9"/>
          </a:graphicData>
        </a:graphic>
      </xdr:graphicFrame>
      <xdr:grpSp>
        <xdr:nvGrpSpPr>
          <xdr:cNvPr id="435" name="グループ化 501">
            <a:extLst>
              <a:ext uri="{FF2B5EF4-FFF2-40B4-BE49-F238E27FC236}">
                <a16:creationId xmlns:a16="http://schemas.microsoft.com/office/drawing/2014/main" id="{00000000-0008-0000-0200-0000B3010000}"/>
              </a:ext>
            </a:extLst>
          </xdr:cNvPr>
          <xdr:cNvGrpSpPr>
            <a:grpSpLocks/>
          </xdr:cNvGrpSpPr>
        </xdr:nvGrpSpPr>
        <xdr:grpSpPr bwMode="auto">
          <a:xfrm>
            <a:off x="52149813" y="3193499"/>
            <a:ext cx="5937716" cy="1694264"/>
            <a:chOff x="51555090" y="3295100"/>
            <a:chExt cx="5950971" cy="1719197"/>
          </a:xfrm>
        </xdr:grpSpPr>
        <xdr:sp macro="" textlink="">
          <xdr:nvSpPr>
            <xdr:cNvPr id="436" name="二等辺三角形 435">
              <a:extLst>
                <a:ext uri="{FF2B5EF4-FFF2-40B4-BE49-F238E27FC236}">
                  <a16:creationId xmlns:a16="http://schemas.microsoft.com/office/drawing/2014/main" id="{00000000-0008-0000-0200-0000B401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37" name="正方形/長方形 436">
              <a:extLst>
                <a:ext uri="{FF2B5EF4-FFF2-40B4-BE49-F238E27FC236}">
                  <a16:creationId xmlns:a16="http://schemas.microsoft.com/office/drawing/2014/main" id="{00000000-0008-0000-0200-0000B501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38" name="正方形/長方形 437">
              <a:extLst>
                <a:ext uri="{FF2B5EF4-FFF2-40B4-BE49-F238E27FC236}">
                  <a16:creationId xmlns:a16="http://schemas.microsoft.com/office/drawing/2014/main" id="{00000000-0008-0000-0200-0000B601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39" name="正方形/長方形 438">
              <a:extLst>
                <a:ext uri="{FF2B5EF4-FFF2-40B4-BE49-F238E27FC236}">
                  <a16:creationId xmlns:a16="http://schemas.microsoft.com/office/drawing/2014/main" id="{00000000-0008-0000-0200-0000B701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40" name="正方形/長方形 439">
              <a:extLst>
                <a:ext uri="{FF2B5EF4-FFF2-40B4-BE49-F238E27FC236}">
                  <a16:creationId xmlns:a16="http://schemas.microsoft.com/office/drawing/2014/main" id="{00000000-0008-0000-0200-0000B801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41" name="正方形/長方形 440">
              <a:extLst>
                <a:ext uri="{FF2B5EF4-FFF2-40B4-BE49-F238E27FC236}">
                  <a16:creationId xmlns:a16="http://schemas.microsoft.com/office/drawing/2014/main" id="{00000000-0008-0000-0200-0000B901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42" name="正方形/長方形 441">
              <a:extLst>
                <a:ext uri="{FF2B5EF4-FFF2-40B4-BE49-F238E27FC236}">
                  <a16:creationId xmlns:a16="http://schemas.microsoft.com/office/drawing/2014/main" id="{00000000-0008-0000-0200-0000BA01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43" name="Text Box 41">
              <a:extLst>
                <a:ext uri="{FF2B5EF4-FFF2-40B4-BE49-F238E27FC236}">
                  <a16:creationId xmlns:a16="http://schemas.microsoft.com/office/drawing/2014/main" id="{00000000-0008-0000-0200-0000BB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52395" y="3295100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σ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v/&lt;u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70</xdr:col>
      <xdr:colOff>0</xdr:colOff>
      <xdr:row>187</xdr:row>
      <xdr:rowOff>0</xdr:rowOff>
    </xdr:from>
    <xdr:to>
      <xdr:col>80</xdr:col>
      <xdr:colOff>238124</xdr:colOff>
      <xdr:row>198</xdr:row>
      <xdr:rowOff>171450</xdr:rowOff>
    </xdr:to>
    <xdr:grpSp>
      <xdr:nvGrpSpPr>
        <xdr:cNvPr id="444" name="グループ化 714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GrpSpPr>
          <a:grpSpLocks/>
        </xdr:cNvGrpSpPr>
      </xdr:nvGrpSpPr>
      <xdr:grpSpPr bwMode="auto">
        <a:xfrm>
          <a:off x="47652214" y="35705143"/>
          <a:ext cx="7041696" cy="2266950"/>
          <a:chOff x="51435000" y="3193493"/>
          <a:chExt cx="7100479" cy="2036539"/>
        </a:xfrm>
      </xdr:grpSpPr>
      <xdr:graphicFrame macro="">
        <xdr:nvGraphicFramePr>
          <xdr:cNvPr id="445" name="グラフ 2">
            <a:extLst>
              <a:ext uri="{FF2B5EF4-FFF2-40B4-BE49-F238E27FC236}">
                <a16:creationId xmlns:a16="http://schemas.microsoft.com/office/drawing/2014/main" id="{00000000-0008-0000-0200-0000BD0100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0"/>
          </a:graphicData>
        </a:graphic>
      </xdr:graphicFrame>
      <xdr:grpSp>
        <xdr:nvGrpSpPr>
          <xdr:cNvPr id="446" name="グループ化 501">
            <a:extLst>
              <a:ext uri="{FF2B5EF4-FFF2-40B4-BE49-F238E27FC236}">
                <a16:creationId xmlns:a16="http://schemas.microsoft.com/office/drawing/2014/main" id="{00000000-0008-0000-0200-0000BE010000}"/>
              </a:ext>
            </a:extLst>
          </xdr:cNvPr>
          <xdr:cNvGrpSpPr>
            <a:grpSpLocks/>
          </xdr:cNvGrpSpPr>
        </xdr:nvGrpSpPr>
        <xdr:grpSpPr bwMode="auto">
          <a:xfrm>
            <a:off x="52149813" y="3193501"/>
            <a:ext cx="5937716" cy="1694264"/>
            <a:chOff x="51555090" y="3295100"/>
            <a:chExt cx="5950971" cy="1719197"/>
          </a:xfrm>
        </xdr:grpSpPr>
        <xdr:sp macro="" textlink="">
          <xdr:nvSpPr>
            <xdr:cNvPr id="447" name="二等辺三角形 446">
              <a:extLst>
                <a:ext uri="{FF2B5EF4-FFF2-40B4-BE49-F238E27FC236}">
                  <a16:creationId xmlns:a16="http://schemas.microsoft.com/office/drawing/2014/main" id="{00000000-0008-0000-0200-0000BF01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48" name="正方形/長方形 447">
              <a:extLst>
                <a:ext uri="{FF2B5EF4-FFF2-40B4-BE49-F238E27FC236}">
                  <a16:creationId xmlns:a16="http://schemas.microsoft.com/office/drawing/2014/main" id="{00000000-0008-0000-0200-0000C001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49" name="正方形/長方形 448">
              <a:extLst>
                <a:ext uri="{FF2B5EF4-FFF2-40B4-BE49-F238E27FC236}">
                  <a16:creationId xmlns:a16="http://schemas.microsoft.com/office/drawing/2014/main" id="{00000000-0008-0000-0200-0000C101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50" name="正方形/長方形 449">
              <a:extLst>
                <a:ext uri="{FF2B5EF4-FFF2-40B4-BE49-F238E27FC236}">
                  <a16:creationId xmlns:a16="http://schemas.microsoft.com/office/drawing/2014/main" id="{00000000-0008-0000-0200-0000C201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51" name="正方形/長方形 450">
              <a:extLst>
                <a:ext uri="{FF2B5EF4-FFF2-40B4-BE49-F238E27FC236}">
                  <a16:creationId xmlns:a16="http://schemas.microsoft.com/office/drawing/2014/main" id="{00000000-0008-0000-0200-0000C301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52" name="正方形/長方形 451">
              <a:extLst>
                <a:ext uri="{FF2B5EF4-FFF2-40B4-BE49-F238E27FC236}">
                  <a16:creationId xmlns:a16="http://schemas.microsoft.com/office/drawing/2014/main" id="{00000000-0008-0000-0200-0000C401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53" name="正方形/長方形 452">
              <a:extLst>
                <a:ext uri="{FF2B5EF4-FFF2-40B4-BE49-F238E27FC236}">
                  <a16:creationId xmlns:a16="http://schemas.microsoft.com/office/drawing/2014/main" id="{00000000-0008-0000-0200-0000C501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54" name="Text Box 41">
              <a:extLst>
                <a:ext uri="{FF2B5EF4-FFF2-40B4-BE49-F238E27FC236}">
                  <a16:creationId xmlns:a16="http://schemas.microsoft.com/office/drawing/2014/main" id="{00000000-0008-0000-0200-0000C6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52395" y="3295100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σ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w/&lt;u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70</xdr:col>
      <xdr:colOff>0</xdr:colOff>
      <xdr:row>200</xdr:row>
      <xdr:rowOff>0</xdr:rowOff>
    </xdr:from>
    <xdr:to>
      <xdr:col>80</xdr:col>
      <xdr:colOff>238124</xdr:colOff>
      <xdr:row>211</xdr:row>
      <xdr:rowOff>171450</xdr:rowOff>
    </xdr:to>
    <xdr:grpSp>
      <xdr:nvGrpSpPr>
        <xdr:cNvPr id="455" name="グループ化 714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GrpSpPr>
          <a:grpSpLocks/>
        </xdr:cNvGrpSpPr>
      </xdr:nvGrpSpPr>
      <xdr:grpSpPr bwMode="auto">
        <a:xfrm>
          <a:off x="47652214" y="38181643"/>
          <a:ext cx="7041696" cy="2266950"/>
          <a:chOff x="51435000" y="3193493"/>
          <a:chExt cx="7100479" cy="2036539"/>
        </a:xfrm>
      </xdr:grpSpPr>
      <xdr:graphicFrame macro="">
        <xdr:nvGraphicFramePr>
          <xdr:cNvPr id="456" name="グラフ 2">
            <a:extLst>
              <a:ext uri="{FF2B5EF4-FFF2-40B4-BE49-F238E27FC236}">
                <a16:creationId xmlns:a16="http://schemas.microsoft.com/office/drawing/2014/main" id="{00000000-0008-0000-0200-0000C80100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1"/>
          </a:graphicData>
        </a:graphic>
      </xdr:graphicFrame>
      <xdr:grpSp>
        <xdr:nvGrpSpPr>
          <xdr:cNvPr id="457" name="グループ化 501">
            <a:extLst>
              <a:ext uri="{FF2B5EF4-FFF2-40B4-BE49-F238E27FC236}">
                <a16:creationId xmlns:a16="http://schemas.microsoft.com/office/drawing/2014/main" id="{00000000-0008-0000-0200-0000C9010000}"/>
              </a:ext>
            </a:extLst>
          </xdr:cNvPr>
          <xdr:cNvGrpSpPr>
            <a:grpSpLocks/>
          </xdr:cNvGrpSpPr>
        </xdr:nvGrpSpPr>
        <xdr:grpSpPr bwMode="auto">
          <a:xfrm>
            <a:off x="52149813" y="3193503"/>
            <a:ext cx="5937716" cy="1694264"/>
            <a:chOff x="51555090" y="3295100"/>
            <a:chExt cx="5950971" cy="1719197"/>
          </a:xfrm>
        </xdr:grpSpPr>
        <xdr:sp macro="" textlink="">
          <xdr:nvSpPr>
            <xdr:cNvPr id="458" name="二等辺三角形 457">
              <a:extLst>
                <a:ext uri="{FF2B5EF4-FFF2-40B4-BE49-F238E27FC236}">
                  <a16:creationId xmlns:a16="http://schemas.microsoft.com/office/drawing/2014/main" id="{00000000-0008-0000-0200-0000CA01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60" name="正方形/長方形 459">
              <a:extLst>
                <a:ext uri="{FF2B5EF4-FFF2-40B4-BE49-F238E27FC236}">
                  <a16:creationId xmlns:a16="http://schemas.microsoft.com/office/drawing/2014/main" id="{00000000-0008-0000-0200-0000CC01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61" name="正方形/長方形 460">
              <a:extLst>
                <a:ext uri="{FF2B5EF4-FFF2-40B4-BE49-F238E27FC236}">
                  <a16:creationId xmlns:a16="http://schemas.microsoft.com/office/drawing/2014/main" id="{00000000-0008-0000-0200-0000CD01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62" name="正方形/長方形 461">
              <a:extLst>
                <a:ext uri="{FF2B5EF4-FFF2-40B4-BE49-F238E27FC236}">
                  <a16:creationId xmlns:a16="http://schemas.microsoft.com/office/drawing/2014/main" id="{00000000-0008-0000-0200-0000CE01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63" name="正方形/長方形 462">
              <a:extLst>
                <a:ext uri="{FF2B5EF4-FFF2-40B4-BE49-F238E27FC236}">
                  <a16:creationId xmlns:a16="http://schemas.microsoft.com/office/drawing/2014/main" id="{00000000-0008-0000-0200-0000CF01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64" name="正方形/長方形 463">
              <a:extLst>
                <a:ext uri="{FF2B5EF4-FFF2-40B4-BE49-F238E27FC236}">
                  <a16:creationId xmlns:a16="http://schemas.microsoft.com/office/drawing/2014/main" id="{00000000-0008-0000-0200-0000D001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65" name="正方形/長方形 464">
              <a:extLst>
                <a:ext uri="{FF2B5EF4-FFF2-40B4-BE49-F238E27FC236}">
                  <a16:creationId xmlns:a16="http://schemas.microsoft.com/office/drawing/2014/main" id="{00000000-0008-0000-0200-0000D101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66" name="Text Box 41">
              <a:extLst>
                <a:ext uri="{FF2B5EF4-FFF2-40B4-BE49-F238E27FC236}">
                  <a16:creationId xmlns:a16="http://schemas.microsoft.com/office/drawing/2014/main" id="{00000000-0008-0000-0200-0000D2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52395" y="3295100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σθ/ΔΘ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70</xdr:col>
      <xdr:colOff>0</xdr:colOff>
      <xdr:row>213</xdr:row>
      <xdr:rowOff>0</xdr:rowOff>
    </xdr:from>
    <xdr:to>
      <xdr:col>80</xdr:col>
      <xdr:colOff>238124</xdr:colOff>
      <xdr:row>224</xdr:row>
      <xdr:rowOff>157843</xdr:rowOff>
    </xdr:to>
    <xdr:grpSp>
      <xdr:nvGrpSpPr>
        <xdr:cNvPr id="467" name="グループ化 714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GrpSpPr>
          <a:grpSpLocks/>
        </xdr:cNvGrpSpPr>
      </xdr:nvGrpSpPr>
      <xdr:grpSpPr bwMode="auto">
        <a:xfrm>
          <a:off x="47652214" y="40658143"/>
          <a:ext cx="7041696" cy="2266950"/>
          <a:chOff x="51435000" y="3193493"/>
          <a:chExt cx="7100479" cy="2036539"/>
        </a:xfrm>
      </xdr:grpSpPr>
      <xdr:graphicFrame macro="">
        <xdr:nvGraphicFramePr>
          <xdr:cNvPr id="468" name="グラフ 2">
            <a:extLst>
              <a:ext uri="{FF2B5EF4-FFF2-40B4-BE49-F238E27FC236}">
                <a16:creationId xmlns:a16="http://schemas.microsoft.com/office/drawing/2014/main" id="{00000000-0008-0000-0200-0000D40100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2"/>
          </a:graphicData>
        </a:graphic>
      </xdr:graphicFrame>
      <xdr:grpSp>
        <xdr:nvGrpSpPr>
          <xdr:cNvPr id="472" name="グループ化 501">
            <a:extLst>
              <a:ext uri="{FF2B5EF4-FFF2-40B4-BE49-F238E27FC236}">
                <a16:creationId xmlns:a16="http://schemas.microsoft.com/office/drawing/2014/main" id="{00000000-0008-0000-0200-0000D8010000}"/>
              </a:ext>
            </a:extLst>
          </xdr:cNvPr>
          <xdr:cNvGrpSpPr>
            <a:grpSpLocks/>
          </xdr:cNvGrpSpPr>
        </xdr:nvGrpSpPr>
        <xdr:grpSpPr bwMode="auto">
          <a:xfrm>
            <a:off x="52149813" y="3193505"/>
            <a:ext cx="5937716" cy="1694264"/>
            <a:chOff x="51555090" y="3295100"/>
            <a:chExt cx="5950971" cy="1719197"/>
          </a:xfrm>
        </xdr:grpSpPr>
        <xdr:sp macro="" textlink="">
          <xdr:nvSpPr>
            <xdr:cNvPr id="473" name="二等辺三角形 472">
              <a:extLst>
                <a:ext uri="{FF2B5EF4-FFF2-40B4-BE49-F238E27FC236}">
                  <a16:creationId xmlns:a16="http://schemas.microsoft.com/office/drawing/2014/main" id="{00000000-0008-0000-0200-0000D901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74" name="正方形/長方形 473">
              <a:extLst>
                <a:ext uri="{FF2B5EF4-FFF2-40B4-BE49-F238E27FC236}">
                  <a16:creationId xmlns:a16="http://schemas.microsoft.com/office/drawing/2014/main" id="{00000000-0008-0000-0200-0000DA01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75" name="正方形/長方形 474">
              <a:extLst>
                <a:ext uri="{FF2B5EF4-FFF2-40B4-BE49-F238E27FC236}">
                  <a16:creationId xmlns:a16="http://schemas.microsoft.com/office/drawing/2014/main" id="{00000000-0008-0000-0200-0000DB01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76" name="正方形/長方形 475">
              <a:extLst>
                <a:ext uri="{FF2B5EF4-FFF2-40B4-BE49-F238E27FC236}">
                  <a16:creationId xmlns:a16="http://schemas.microsoft.com/office/drawing/2014/main" id="{00000000-0008-0000-0200-0000DC01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77" name="正方形/長方形 476">
              <a:extLst>
                <a:ext uri="{FF2B5EF4-FFF2-40B4-BE49-F238E27FC236}">
                  <a16:creationId xmlns:a16="http://schemas.microsoft.com/office/drawing/2014/main" id="{00000000-0008-0000-0200-0000DD01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78" name="正方形/長方形 477">
              <a:extLst>
                <a:ext uri="{FF2B5EF4-FFF2-40B4-BE49-F238E27FC236}">
                  <a16:creationId xmlns:a16="http://schemas.microsoft.com/office/drawing/2014/main" id="{00000000-0008-0000-0200-0000DE01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79" name="正方形/長方形 478">
              <a:extLst>
                <a:ext uri="{FF2B5EF4-FFF2-40B4-BE49-F238E27FC236}">
                  <a16:creationId xmlns:a16="http://schemas.microsoft.com/office/drawing/2014/main" id="{00000000-0008-0000-0200-0000DF01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83" name="Text Box 41">
              <a:extLst>
                <a:ext uri="{FF2B5EF4-FFF2-40B4-BE49-F238E27FC236}">
                  <a16:creationId xmlns:a16="http://schemas.microsoft.com/office/drawing/2014/main" id="{00000000-0008-0000-0200-0000E3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52395" y="3295100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σ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c/&lt;c0&gt;=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70</xdr:col>
      <xdr:colOff>0</xdr:colOff>
      <xdr:row>227</xdr:row>
      <xdr:rowOff>0</xdr:rowOff>
    </xdr:from>
    <xdr:to>
      <xdr:col>80</xdr:col>
      <xdr:colOff>238124</xdr:colOff>
      <xdr:row>238</xdr:row>
      <xdr:rowOff>171450</xdr:rowOff>
    </xdr:to>
    <xdr:grpSp>
      <xdr:nvGrpSpPr>
        <xdr:cNvPr id="484" name="グループ化 714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GrpSpPr>
          <a:grpSpLocks/>
        </xdr:cNvGrpSpPr>
      </xdr:nvGrpSpPr>
      <xdr:grpSpPr bwMode="auto">
        <a:xfrm>
          <a:off x="47652214" y="43338750"/>
          <a:ext cx="7041696" cy="2266950"/>
          <a:chOff x="51435000" y="3193493"/>
          <a:chExt cx="7100479" cy="2036539"/>
        </a:xfrm>
      </xdr:grpSpPr>
      <xdr:graphicFrame macro="">
        <xdr:nvGraphicFramePr>
          <xdr:cNvPr id="485" name="グラフ 2">
            <a:extLst>
              <a:ext uri="{FF2B5EF4-FFF2-40B4-BE49-F238E27FC236}">
                <a16:creationId xmlns:a16="http://schemas.microsoft.com/office/drawing/2014/main" id="{00000000-0008-0000-0200-0000E50100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3"/>
          </a:graphicData>
        </a:graphic>
      </xdr:graphicFrame>
      <xdr:grpSp>
        <xdr:nvGrpSpPr>
          <xdr:cNvPr id="486" name="グループ化 501">
            <a:extLst>
              <a:ext uri="{FF2B5EF4-FFF2-40B4-BE49-F238E27FC236}">
                <a16:creationId xmlns:a16="http://schemas.microsoft.com/office/drawing/2014/main" id="{00000000-0008-0000-0200-0000E6010000}"/>
              </a:ext>
            </a:extLst>
          </xdr:cNvPr>
          <xdr:cNvGrpSpPr>
            <a:grpSpLocks/>
          </xdr:cNvGrpSpPr>
        </xdr:nvGrpSpPr>
        <xdr:grpSpPr bwMode="auto">
          <a:xfrm>
            <a:off x="52149813" y="3193507"/>
            <a:ext cx="5937716" cy="1694264"/>
            <a:chOff x="51555090" y="3295100"/>
            <a:chExt cx="5950971" cy="1719197"/>
          </a:xfrm>
        </xdr:grpSpPr>
        <xdr:sp macro="" textlink="">
          <xdr:nvSpPr>
            <xdr:cNvPr id="487" name="二等辺三角形 486">
              <a:extLst>
                <a:ext uri="{FF2B5EF4-FFF2-40B4-BE49-F238E27FC236}">
                  <a16:creationId xmlns:a16="http://schemas.microsoft.com/office/drawing/2014/main" id="{00000000-0008-0000-0200-0000E701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88" name="正方形/長方形 487">
              <a:extLst>
                <a:ext uri="{FF2B5EF4-FFF2-40B4-BE49-F238E27FC236}">
                  <a16:creationId xmlns:a16="http://schemas.microsoft.com/office/drawing/2014/main" id="{00000000-0008-0000-0200-0000E801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89" name="正方形/長方形 488">
              <a:extLst>
                <a:ext uri="{FF2B5EF4-FFF2-40B4-BE49-F238E27FC236}">
                  <a16:creationId xmlns:a16="http://schemas.microsoft.com/office/drawing/2014/main" id="{00000000-0008-0000-0200-0000E901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90" name="正方形/長方形 489">
              <a:extLst>
                <a:ext uri="{FF2B5EF4-FFF2-40B4-BE49-F238E27FC236}">
                  <a16:creationId xmlns:a16="http://schemas.microsoft.com/office/drawing/2014/main" id="{00000000-0008-0000-0200-0000EA01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91" name="正方形/長方形 490">
              <a:extLst>
                <a:ext uri="{FF2B5EF4-FFF2-40B4-BE49-F238E27FC236}">
                  <a16:creationId xmlns:a16="http://schemas.microsoft.com/office/drawing/2014/main" id="{00000000-0008-0000-0200-0000EB01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93" name="正方形/長方形 492">
              <a:extLst>
                <a:ext uri="{FF2B5EF4-FFF2-40B4-BE49-F238E27FC236}">
                  <a16:creationId xmlns:a16="http://schemas.microsoft.com/office/drawing/2014/main" id="{00000000-0008-0000-0200-0000ED01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94" name="正方形/長方形 493">
              <a:extLst>
                <a:ext uri="{FF2B5EF4-FFF2-40B4-BE49-F238E27FC236}">
                  <a16:creationId xmlns:a16="http://schemas.microsoft.com/office/drawing/2014/main" id="{00000000-0008-0000-0200-0000EE01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95" name="Text Box 41">
              <a:extLst>
                <a:ext uri="{FF2B5EF4-FFF2-40B4-BE49-F238E27FC236}">
                  <a16:creationId xmlns:a16="http://schemas.microsoft.com/office/drawing/2014/main" id="{00000000-0008-0000-0200-0000EF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52395" y="3295100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&lt;u'v'&gt;/&lt;uH^2&gt;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70</xdr:col>
      <xdr:colOff>0</xdr:colOff>
      <xdr:row>240</xdr:row>
      <xdr:rowOff>0</xdr:rowOff>
    </xdr:from>
    <xdr:to>
      <xdr:col>80</xdr:col>
      <xdr:colOff>238124</xdr:colOff>
      <xdr:row>251</xdr:row>
      <xdr:rowOff>171450</xdr:rowOff>
    </xdr:to>
    <xdr:grpSp>
      <xdr:nvGrpSpPr>
        <xdr:cNvPr id="496" name="グループ化 714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GrpSpPr>
          <a:grpSpLocks/>
        </xdr:cNvGrpSpPr>
      </xdr:nvGrpSpPr>
      <xdr:grpSpPr bwMode="auto">
        <a:xfrm>
          <a:off x="47652214" y="45815250"/>
          <a:ext cx="7041696" cy="2266950"/>
          <a:chOff x="51435000" y="3193493"/>
          <a:chExt cx="7100479" cy="2036539"/>
        </a:xfrm>
      </xdr:grpSpPr>
      <xdr:graphicFrame macro="">
        <xdr:nvGraphicFramePr>
          <xdr:cNvPr id="497" name="グラフ 2">
            <a:extLst>
              <a:ext uri="{FF2B5EF4-FFF2-40B4-BE49-F238E27FC236}">
                <a16:creationId xmlns:a16="http://schemas.microsoft.com/office/drawing/2014/main" id="{00000000-0008-0000-0200-0000F10100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4"/>
          </a:graphicData>
        </a:graphic>
      </xdr:graphicFrame>
      <xdr:grpSp>
        <xdr:nvGrpSpPr>
          <xdr:cNvPr id="498" name="グループ化 501">
            <a:extLst>
              <a:ext uri="{FF2B5EF4-FFF2-40B4-BE49-F238E27FC236}">
                <a16:creationId xmlns:a16="http://schemas.microsoft.com/office/drawing/2014/main" id="{00000000-0008-0000-0200-0000F2010000}"/>
              </a:ext>
            </a:extLst>
          </xdr:cNvPr>
          <xdr:cNvGrpSpPr>
            <a:grpSpLocks/>
          </xdr:cNvGrpSpPr>
        </xdr:nvGrpSpPr>
        <xdr:grpSpPr bwMode="auto">
          <a:xfrm>
            <a:off x="52149813" y="3193509"/>
            <a:ext cx="5937716" cy="1694264"/>
            <a:chOff x="51555090" y="3295100"/>
            <a:chExt cx="5950971" cy="1719197"/>
          </a:xfrm>
        </xdr:grpSpPr>
        <xdr:sp macro="" textlink="">
          <xdr:nvSpPr>
            <xdr:cNvPr id="499" name="二等辺三角形 498">
              <a:extLst>
                <a:ext uri="{FF2B5EF4-FFF2-40B4-BE49-F238E27FC236}">
                  <a16:creationId xmlns:a16="http://schemas.microsoft.com/office/drawing/2014/main" id="{00000000-0008-0000-0200-0000F301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00" name="正方形/長方形 499">
              <a:extLst>
                <a:ext uri="{FF2B5EF4-FFF2-40B4-BE49-F238E27FC236}">
                  <a16:creationId xmlns:a16="http://schemas.microsoft.com/office/drawing/2014/main" id="{00000000-0008-0000-0200-0000F401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01" name="正方形/長方形 500">
              <a:extLst>
                <a:ext uri="{FF2B5EF4-FFF2-40B4-BE49-F238E27FC236}">
                  <a16:creationId xmlns:a16="http://schemas.microsoft.com/office/drawing/2014/main" id="{00000000-0008-0000-0200-0000F501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02" name="正方形/長方形 501">
              <a:extLst>
                <a:ext uri="{FF2B5EF4-FFF2-40B4-BE49-F238E27FC236}">
                  <a16:creationId xmlns:a16="http://schemas.microsoft.com/office/drawing/2014/main" id="{00000000-0008-0000-0200-0000F601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03" name="正方形/長方形 502">
              <a:extLst>
                <a:ext uri="{FF2B5EF4-FFF2-40B4-BE49-F238E27FC236}">
                  <a16:creationId xmlns:a16="http://schemas.microsoft.com/office/drawing/2014/main" id="{00000000-0008-0000-0200-0000F701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04" name="正方形/長方形 503">
              <a:extLst>
                <a:ext uri="{FF2B5EF4-FFF2-40B4-BE49-F238E27FC236}">
                  <a16:creationId xmlns:a16="http://schemas.microsoft.com/office/drawing/2014/main" id="{00000000-0008-0000-0200-0000F801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05" name="正方形/長方形 504">
              <a:extLst>
                <a:ext uri="{FF2B5EF4-FFF2-40B4-BE49-F238E27FC236}">
                  <a16:creationId xmlns:a16="http://schemas.microsoft.com/office/drawing/2014/main" id="{00000000-0008-0000-0200-0000F901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06" name="Text Box 41">
              <a:extLst>
                <a:ext uri="{FF2B5EF4-FFF2-40B4-BE49-F238E27FC236}">
                  <a16:creationId xmlns:a16="http://schemas.microsoft.com/office/drawing/2014/main" id="{00000000-0008-0000-0200-0000FA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52395" y="3295100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&lt;u'w'&gt;/&lt;uH^2&gt;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70</xdr:col>
      <xdr:colOff>0</xdr:colOff>
      <xdr:row>254</xdr:row>
      <xdr:rowOff>0</xdr:rowOff>
    </xdr:from>
    <xdr:to>
      <xdr:col>80</xdr:col>
      <xdr:colOff>238124</xdr:colOff>
      <xdr:row>265</xdr:row>
      <xdr:rowOff>144235</xdr:rowOff>
    </xdr:to>
    <xdr:grpSp>
      <xdr:nvGrpSpPr>
        <xdr:cNvPr id="507" name="グループ化 714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GrpSpPr>
          <a:grpSpLocks/>
        </xdr:cNvGrpSpPr>
      </xdr:nvGrpSpPr>
      <xdr:grpSpPr bwMode="auto">
        <a:xfrm>
          <a:off x="47652214" y="48509464"/>
          <a:ext cx="7041696" cy="2266950"/>
          <a:chOff x="51435000" y="3193493"/>
          <a:chExt cx="7100479" cy="2036539"/>
        </a:xfrm>
      </xdr:grpSpPr>
      <xdr:graphicFrame macro="">
        <xdr:nvGraphicFramePr>
          <xdr:cNvPr id="508" name="グラフ 2">
            <a:extLst>
              <a:ext uri="{FF2B5EF4-FFF2-40B4-BE49-F238E27FC236}">
                <a16:creationId xmlns:a16="http://schemas.microsoft.com/office/drawing/2014/main" id="{00000000-0008-0000-0200-0000FC0100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5"/>
          </a:graphicData>
        </a:graphic>
      </xdr:graphicFrame>
      <xdr:grpSp>
        <xdr:nvGrpSpPr>
          <xdr:cNvPr id="509" name="グループ化 501">
            <a:extLst>
              <a:ext uri="{FF2B5EF4-FFF2-40B4-BE49-F238E27FC236}">
                <a16:creationId xmlns:a16="http://schemas.microsoft.com/office/drawing/2014/main" id="{00000000-0008-0000-0200-0000FD010000}"/>
              </a:ext>
            </a:extLst>
          </xdr:cNvPr>
          <xdr:cNvGrpSpPr>
            <a:grpSpLocks/>
          </xdr:cNvGrpSpPr>
        </xdr:nvGrpSpPr>
        <xdr:grpSpPr bwMode="auto">
          <a:xfrm>
            <a:off x="52149813" y="3193511"/>
            <a:ext cx="5937716" cy="1694264"/>
            <a:chOff x="51555090" y="3295100"/>
            <a:chExt cx="5950971" cy="1719197"/>
          </a:xfrm>
        </xdr:grpSpPr>
        <xdr:sp macro="" textlink="">
          <xdr:nvSpPr>
            <xdr:cNvPr id="510" name="二等辺三角形 509">
              <a:extLst>
                <a:ext uri="{FF2B5EF4-FFF2-40B4-BE49-F238E27FC236}">
                  <a16:creationId xmlns:a16="http://schemas.microsoft.com/office/drawing/2014/main" id="{00000000-0008-0000-0200-0000FE01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11" name="正方形/長方形 510">
              <a:extLst>
                <a:ext uri="{FF2B5EF4-FFF2-40B4-BE49-F238E27FC236}">
                  <a16:creationId xmlns:a16="http://schemas.microsoft.com/office/drawing/2014/main" id="{00000000-0008-0000-0200-0000FF01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12" name="正方形/長方形 511">
              <a:extLst>
                <a:ext uri="{FF2B5EF4-FFF2-40B4-BE49-F238E27FC236}">
                  <a16:creationId xmlns:a16="http://schemas.microsoft.com/office/drawing/2014/main" id="{00000000-0008-0000-0200-000000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13" name="正方形/長方形 512">
              <a:extLst>
                <a:ext uri="{FF2B5EF4-FFF2-40B4-BE49-F238E27FC236}">
                  <a16:creationId xmlns:a16="http://schemas.microsoft.com/office/drawing/2014/main" id="{00000000-0008-0000-0200-000001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14" name="正方形/長方形 513">
              <a:extLst>
                <a:ext uri="{FF2B5EF4-FFF2-40B4-BE49-F238E27FC236}">
                  <a16:creationId xmlns:a16="http://schemas.microsoft.com/office/drawing/2014/main" id="{00000000-0008-0000-0200-000002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15" name="正方形/長方形 514">
              <a:extLst>
                <a:ext uri="{FF2B5EF4-FFF2-40B4-BE49-F238E27FC236}">
                  <a16:creationId xmlns:a16="http://schemas.microsoft.com/office/drawing/2014/main" id="{00000000-0008-0000-0200-000003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16" name="正方形/長方形 515">
              <a:extLst>
                <a:ext uri="{FF2B5EF4-FFF2-40B4-BE49-F238E27FC236}">
                  <a16:creationId xmlns:a16="http://schemas.microsoft.com/office/drawing/2014/main" id="{00000000-0008-0000-0200-000004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17" name="Text Box 41">
              <a:extLst>
                <a:ext uri="{FF2B5EF4-FFF2-40B4-BE49-F238E27FC236}">
                  <a16:creationId xmlns:a16="http://schemas.microsoft.com/office/drawing/2014/main" id="{00000000-0008-0000-0200-000005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52395" y="3295100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&lt;u'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θ'&gt;/(&lt;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uH&gt;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ΔΘ)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  <xdr:twoCellAnchor>
    <xdr:from>
      <xdr:col>70</xdr:col>
      <xdr:colOff>0</xdr:colOff>
      <xdr:row>267</xdr:row>
      <xdr:rowOff>0</xdr:rowOff>
    </xdr:from>
    <xdr:to>
      <xdr:col>80</xdr:col>
      <xdr:colOff>238124</xdr:colOff>
      <xdr:row>278</xdr:row>
      <xdr:rowOff>171450</xdr:rowOff>
    </xdr:to>
    <xdr:grpSp>
      <xdr:nvGrpSpPr>
        <xdr:cNvPr id="518" name="グループ化 714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GrpSpPr>
          <a:grpSpLocks/>
        </xdr:cNvGrpSpPr>
      </xdr:nvGrpSpPr>
      <xdr:grpSpPr bwMode="auto">
        <a:xfrm>
          <a:off x="47652214" y="51013179"/>
          <a:ext cx="7041696" cy="2266950"/>
          <a:chOff x="51435000" y="3193493"/>
          <a:chExt cx="7100479" cy="2036539"/>
        </a:xfrm>
      </xdr:grpSpPr>
      <xdr:graphicFrame macro="">
        <xdr:nvGraphicFramePr>
          <xdr:cNvPr id="519" name="グラフ 2">
            <a:extLst>
              <a:ext uri="{FF2B5EF4-FFF2-40B4-BE49-F238E27FC236}">
                <a16:creationId xmlns:a16="http://schemas.microsoft.com/office/drawing/2014/main" id="{00000000-0008-0000-0200-000007020000}"/>
              </a:ext>
            </a:extLst>
          </xdr:cNvPr>
          <xdr:cNvGraphicFramePr>
            <a:graphicFrameLocks/>
          </xdr:cNvGraphicFramePr>
        </xdr:nvGraphicFramePr>
        <xdr:xfrm>
          <a:off x="51435000" y="3257550"/>
          <a:ext cx="7100479" cy="19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6"/>
          </a:graphicData>
        </a:graphic>
      </xdr:graphicFrame>
      <xdr:grpSp>
        <xdr:nvGrpSpPr>
          <xdr:cNvPr id="520" name="グループ化 501">
            <a:extLst>
              <a:ext uri="{FF2B5EF4-FFF2-40B4-BE49-F238E27FC236}">
                <a16:creationId xmlns:a16="http://schemas.microsoft.com/office/drawing/2014/main" id="{00000000-0008-0000-0200-000008020000}"/>
              </a:ext>
            </a:extLst>
          </xdr:cNvPr>
          <xdr:cNvGrpSpPr>
            <a:grpSpLocks/>
          </xdr:cNvGrpSpPr>
        </xdr:nvGrpSpPr>
        <xdr:grpSpPr bwMode="auto">
          <a:xfrm>
            <a:off x="52149813" y="3193513"/>
            <a:ext cx="5937716" cy="1694264"/>
            <a:chOff x="51555090" y="3295100"/>
            <a:chExt cx="5950971" cy="1719197"/>
          </a:xfrm>
        </xdr:grpSpPr>
        <xdr:sp macro="" textlink="">
          <xdr:nvSpPr>
            <xdr:cNvPr id="521" name="二等辺三角形 520">
              <a:extLst>
                <a:ext uri="{FF2B5EF4-FFF2-40B4-BE49-F238E27FC236}">
                  <a16:creationId xmlns:a16="http://schemas.microsoft.com/office/drawing/2014/main" id="{00000000-0008-0000-0200-000009020000}"/>
                </a:ext>
              </a:extLst>
            </xdr:cNvPr>
            <xdr:cNvSpPr/>
          </xdr:nvSpPr>
          <xdr:spPr bwMode="auto">
            <a:xfrm>
              <a:off x="52319260" y="4910103"/>
              <a:ext cx="105073" cy="104194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22" name="正方形/長方形 521">
              <a:extLst>
                <a:ext uri="{FF2B5EF4-FFF2-40B4-BE49-F238E27FC236}">
                  <a16:creationId xmlns:a16="http://schemas.microsoft.com/office/drawing/2014/main" id="{00000000-0008-0000-0200-00000A020000}"/>
                </a:ext>
              </a:extLst>
            </xdr:cNvPr>
            <xdr:cNvSpPr>
              <a:spLocks noChangeAspect="1"/>
            </xdr:cNvSpPr>
          </xdr:nvSpPr>
          <xdr:spPr>
            <a:xfrm>
              <a:off x="51555090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23" name="正方形/長方形 522">
              <a:extLst>
                <a:ext uri="{FF2B5EF4-FFF2-40B4-BE49-F238E27FC236}">
                  <a16:creationId xmlns:a16="http://schemas.microsoft.com/office/drawing/2014/main" id="{00000000-0008-0000-0200-00000B020000}"/>
                </a:ext>
              </a:extLst>
            </xdr:cNvPr>
            <xdr:cNvSpPr>
              <a:spLocks noChangeAspect="1"/>
            </xdr:cNvSpPr>
          </xdr:nvSpPr>
          <xdr:spPr>
            <a:xfrm>
              <a:off x="5263448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24" name="正方形/長方形 523">
              <a:extLst>
                <a:ext uri="{FF2B5EF4-FFF2-40B4-BE49-F238E27FC236}">
                  <a16:creationId xmlns:a16="http://schemas.microsoft.com/office/drawing/2014/main" id="{00000000-0008-0000-0200-00000C020000}"/>
                </a:ext>
              </a:extLst>
            </xdr:cNvPr>
            <xdr:cNvSpPr>
              <a:spLocks noChangeAspect="1"/>
            </xdr:cNvSpPr>
          </xdr:nvSpPr>
          <xdr:spPr>
            <a:xfrm>
              <a:off x="5372342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25" name="正方形/長方形 524">
              <a:extLst>
                <a:ext uri="{FF2B5EF4-FFF2-40B4-BE49-F238E27FC236}">
                  <a16:creationId xmlns:a16="http://schemas.microsoft.com/office/drawing/2014/main" id="{00000000-0008-0000-0200-00000D020000}"/>
                </a:ext>
              </a:extLst>
            </xdr:cNvPr>
            <xdr:cNvSpPr>
              <a:spLocks noChangeAspect="1"/>
            </xdr:cNvSpPr>
          </xdr:nvSpPr>
          <xdr:spPr>
            <a:xfrm>
              <a:off x="54802811" y="4345720"/>
              <a:ext cx="544471" cy="55570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26" name="正方形/長方形 525">
              <a:extLst>
                <a:ext uri="{FF2B5EF4-FFF2-40B4-BE49-F238E27FC236}">
                  <a16:creationId xmlns:a16="http://schemas.microsoft.com/office/drawing/2014/main" id="{00000000-0008-0000-0200-00000E020000}"/>
                </a:ext>
              </a:extLst>
            </xdr:cNvPr>
            <xdr:cNvSpPr>
              <a:spLocks noChangeAspect="1"/>
            </xdr:cNvSpPr>
          </xdr:nvSpPr>
          <xdr:spPr>
            <a:xfrm>
              <a:off x="55882201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27" name="正方形/長方形 526">
              <a:extLst>
                <a:ext uri="{FF2B5EF4-FFF2-40B4-BE49-F238E27FC236}">
                  <a16:creationId xmlns:a16="http://schemas.microsoft.com/office/drawing/2014/main" id="{00000000-0008-0000-0200-00000F020000}"/>
                </a:ext>
              </a:extLst>
            </xdr:cNvPr>
            <xdr:cNvSpPr>
              <a:spLocks noChangeAspect="1"/>
            </xdr:cNvSpPr>
          </xdr:nvSpPr>
          <xdr:spPr>
            <a:xfrm>
              <a:off x="56961590" y="4354403"/>
              <a:ext cx="544471" cy="547017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28" name="Text Box 41">
              <a:extLst>
                <a:ext uri="{FF2B5EF4-FFF2-40B4-BE49-F238E27FC236}">
                  <a16:creationId xmlns:a16="http://schemas.microsoft.com/office/drawing/2014/main" id="{00000000-0008-0000-0200-000010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252395" y="3295100"/>
              <a:ext cx="1432818" cy="22575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&lt;uv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θ'&gt;/(&lt;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uH&gt;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ΔΘ)</a:t>
              </a:r>
              <a:endParaRPr lang="en-US" altLang="ja-JP" sz="1000" b="0" i="0" strike="noStrike">
                <a:solidFill>
                  <a:srgbClr val="000000"/>
                </a:solidFill>
                <a:latin typeface="Times New Roman" pitchFamily="18" charset="0"/>
                <a:ea typeface="ＭＳ Ｐゴシック"/>
                <a:cs typeface="Times New Roman" pitchFamily="18" charset="0"/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152400</xdr:colOff>
      <xdr:row>3</xdr:row>
      <xdr:rowOff>-2552700</xdr:rowOff>
    </xdr:from>
    <xdr:to>
      <xdr:col>51</xdr:col>
      <xdr:colOff>409575</xdr:colOff>
      <xdr:row>3</xdr:row>
      <xdr:rowOff>-2552700</xdr:rowOff>
    </xdr:to>
    <xdr:grpSp>
      <xdr:nvGrpSpPr>
        <xdr:cNvPr id="2591167" name="Group 37">
          <a:extLst>
            <a:ext uri="{FF2B5EF4-FFF2-40B4-BE49-F238E27FC236}">
              <a16:creationId xmlns:a16="http://schemas.microsoft.com/office/drawing/2014/main" id="{00000000-0008-0000-0300-0000BF892700}"/>
            </a:ext>
          </a:extLst>
        </xdr:cNvPr>
        <xdr:cNvGrpSpPr>
          <a:grpSpLocks/>
        </xdr:cNvGrpSpPr>
      </xdr:nvGrpSpPr>
      <xdr:grpSpPr bwMode="auto">
        <a:xfrm>
          <a:off x="34850614" y="-1940379"/>
          <a:ext cx="257175" cy="0"/>
          <a:chOff x="5823" y="118"/>
          <a:chExt cx="20" cy="18"/>
        </a:xfrm>
      </xdr:grpSpPr>
      <xdr:sp macro="" textlink="">
        <xdr:nvSpPr>
          <xdr:cNvPr id="2813216" name="Line 40">
            <a:extLst>
              <a:ext uri="{FF2B5EF4-FFF2-40B4-BE49-F238E27FC236}">
                <a16:creationId xmlns:a16="http://schemas.microsoft.com/office/drawing/2014/main" id="{00000000-0008-0000-0300-000020ED2A00}"/>
              </a:ext>
            </a:extLst>
          </xdr:cNvPr>
          <xdr:cNvSpPr>
            <a:spLocks noChangeShapeType="1"/>
          </xdr:cNvSpPr>
        </xdr:nvSpPr>
        <xdr:spPr bwMode="auto">
          <a:xfrm>
            <a:off x="5824" y="130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</xdr:spPr>
      </xdr:sp>
      <xdr:sp macro="" textlink="">
        <xdr:nvSpPr>
          <xdr:cNvPr id="2813217" name="Line 38">
            <a:extLst>
              <a:ext uri="{FF2B5EF4-FFF2-40B4-BE49-F238E27FC236}">
                <a16:creationId xmlns:a16="http://schemas.microsoft.com/office/drawing/2014/main" id="{00000000-0008-0000-0300-000021ED2A00}"/>
              </a:ext>
            </a:extLst>
          </xdr:cNvPr>
          <xdr:cNvSpPr>
            <a:spLocks noChangeShapeType="1"/>
          </xdr:cNvSpPr>
        </xdr:nvSpPr>
        <xdr:spPr bwMode="auto">
          <a:xfrm>
            <a:off x="5823" y="118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13218" name="Line 39">
            <a:extLst>
              <a:ext uri="{FF2B5EF4-FFF2-40B4-BE49-F238E27FC236}">
                <a16:creationId xmlns:a16="http://schemas.microsoft.com/office/drawing/2014/main" id="{00000000-0008-0000-0300-000022ED2A00}"/>
              </a:ext>
            </a:extLst>
          </xdr:cNvPr>
          <xdr:cNvSpPr>
            <a:spLocks noChangeShapeType="1"/>
          </xdr:cNvSpPr>
        </xdr:nvSpPr>
        <xdr:spPr bwMode="auto">
          <a:xfrm>
            <a:off x="5843" y="118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49</xdr:col>
      <xdr:colOff>0</xdr:colOff>
      <xdr:row>3</xdr:row>
      <xdr:rowOff>0</xdr:rowOff>
    </xdr:from>
    <xdr:to>
      <xdr:col>59</xdr:col>
      <xdr:colOff>180975</xdr:colOff>
      <xdr:row>26</xdr:row>
      <xdr:rowOff>161925</xdr:rowOff>
    </xdr:to>
    <xdr:grpSp>
      <xdr:nvGrpSpPr>
        <xdr:cNvPr id="2591168" name="グループ化 1173">
          <a:extLst>
            <a:ext uri="{FF2B5EF4-FFF2-40B4-BE49-F238E27FC236}">
              <a16:creationId xmlns:a16="http://schemas.microsoft.com/office/drawing/2014/main" id="{00000000-0008-0000-0300-0000C0892700}"/>
            </a:ext>
          </a:extLst>
        </xdr:cNvPr>
        <xdr:cNvGrpSpPr>
          <a:grpSpLocks/>
        </xdr:cNvGrpSpPr>
      </xdr:nvGrpSpPr>
      <xdr:grpSpPr bwMode="auto">
        <a:xfrm>
          <a:off x="33337500" y="612321"/>
          <a:ext cx="6984546" cy="4570640"/>
          <a:chOff x="33494382" y="378983"/>
          <a:chExt cx="7019285" cy="4032134"/>
        </a:xfrm>
      </xdr:grpSpPr>
      <xdr:grpSp>
        <xdr:nvGrpSpPr>
          <xdr:cNvPr id="2813193" name="グループ化 84">
            <a:extLst>
              <a:ext uri="{FF2B5EF4-FFF2-40B4-BE49-F238E27FC236}">
                <a16:creationId xmlns:a16="http://schemas.microsoft.com/office/drawing/2014/main" id="{00000000-0008-0000-0300-000009ED2A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813195" name="グラフ 2">
              <a:extLst>
                <a:ext uri="{FF2B5EF4-FFF2-40B4-BE49-F238E27FC236}">
                  <a16:creationId xmlns:a16="http://schemas.microsoft.com/office/drawing/2014/main" id="{00000000-0008-0000-0300-00000BED2A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pSp>
          <xdr:nvGrpSpPr>
            <xdr:cNvPr id="905" name="グループ化 79">
              <a:extLst>
                <a:ext uri="{FF2B5EF4-FFF2-40B4-BE49-F238E27FC236}">
                  <a16:creationId xmlns:a16="http://schemas.microsoft.com/office/drawing/2014/main" id="{00000000-0008-0000-0300-000089030000}"/>
                </a:ext>
              </a:extLst>
            </xdr:cNvPr>
            <xdr:cNvGrpSpPr/>
          </xdr:nvGrpSpPr>
          <xdr:grpSpPr>
            <a:xfrm>
              <a:off x="34206759" y="951395"/>
              <a:ext cx="5879482" cy="2676866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12" name="正方形/長方形 11">
                <a:extLst>
                  <a:ext uri="{FF2B5EF4-FFF2-40B4-BE49-F238E27FC236}">
                    <a16:creationId xmlns:a16="http://schemas.microsoft.com/office/drawing/2014/main" id="{00000000-0008-0000-0300-00000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19717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3" name="正方形/長方形 12">
                <a:extLst>
                  <a:ext uri="{FF2B5EF4-FFF2-40B4-BE49-F238E27FC236}">
                    <a16:creationId xmlns:a16="http://schemas.microsoft.com/office/drawing/2014/main" id="{00000000-0008-0000-0300-00000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8758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4" name="正方形/長方形 13">
                <a:extLst>
                  <a:ext uri="{FF2B5EF4-FFF2-40B4-BE49-F238E27FC236}">
                    <a16:creationId xmlns:a16="http://schemas.microsoft.com/office/drawing/2014/main" id="{00000000-0008-0000-0300-00000E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94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5" name="正方形/長方形 14">
                <a:extLst>
                  <a:ext uri="{FF2B5EF4-FFF2-40B4-BE49-F238E27FC236}">
                    <a16:creationId xmlns:a16="http://schemas.microsoft.com/office/drawing/2014/main" id="{00000000-0008-0000-0300-00000F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9717"/>
                <a:ext cx="532184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6" name="正方形/長方形 15">
                <a:extLst>
                  <a:ext uri="{FF2B5EF4-FFF2-40B4-BE49-F238E27FC236}">
                    <a16:creationId xmlns:a16="http://schemas.microsoft.com/office/drawing/2014/main" id="{00000000-0008-0000-0300-000010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8758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7" name="正方形/長方形 16">
                <a:extLst>
                  <a:ext uri="{FF2B5EF4-FFF2-40B4-BE49-F238E27FC236}">
                    <a16:creationId xmlns:a16="http://schemas.microsoft.com/office/drawing/2014/main" id="{00000000-0008-0000-0300-000011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94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8" name="正方形/長方形 17">
                <a:extLst>
                  <a:ext uri="{FF2B5EF4-FFF2-40B4-BE49-F238E27FC236}">
                    <a16:creationId xmlns:a16="http://schemas.microsoft.com/office/drawing/2014/main" id="{00000000-0008-0000-0300-000012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1299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9" name="正方形/長方形 18">
                <a:extLst>
                  <a:ext uri="{FF2B5EF4-FFF2-40B4-BE49-F238E27FC236}">
                    <a16:creationId xmlns:a16="http://schemas.microsoft.com/office/drawing/2014/main" id="{00000000-0008-0000-0300-000013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0340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0" name="正方形/長方形 19">
                <a:extLst>
                  <a:ext uri="{FF2B5EF4-FFF2-40B4-BE49-F238E27FC236}">
                    <a16:creationId xmlns:a16="http://schemas.microsoft.com/office/drawing/2014/main" id="{00000000-0008-0000-0300-00001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1" name="正方形/長方形 20">
                <a:extLst>
                  <a:ext uri="{FF2B5EF4-FFF2-40B4-BE49-F238E27FC236}">
                    <a16:creationId xmlns:a16="http://schemas.microsoft.com/office/drawing/2014/main" id="{00000000-0008-0000-0300-00001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9717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2" name="正方形/長方形 21">
                <a:extLst>
                  <a:ext uri="{FF2B5EF4-FFF2-40B4-BE49-F238E27FC236}">
                    <a16:creationId xmlns:a16="http://schemas.microsoft.com/office/drawing/2014/main" id="{00000000-0008-0000-0300-000016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8758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3" name="正方形/長方形 22">
                <a:extLst>
                  <a:ext uri="{FF2B5EF4-FFF2-40B4-BE49-F238E27FC236}">
                    <a16:creationId xmlns:a16="http://schemas.microsoft.com/office/drawing/2014/main" id="{00000000-0008-0000-0300-000017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94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4" name="正方形/長方形 23">
                <a:extLst>
                  <a:ext uri="{FF2B5EF4-FFF2-40B4-BE49-F238E27FC236}">
                    <a16:creationId xmlns:a16="http://schemas.microsoft.com/office/drawing/2014/main" id="{00000000-0008-0000-0300-000018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1299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5" name="正方形/長方形 24">
                <a:extLst>
                  <a:ext uri="{FF2B5EF4-FFF2-40B4-BE49-F238E27FC236}">
                    <a16:creationId xmlns:a16="http://schemas.microsoft.com/office/drawing/2014/main" id="{00000000-0008-0000-0300-000019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0340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6" name="正方形/長方形 25">
                <a:extLst>
                  <a:ext uri="{FF2B5EF4-FFF2-40B4-BE49-F238E27FC236}">
                    <a16:creationId xmlns:a16="http://schemas.microsoft.com/office/drawing/2014/main" id="{00000000-0008-0000-0300-00001A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7" name="正方形/長方形 26">
                <a:extLst>
                  <a:ext uri="{FF2B5EF4-FFF2-40B4-BE49-F238E27FC236}">
                    <a16:creationId xmlns:a16="http://schemas.microsoft.com/office/drawing/2014/main" id="{00000000-0008-0000-0300-00001B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1299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8" name="正方形/長方形 27">
                <a:extLst>
                  <a:ext uri="{FF2B5EF4-FFF2-40B4-BE49-F238E27FC236}">
                    <a16:creationId xmlns:a16="http://schemas.microsoft.com/office/drawing/2014/main" id="{00000000-0008-0000-0300-00001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0340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9" name="正方形/長方形 28">
                <a:extLst>
                  <a:ext uri="{FF2B5EF4-FFF2-40B4-BE49-F238E27FC236}">
                    <a16:creationId xmlns:a16="http://schemas.microsoft.com/office/drawing/2014/main" id="{00000000-0008-0000-0300-00001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</xdr:grpSp>
        <xdr:sp macro="" textlink="">
          <xdr:nvSpPr>
            <xdr:cNvPr id="11" name="Text Box 41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757663" y="437908"/>
              <a:ext cx="1424753" cy="2104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&lt;u&gt;/&lt;u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>
              <a:latin typeface="Times New Roman" pitchFamily="18" charset="0"/>
              <a:cs typeface="Times New Roman" pitchFamily="18" charset="0"/>
            </a:endParaRPr>
          </a:p>
        </xdr:txBody>
      </xdr:sp>
    </xdr:grpSp>
    <xdr:clientData/>
  </xdr:twoCellAnchor>
  <xdr:twoCellAnchor>
    <xdr:from>
      <xdr:col>60</xdr:col>
      <xdr:colOff>0</xdr:colOff>
      <xdr:row>3</xdr:row>
      <xdr:rowOff>0</xdr:rowOff>
    </xdr:from>
    <xdr:to>
      <xdr:col>70</xdr:col>
      <xdr:colOff>180975</xdr:colOff>
      <xdr:row>26</xdr:row>
      <xdr:rowOff>161925</xdr:rowOff>
    </xdr:to>
    <xdr:grpSp>
      <xdr:nvGrpSpPr>
        <xdr:cNvPr id="2591169" name="グループ化 1200">
          <a:extLst>
            <a:ext uri="{FF2B5EF4-FFF2-40B4-BE49-F238E27FC236}">
              <a16:creationId xmlns:a16="http://schemas.microsoft.com/office/drawing/2014/main" id="{00000000-0008-0000-0300-0000C1892700}"/>
            </a:ext>
          </a:extLst>
        </xdr:cNvPr>
        <xdr:cNvGrpSpPr>
          <a:grpSpLocks/>
        </xdr:cNvGrpSpPr>
      </xdr:nvGrpSpPr>
      <xdr:grpSpPr bwMode="auto">
        <a:xfrm>
          <a:off x="40821429" y="612321"/>
          <a:ext cx="6984546" cy="4570640"/>
          <a:chOff x="33494382" y="378983"/>
          <a:chExt cx="7019285" cy="4032134"/>
        </a:xfrm>
      </xdr:grpSpPr>
      <xdr:grpSp>
        <xdr:nvGrpSpPr>
          <xdr:cNvPr id="2813170" name="グループ化 84">
            <a:extLst>
              <a:ext uri="{FF2B5EF4-FFF2-40B4-BE49-F238E27FC236}">
                <a16:creationId xmlns:a16="http://schemas.microsoft.com/office/drawing/2014/main" id="{00000000-0008-0000-0300-0000F2EC2A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813172" name="グラフ 2">
              <a:extLst>
                <a:ext uri="{FF2B5EF4-FFF2-40B4-BE49-F238E27FC236}">
                  <a16:creationId xmlns:a16="http://schemas.microsoft.com/office/drawing/2014/main" id="{00000000-0008-0000-0300-0000F4EC2A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pSp>
          <xdr:nvGrpSpPr>
            <xdr:cNvPr id="904" name="グループ化 79">
              <a:extLst>
                <a:ext uri="{FF2B5EF4-FFF2-40B4-BE49-F238E27FC236}">
                  <a16:creationId xmlns:a16="http://schemas.microsoft.com/office/drawing/2014/main" id="{00000000-0008-0000-0300-000088030000}"/>
                </a:ext>
              </a:extLst>
            </xdr:cNvPr>
            <xdr:cNvGrpSpPr/>
          </xdr:nvGrpSpPr>
          <xdr:grpSpPr>
            <a:xfrm>
              <a:off x="34206759" y="951395"/>
              <a:ext cx="5879482" cy="2676866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36" name="正方形/長方形 35">
                <a:extLst>
                  <a:ext uri="{FF2B5EF4-FFF2-40B4-BE49-F238E27FC236}">
                    <a16:creationId xmlns:a16="http://schemas.microsoft.com/office/drawing/2014/main" id="{00000000-0008-0000-0300-00002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19717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7" name="正方形/長方形 36">
                <a:extLst>
                  <a:ext uri="{FF2B5EF4-FFF2-40B4-BE49-F238E27FC236}">
                    <a16:creationId xmlns:a16="http://schemas.microsoft.com/office/drawing/2014/main" id="{00000000-0008-0000-0300-00002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8758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8" name="正方形/長方形 37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94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9" name="正方形/長方形 38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9717"/>
                <a:ext cx="532184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0" name="正方形/長方形 39">
                <a:extLst>
                  <a:ext uri="{FF2B5EF4-FFF2-40B4-BE49-F238E27FC236}">
                    <a16:creationId xmlns:a16="http://schemas.microsoft.com/office/drawing/2014/main" id="{00000000-0008-0000-0300-000028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8758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1" name="正方形/長方形 40">
                <a:extLst>
                  <a:ext uri="{FF2B5EF4-FFF2-40B4-BE49-F238E27FC236}">
                    <a16:creationId xmlns:a16="http://schemas.microsoft.com/office/drawing/2014/main" id="{00000000-0008-0000-0300-000029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94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2" name="正方形/長方形 41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1299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3" name="正方形/長方形 42">
                <a:extLst>
                  <a:ext uri="{FF2B5EF4-FFF2-40B4-BE49-F238E27FC236}">
                    <a16:creationId xmlns:a16="http://schemas.microsoft.com/office/drawing/2014/main" id="{00000000-0008-0000-0300-00002B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0340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4" name="正方形/長方形 43">
                <a:extLst>
                  <a:ext uri="{FF2B5EF4-FFF2-40B4-BE49-F238E27FC236}">
                    <a16:creationId xmlns:a16="http://schemas.microsoft.com/office/drawing/2014/main" id="{00000000-0008-0000-0300-00002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5" name="正方形/長方形 44">
                <a:extLst>
                  <a:ext uri="{FF2B5EF4-FFF2-40B4-BE49-F238E27FC236}">
                    <a16:creationId xmlns:a16="http://schemas.microsoft.com/office/drawing/2014/main" id="{00000000-0008-0000-0300-00002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9717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6" name="正方形/長方形 45">
                <a:extLst>
                  <a:ext uri="{FF2B5EF4-FFF2-40B4-BE49-F238E27FC236}">
                    <a16:creationId xmlns:a16="http://schemas.microsoft.com/office/drawing/2014/main" id="{00000000-0008-0000-0300-00002E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8758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7" name="正方形/長方形 46">
                <a:extLst>
                  <a:ext uri="{FF2B5EF4-FFF2-40B4-BE49-F238E27FC236}">
                    <a16:creationId xmlns:a16="http://schemas.microsoft.com/office/drawing/2014/main" id="{00000000-0008-0000-0300-00002F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94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8" name="正方形/長方形 47">
                <a:extLst>
                  <a:ext uri="{FF2B5EF4-FFF2-40B4-BE49-F238E27FC236}">
                    <a16:creationId xmlns:a16="http://schemas.microsoft.com/office/drawing/2014/main" id="{00000000-0008-0000-0300-000030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1299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9" name="正方形/長方形 48">
                <a:extLst>
                  <a:ext uri="{FF2B5EF4-FFF2-40B4-BE49-F238E27FC236}">
                    <a16:creationId xmlns:a16="http://schemas.microsoft.com/office/drawing/2014/main" id="{00000000-0008-0000-0300-000031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0340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0" name="正方形/長方形 49">
                <a:extLst>
                  <a:ext uri="{FF2B5EF4-FFF2-40B4-BE49-F238E27FC236}">
                    <a16:creationId xmlns:a16="http://schemas.microsoft.com/office/drawing/2014/main" id="{00000000-0008-0000-0300-000032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1" name="正方形/長方形 50">
                <a:extLst>
                  <a:ext uri="{FF2B5EF4-FFF2-40B4-BE49-F238E27FC236}">
                    <a16:creationId xmlns:a16="http://schemas.microsoft.com/office/drawing/2014/main" id="{00000000-0008-0000-0300-000033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1299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2" name="正方形/長方形 51">
                <a:extLst>
                  <a:ext uri="{FF2B5EF4-FFF2-40B4-BE49-F238E27FC236}">
                    <a16:creationId xmlns:a16="http://schemas.microsoft.com/office/drawing/2014/main" id="{00000000-0008-0000-0300-00003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0340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3" name="正方形/長方形 52">
                <a:extLst>
                  <a:ext uri="{FF2B5EF4-FFF2-40B4-BE49-F238E27FC236}">
                    <a16:creationId xmlns:a16="http://schemas.microsoft.com/office/drawing/2014/main" id="{00000000-0008-0000-0300-00003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35" name="Text Box 41">
              <a:extLst>
                <a:ext uri="{FF2B5EF4-FFF2-40B4-BE49-F238E27FC236}">
                  <a16:creationId xmlns:a16="http://schemas.microsoft.com/office/drawing/2014/main" id="{00000000-0008-0000-0300-00002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900139" y="463161"/>
              <a:ext cx="1424753" cy="2104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&lt;u&gt;/&lt;u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H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27</xdr:row>
      <xdr:rowOff>0</xdr:rowOff>
    </xdr:from>
    <xdr:to>
      <xdr:col>59</xdr:col>
      <xdr:colOff>180975</xdr:colOff>
      <xdr:row>50</xdr:row>
      <xdr:rowOff>161925</xdr:rowOff>
    </xdr:to>
    <xdr:grpSp>
      <xdr:nvGrpSpPr>
        <xdr:cNvPr id="2591170" name="グループ化 1227">
          <a:extLst>
            <a:ext uri="{FF2B5EF4-FFF2-40B4-BE49-F238E27FC236}">
              <a16:creationId xmlns:a16="http://schemas.microsoft.com/office/drawing/2014/main" id="{00000000-0008-0000-0300-0000C2892700}"/>
            </a:ext>
          </a:extLst>
        </xdr:cNvPr>
        <xdr:cNvGrpSpPr>
          <a:grpSpLocks/>
        </xdr:cNvGrpSpPr>
      </xdr:nvGrpSpPr>
      <xdr:grpSpPr bwMode="auto">
        <a:xfrm>
          <a:off x="33337500" y="5211536"/>
          <a:ext cx="6984546" cy="4543425"/>
          <a:chOff x="33494382" y="378983"/>
          <a:chExt cx="7019285" cy="4032134"/>
        </a:xfrm>
      </xdr:grpSpPr>
      <xdr:grpSp>
        <xdr:nvGrpSpPr>
          <xdr:cNvPr id="2813147" name="グループ化 84">
            <a:extLst>
              <a:ext uri="{FF2B5EF4-FFF2-40B4-BE49-F238E27FC236}">
                <a16:creationId xmlns:a16="http://schemas.microsoft.com/office/drawing/2014/main" id="{00000000-0008-0000-0300-0000DBEC2A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813149" name="グラフ 2">
              <a:extLst>
                <a:ext uri="{FF2B5EF4-FFF2-40B4-BE49-F238E27FC236}">
                  <a16:creationId xmlns:a16="http://schemas.microsoft.com/office/drawing/2014/main" id="{00000000-0008-0000-0300-0000DDEC2A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pSp>
          <xdr:nvGrpSpPr>
            <xdr:cNvPr id="903" name="グループ化 79">
              <a:extLst>
                <a:ext uri="{FF2B5EF4-FFF2-40B4-BE49-F238E27FC236}">
                  <a16:creationId xmlns:a16="http://schemas.microsoft.com/office/drawing/2014/main" id="{00000000-0008-0000-0300-000087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60" name="正方形/長方形 59">
                <a:extLst>
                  <a:ext uri="{FF2B5EF4-FFF2-40B4-BE49-F238E27FC236}">
                    <a16:creationId xmlns:a16="http://schemas.microsoft.com/office/drawing/2014/main" id="{00000000-0008-0000-0300-00003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1" name="正方形/長方形 60">
                <a:extLst>
                  <a:ext uri="{FF2B5EF4-FFF2-40B4-BE49-F238E27FC236}">
                    <a16:creationId xmlns:a16="http://schemas.microsoft.com/office/drawing/2014/main" id="{00000000-0008-0000-0300-00003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2" name="正方形/長方形 61">
                <a:extLst>
                  <a:ext uri="{FF2B5EF4-FFF2-40B4-BE49-F238E27FC236}">
                    <a16:creationId xmlns:a16="http://schemas.microsoft.com/office/drawing/2014/main" id="{00000000-0008-0000-0300-00003E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3" name="正方形/長方形 62">
                <a:extLst>
                  <a:ext uri="{FF2B5EF4-FFF2-40B4-BE49-F238E27FC236}">
                    <a16:creationId xmlns:a16="http://schemas.microsoft.com/office/drawing/2014/main" id="{00000000-0008-0000-0300-00003F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4" name="正方形/長方形 63">
                <a:extLst>
                  <a:ext uri="{FF2B5EF4-FFF2-40B4-BE49-F238E27FC236}">
                    <a16:creationId xmlns:a16="http://schemas.microsoft.com/office/drawing/2014/main" id="{00000000-0008-0000-0300-000040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5" name="正方形/長方形 64">
                <a:extLst>
                  <a:ext uri="{FF2B5EF4-FFF2-40B4-BE49-F238E27FC236}">
                    <a16:creationId xmlns:a16="http://schemas.microsoft.com/office/drawing/2014/main" id="{00000000-0008-0000-0300-000041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6" name="正方形/長方形 65">
                <a:extLst>
                  <a:ext uri="{FF2B5EF4-FFF2-40B4-BE49-F238E27FC236}">
                    <a16:creationId xmlns:a16="http://schemas.microsoft.com/office/drawing/2014/main" id="{00000000-0008-0000-0300-000042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7" name="正方形/長方形 66">
                <a:extLst>
                  <a:ext uri="{FF2B5EF4-FFF2-40B4-BE49-F238E27FC236}">
                    <a16:creationId xmlns:a16="http://schemas.microsoft.com/office/drawing/2014/main" id="{00000000-0008-0000-0300-000043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8" name="正方形/長方形 67">
                <a:extLst>
                  <a:ext uri="{FF2B5EF4-FFF2-40B4-BE49-F238E27FC236}">
                    <a16:creationId xmlns:a16="http://schemas.microsoft.com/office/drawing/2014/main" id="{00000000-0008-0000-0300-00004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9" name="正方形/長方形 68">
                <a:extLst>
                  <a:ext uri="{FF2B5EF4-FFF2-40B4-BE49-F238E27FC236}">
                    <a16:creationId xmlns:a16="http://schemas.microsoft.com/office/drawing/2014/main" id="{00000000-0008-0000-0300-00004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0" name="正方形/長方形 69">
                <a:extLst>
                  <a:ext uri="{FF2B5EF4-FFF2-40B4-BE49-F238E27FC236}">
                    <a16:creationId xmlns:a16="http://schemas.microsoft.com/office/drawing/2014/main" id="{00000000-0008-0000-0300-000046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1" name="正方形/長方形 70">
                <a:extLst>
                  <a:ext uri="{FF2B5EF4-FFF2-40B4-BE49-F238E27FC236}">
                    <a16:creationId xmlns:a16="http://schemas.microsoft.com/office/drawing/2014/main" id="{00000000-0008-0000-0300-000047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2" name="正方形/長方形 71">
                <a:extLst>
                  <a:ext uri="{FF2B5EF4-FFF2-40B4-BE49-F238E27FC236}">
                    <a16:creationId xmlns:a16="http://schemas.microsoft.com/office/drawing/2014/main" id="{00000000-0008-0000-0300-000048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3" name="正方形/長方形 72">
                <a:extLst>
                  <a:ext uri="{FF2B5EF4-FFF2-40B4-BE49-F238E27FC236}">
                    <a16:creationId xmlns:a16="http://schemas.microsoft.com/office/drawing/2014/main" id="{00000000-0008-0000-0300-000049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4" name="正方形/長方形 73">
                <a:extLst>
                  <a:ext uri="{FF2B5EF4-FFF2-40B4-BE49-F238E27FC236}">
                    <a16:creationId xmlns:a16="http://schemas.microsoft.com/office/drawing/2014/main" id="{00000000-0008-0000-0300-00004A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5" name="正方形/長方形 74">
                <a:extLst>
                  <a:ext uri="{FF2B5EF4-FFF2-40B4-BE49-F238E27FC236}">
                    <a16:creationId xmlns:a16="http://schemas.microsoft.com/office/drawing/2014/main" id="{00000000-0008-0000-0300-00004B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6" name="正方形/長方形 75">
                <a:extLst>
                  <a:ext uri="{FF2B5EF4-FFF2-40B4-BE49-F238E27FC236}">
                    <a16:creationId xmlns:a16="http://schemas.microsoft.com/office/drawing/2014/main" id="{00000000-0008-0000-0300-00004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7" name="正方形/長方形 76">
                <a:extLst>
                  <a:ext uri="{FF2B5EF4-FFF2-40B4-BE49-F238E27FC236}">
                    <a16:creationId xmlns:a16="http://schemas.microsoft.com/office/drawing/2014/main" id="{00000000-0008-0000-0300-00004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9" name="Text Box 41">
              <a:extLst>
                <a:ext uri="{FF2B5EF4-FFF2-40B4-BE49-F238E27FC236}">
                  <a16:creationId xmlns:a16="http://schemas.microsoft.com/office/drawing/2014/main" id="{00000000-0008-0000-0300-00003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320739" y="471967"/>
              <a:ext cx="1424753" cy="21978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60</xdr:col>
      <xdr:colOff>0</xdr:colOff>
      <xdr:row>27</xdr:row>
      <xdr:rowOff>0</xdr:rowOff>
    </xdr:from>
    <xdr:to>
      <xdr:col>70</xdr:col>
      <xdr:colOff>180975</xdr:colOff>
      <xdr:row>50</xdr:row>
      <xdr:rowOff>161925</xdr:rowOff>
    </xdr:to>
    <xdr:grpSp>
      <xdr:nvGrpSpPr>
        <xdr:cNvPr id="2591171" name="グループ化 1254">
          <a:extLst>
            <a:ext uri="{FF2B5EF4-FFF2-40B4-BE49-F238E27FC236}">
              <a16:creationId xmlns:a16="http://schemas.microsoft.com/office/drawing/2014/main" id="{00000000-0008-0000-0300-0000C3892700}"/>
            </a:ext>
          </a:extLst>
        </xdr:cNvPr>
        <xdr:cNvGrpSpPr>
          <a:grpSpLocks/>
        </xdr:cNvGrpSpPr>
      </xdr:nvGrpSpPr>
      <xdr:grpSpPr bwMode="auto">
        <a:xfrm>
          <a:off x="40821429" y="5211536"/>
          <a:ext cx="6984546" cy="4543425"/>
          <a:chOff x="33494382" y="378983"/>
          <a:chExt cx="7019285" cy="4032134"/>
        </a:xfrm>
      </xdr:grpSpPr>
      <xdr:grpSp>
        <xdr:nvGrpSpPr>
          <xdr:cNvPr id="2813124" name="グループ化 84">
            <a:extLst>
              <a:ext uri="{FF2B5EF4-FFF2-40B4-BE49-F238E27FC236}">
                <a16:creationId xmlns:a16="http://schemas.microsoft.com/office/drawing/2014/main" id="{00000000-0008-0000-0300-0000C4EC2A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813126" name="グラフ 2">
              <a:extLst>
                <a:ext uri="{FF2B5EF4-FFF2-40B4-BE49-F238E27FC236}">
                  <a16:creationId xmlns:a16="http://schemas.microsoft.com/office/drawing/2014/main" id="{00000000-0008-0000-0300-0000C6EC2A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pSp>
          <xdr:nvGrpSpPr>
            <xdr:cNvPr id="902" name="グループ化 79">
              <a:extLst>
                <a:ext uri="{FF2B5EF4-FFF2-40B4-BE49-F238E27FC236}">
                  <a16:creationId xmlns:a16="http://schemas.microsoft.com/office/drawing/2014/main" id="{00000000-0008-0000-0300-000086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00000000-0008-0000-0300-00005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5" name="正方形/長方形 84">
                <a:extLst>
                  <a:ext uri="{FF2B5EF4-FFF2-40B4-BE49-F238E27FC236}">
                    <a16:creationId xmlns:a16="http://schemas.microsoft.com/office/drawing/2014/main" id="{00000000-0008-0000-0300-00005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6" name="正方形/長方形 85">
                <a:extLst>
                  <a:ext uri="{FF2B5EF4-FFF2-40B4-BE49-F238E27FC236}">
                    <a16:creationId xmlns:a16="http://schemas.microsoft.com/office/drawing/2014/main" id="{00000000-0008-0000-0300-000056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7" name="正方形/長方形 86">
                <a:extLst>
                  <a:ext uri="{FF2B5EF4-FFF2-40B4-BE49-F238E27FC236}">
                    <a16:creationId xmlns:a16="http://schemas.microsoft.com/office/drawing/2014/main" id="{00000000-0008-0000-0300-000057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8" name="正方形/長方形 87">
                <a:extLst>
                  <a:ext uri="{FF2B5EF4-FFF2-40B4-BE49-F238E27FC236}">
                    <a16:creationId xmlns:a16="http://schemas.microsoft.com/office/drawing/2014/main" id="{00000000-0008-0000-0300-000058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9" name="正方形/長方形 88">
                <a:extLst>
                  <a:ext uri="{FF2B5EF4-FFF2-40B4-BE49-F238E27FC236}">
                    <a16:creationId xmlns:a16="http://schemas.microsoft.com/office/drawing/2014/main" id="{00000000-0008-0000-0300-000059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90" name="正方形/長方形 89">
                <a:extLst>
                  <a:ext uri="{FF2B5EF4-FFF2-40B4-BE49-F238E27FC236}">
                    <a16:creationId xmlns:a16="http://schemas.microsoft.com/office/drawing/2014/main" id="{00000000-0008-0000-0300-00005A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91" name="正方形/長方形 90">
                <a:extLst>
                  <a:ext uri="{FF2B5EF4-FFF2-40B4-BE49-F238E27FC236}">
                    <a16:creationId xmlns:a16="http://schemas.microsoft.com/office/drawing/2014/main" id="{00000000-0008-0000-0300-00005B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92" name="正方形/長方形 91">
                <a:extLst>
                  <a:ext uri="{FF2B5EF4-FFF2-40B4-BE49-F238E27FC236}">
                    <a16:creationId xmlns:a16="http://schemas.microsoft.com/office/drawing/2014/main" id="{00000000-0008-0000-0300-00005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93" name="正方形/長方形 92">
                <a:extLst>
                  <a:ext uri="{FF2B5EF4-FFF2-40B4-BE49-F238E27FC236}">
                    <a16:creationId xmlns:a16="http://schemas.microsoft.com/office/drawing/2014/main" id="{00000000-0008-0000-0300-00005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94" name="正方形/長方形 93">
                <a:extLst>
                  <a:ext uri="{FF2B5EF4-FFF2-40B4-BE49-F238E27FC236}">
                    <a16:creationId xmlns:a16="http://schemas.microsoft.com/office/drawing/2014/main" id="{00000000-0008-0000-0300-00005E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95" name="正方形/長方形 94">
                <a:extLst>
                  <a:ext uri="{FF2B5EF4-FFF2-40B4-BE49-F238E27FC236}">
                    <a16:creationId xmlns:a16="http://schemas.microsoft.com/office/drawing/2014/main" id="{00000000-0008-0000-0300-00005F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96" name="正方形/長方形 95">
                <a:extLst>
                  <a:ext uri="{FF2B5EF4-FFF2-40B4-BE49-F238E27FC236}">
                    <a16:creationId xmlns:a16="http://schemas.microsoft.com/office/drawing/2014/main" id="{00000000-0008-0000-0300-000060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97" name="正方形/長方形 96">
                <a:extLst>
                  <a:ext uri="{FF2B5EF4-FFF2-40B4-BE49-F238E27FC236}">
                    <a16:creationId xmlns:a16="http://schemas.microsoft.com/office/drawing/2014/main" id="{00000000-0008-0000-0300-000061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98" name="正方形/長方形 97">
                <a:extLst>
                  <a:ext uri="{FF2B5EF4-FFF2-40B4-BE49-F238E27FC236}">
                    <a16:creationId xmlns:a16="http://schemas.microsoft.com/office/drawing/2014/main" id="{00000000-0008-0000-0300-000062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99" name="正方形/長方形 98">
                <a:extLst>
                  <a:ext uri="{FF2B5EF4-FFF2-40B4-BE49-F238E27FC236}">
                    <a16:creationId xmlns:a16="http://schemas.microsoft.com/office/drawing/2014/main" id="{00000000-0008-0000-0300-000063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00" name="正方形/長方形 99">
                <a:extLst>
                  <a:ext uri="{FF2B5EF4-FFF2-40B4-BE49-F238E27FC236}">
                    <a16:creationId xmlns:a16="http://schemas.microsoft.com/office/drawing/2014/main" id="{00000000-0008-0000-0300-00006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01" name="正方形/長方形 100">
                <a:extLst>
                  <a:ext uri="{FF2B5EF4-FFF2-40B4-BE49-F238E27FC236}">
                    <a16:creationId xmlns:a16="http://schemas.microsoft.com/office/drawing/2014/main" id="{00000000-0008-0000-0300-00006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83" name="Text Box 41">
              <a:extLst>
                <a:ext uri="{FF2B5EF4-FFF2-40B4-BE49-F238E27FC236}">
                  <a16:creationId xmlns:a16="http://schemas.microsoft.com/office/drawing/2014/main" id="{00000000-0008-0000-0300-00005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349234" y="463514"/>
              <a:ext cx="1424753" cy="21132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00000000-0008-0000-0300-00005000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51</xdr:row>
      <xdr:rowOff>0</xdr:rowOff>
    </xdr:from>
    <xdr:to>
      <xdr:col>59</xdr:col>
      <xdr:colOff>180975</xdr:colOff>
      <xdr:row>74</xdr:row>
      <xdr:rowOff>161925</xdr:rowOff>
    </xdr:to>
    <xdr:grpSp>
      <xdr:nvGrpSpPr>
        <xdr:cNvPr id="2591172" name="グループ化 1281">
          <a:extLst>
            <a:ext uri="{FF2B5EF4-FFF2-40B4-BE49-F238E27FC236}">
              <a16:creationId xmlns:a16="http://schemas.microsoft.com/office/drawing/2014/main" id="{00000000-0008-0000-0300-0000C4892700}"/>
            </a:ext>
          </a:extLst>
        </xdr:cNvPr>
        <xdr:cNvGrpSpPr>
          <a:grpSpLocks/>
        </xdr:cNvGrpSpPr>
      </xdr:nvGrpSpPr>
      <xdr:grpSpPr bwMode="auto">
        <a:xfrm>
          <a:off x="33337500" y="9783536"/>
          <a:ext cx="6984546" cy="4570639"/>
          <a:chOff x="33494382" y="378983"/>
          <a:chExt cx="7019285" cy="4032134"/>
        </a:xfrm>
      </xdr:grpSpPr>
      <xdr:grpSp>
        <xdr:nvGrpSpPr>
          <xdr:cNvPr id="2813101" name="グループ化 84">
            <a:extLst>
              <a:ext uri="{FF2B5EF4-FFF2-40B4-BE49-F238E27FC236}">
                <a16:creationId xmlns:a16="http://schemas.microsoft.com/office/drawing/2014/main" id="{00000000-0008-0000-0300-0000ADEC2A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813103" name="グラフ 2">
              <a:extLst>
                <a:ext uri="{FF2B5EF4-FFF2-40B4-BE49-F238E27FC236}">
                  <a16:creationId xmlns:a16="http://schemas.microsoft.com/office/drawing/2014/main" id="{00000000-0008-0000-0300-0000AFEC2A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pSp>
          <xdr:nvGrpSpPr>
            <xdr:cNvPr id="901" name="グループ化 79">
              <a:extLst>
                <a:ext uri="{FF2B5EF4-FFF2-40B4-BE49-F238E27FC236}">
                  <a16:creationId xmlns:a16="http://schemas.microsoft.com/office/drawing/2014/main" id="{00000000-0008-0000-0300-000085030000}"/>
                </a:ext>
              </a:extLst>
            </xdr:cNvPr>
            <xdr:cNvGrpSpPr/>
          </xdr:nvGrpSpPr>
          <xdr:grpSpPr>
            <a:xfrm>
              <a:off x="34206759" y="942977"/>
              <a:ext cx="5879482" cy="26852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108" name="正方形/長方形 107">
                <a:extLst>
                  <a:ext uri="{FF2B5EF4-FFF2-40B4-BE49-F238E27FC236}">
                    <a16:creationId xmlns:a16="http://schemas.microsoft.com/office/drawing/2014/main" id="{00000000-0008-0000-0300-00006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4758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09" name="正方形/長方形 108">
                <a:extLst>
                  <a:ext uri="{FF2B5EF4-FFF2-40B4-BE49-F238E27FC236}">
                    <a16:creationId xmlns:a16="http://schemas.microsoft.com/office/drawing/2014/main" id="{00000000-0008-0000-0300-00006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10" name="正方形/長方形 109">
                <a:extLst>
                  <a:ext uri="{FF2B5EF4-FFF2-40B4-BE49-F238E27FC236}">
                    <a16:creationId xmlns:a16="http://schemas.microsoft.com/office/drawing/2014/main" id="{00000000-0008-0000-0300-00006E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11" name="正方形/長方形 110">
                <a:extLst>
                  <a:ext uri="{FF2B5EF4-FFF2-40B4-BE49-F238E27FC236}">
                    <a16:creationId xmlns:a16="http://schemas.microsoft.com/office/drawing/2014/main" id="{00000000-0008-0000-0300-00006F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6367"/>
                <a:ext cx="532184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12" name="正方形/長方形 111">
                <a:extLst>
                  <a:ext uri="{FF2B5EF4-FFF2-40B4-BE49-F238E27FC236}">
                    <a16:creationId xmlns:a16="http://schemas.microsoft.com/office/drawing/2014/main" id="{00000000-0008-0000-0300-000070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2056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13" name="正方形/長方形 112">
                <a:extLst>
                  <a:ext uri="{FF2B5EF4-FFF2-40B4-BE49-F238E27FC236}">
                    <a16:creationId xmlns:a16="http://schemas.microsoft.com/office/drawing/2014/main" id="{00000000-0008-0000-0300-000071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14" name="正方形/長方形 113">
                <a:extLst>
                  <a:ext uri="{FF2B5EF4-FFF2-40B4-BE49-F238E27FC236}">
                    <a16:creationId xmlns:a16="http://schemas.microsoft.com/office/drawing/2014/main" id="{00000000-0008-0000-0300-000072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15" name="正方形/長方形 114">
                <a:extLst>
                  <a:ext uri="{FF2B5EF4-FFF2-40B4-BE49-F238E27FC236}">
                    <a16:creationId xmlns:a16="http://schemas.microsoft.com/office/drawing/2014/main" id="{00000000-0008-0000-0300-000073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16" name="正方形/長方形 115">
                <a:extLst>
                  <a:ext uri="{FF2B5EF4-FFF2-40B4-BE49-F238E27FC236}">
                    <a16:creationId xmlns:a16="http://schemas.microsoft.com/office/drawing/2014/main" id="{00000000-0008-0000-0300-00007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17" name="正方形/長方形 116">
                <a:extLst>
                  <a:ext uri="{FF2B5EF4-FFF2-40B4-BE49-F238E27FC236}">
                    <a16:creationId xmlns:a16="http://schemas.microsoft.com/office/drawing/2014/main" id="{00000000-0008-0000-0300-00007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18" name="正方形/長方形 117">
                <a:extLst>
                  <a:ext uri="{FF2B5EF4-FFF2-40B4-BE49-F238E27FC236}">
                    <a16:creationId xmlns:a16="http://schemas.microsoft.com/office/drawing/2014/main" id="{00000000-0008-0000-0300-000076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19" name="正方形/長方形 118">
                <a:extLst>
                  <a:ext uri="{FF2B5EF4-FFF2-40B4-BE49-F238E27FC236}">
                    <a16:creationId xmlns:a16="http://schemas.microsoft.com/office/drawing/2014/main" id="{00000000-0008-0000-0300-000077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20" name="正方形/長方形 119">
                <a:extLst>
                  <a:ext uri="{FF2B5EF4-FFF2-40B4-BE49-F238E27FC236}">
                    <a16:creationId xmlns:a16="http://schemas.microsoft.com/office/drawing/2014/main" id="{00000000-0008-0000-0300-000078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21" name="正方形/長方形 120">
                <a:extLst>
                  <a:ext uri="{FF2B5EF4-FFF2-40B4-BE49-F238E27FC236}">
                    <a16:creationId xmlns:a16="http://schemas.microsoft.com/office/drawing/2014/main" id="{00000000-0008-0000-0300-000079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2056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22" name="正方形/長方形 121">
                <a:extLst>
                  <a:ext uri="{FF2B5EF4-FFF2-40B4-BE49-F238E27FC236}">
                    <a16:creationId xmlns:a16="http://schemas.microsoft.com/office/drawing/2014/main" id="{00000000-0008-0000-0300-00007A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23" name="正方形/長方形 122">
                <a:extLst>
                  <a:ext uri="{FF2B5EF4-FFF2-40B4-BE49-F238E27FC236}">
                    <a16:creationId xmlns:a16="http://schemas.microsoft.com/office/drawing/2014/main" id="{00000000-0008-0000-0300-00007B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07975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24" name="正方形/長方形 123">
                <a:extLst>
                  <a:ext uri="{FF2B5EF4-FFF2-40B4-BE49-F238E27FC236}">
                    <a16:creationId xmlns:a16="http://schemas.microsoft.com/office/drawing/2014/main" id="{00000000-0008-0000-0300-00007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25" name="正方形/長方形 124">
                <a:extLst>
                  <a:ext uri="{FF2B5EF4-FFF2-40B4-BE49-F238E27FC236}">
                    <a16:creationId xmlns:a16="http://schemas.microsoft.com/office/drawing/2014/main" id="{00000000-0008-0000-0300-00007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</xdr:grpSp>
        <xdr:sp macro="" textlink="">
          <xdr:nvSpPr>
            <xdr:cNvPr id="107" name="Text Box 41">
              <a:extLst>
                <a:ext uri="{FF2B5EF4-FFF2-40B4-BE49-F238E27FC236}">
                  <a16:creationId xmlns:a16="http://schemas.microsoft.com/office/drawing/2014/main" id="{00000000-0008-0000-0300-00006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624686" y="463161"/>
              <a:ext cx="1424753" cy="2104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&lt;c&gt;/&lt;c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0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00000000-0008-0000-0300-00006800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>
              <a:latin typeface="Times New Roman" pitchFamily="18" charset="0"/>
              <a:cs typeface="Times New Roman" pitchFamily="18" charset="0"/>
            </a:endParaRPr>
          </a:p>
        </xdr:txBody>
      </xdr:sp>
    </xdr:grpSp>
    <xdr:clientData/>
  </xdr:twoCellAnchor>
  <xdr:twoCellAnchor>
    <xdr:from>
      <xdr:col>60</xdr:col>
      <xdr:colOff>0</xdr:colOff>
      <xdr:row>51</xdr:row>
      <xdr:rowOff>0</xdr:rowOff>
    </xdr:from>
    <xdr:to>
      <xdr:col>70</xdr:col>
      <xdr:colOff>180975</xdr:colOff>
      <xdr:row>74</xdr:row>
      <xdr:rowOff>161925</xdr:rowOff>
    </xdr:to>
    <xdr:grpSp>
      <xdr:nvGrpSpPr>
        <xdr:cNvPr id="2591173" name="グループ化 1308">
          <a:extLst>
            <a:ext uri="{FF2B5EF4-FFF2-40B4-BE49-F238E27FC236}">
              <a16:creationId xmlns:a16="http://schemas.microsoft.com/office/drawing/2014/main" id="{00000000-0008-0000-0300-0000C5892700}"/>
            </a:ext>
          </a:extLst>
        </xdr:cNvPr>
        <xdr:cNvGrpSpPr>
          <a:grpSpLocks/>
        </xdr:cNvGrpSpPr>
      </xdr:nvGrpSpPr>
      <xdr:grpSpPr bwMode="auto">
        <a:xfrm>
          <a:off x="40821429" y="9783536"/>
          <a:ext cx="6984546" cy="4570639"/>
          <a:chOff x="33494382" y="378983"/>
          <a:chExt cx="7019285" cy="4032134"/>
        </a:xfrm>
      </xdr:grpSpPr>
      <xdr:grpSp>
        <xdr:nvGrpSpPr>
          <xdr:cNvPr id="2813078" name="グループ化 84">
            <a:extLst>
              <a:ext uri="{FF2B5EF4-FFF2-40B4-BE49-F238E27FC236}">
                <a16:creationId xmlns:a16="http://schemas.microsoft.com/office/drawing/2014/main" id="{00000000-0008-0000-0300-000096EC2A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813080" name="グラフ 2">
              <a:extLst>
                <a:ext uri="{FF2B5EF4-FFF2-40B4-BE49-F238E27FC236}">
                  <a16:creationId xmlns:a16="http://schemas.microsoft.com/office/drawing/2014/main" id="{00000000-0008-0000-0300-000098EC2A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pSp>
          <xdr:nvGrpSpPr>
            <xdr:cNvPr id="900" name="グループ化 79">
              <a:extLst>
                <a:ext uri="{FF2B5EF4-FFF2-40B4-BE49-F238E27FC236}">
                  <a16:creationId xmlns:a16="http://schemas.microsoft.com/office/drawing/2014/main" id="{00000000-0008-0000-0300-000084030000}"/>
                </a:ext>
              </a:extLst>
            </xdr:cNvPr>
            <xdr:cNvGrpSpPr/>
          </xdr:nvGrpSpPr>
          <xdr:grpSpPr>
            <a:xfrm>
              <a:off x="34206759" y="942977"/>
              <a:ext cx="5879482" cy="26852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132" name="正方形/長方形 131">
                <a:extLst>
                  <a:ext uri="{FF2B5EF4-FFF2-40B4-BE49-F238E27FC236}">
                    <a16:creationId xmlns:a16="http://schemas.microsoft.com/office/drawing/2014/main" id="{00000000-0008-0000-0300-00008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4758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33" name="正方形/長方形 132">
                <a:extLst>
                  <a:ext uri="{FF2B5EF4-FFF2-40B4-BE49-F238E27FC236}">
                    <a16:creationId xmlns:a16="http://schemas.microsoft.com/office/drawing/2014/main" id="{00000000-0008-0000-0300-00008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34" name="正方形/長方形 133">
                <a:extLst>
                  <a:ext uri="{FF2B5EF4-FFF2-40B4-BE49-F238E27FC236}">
                    <a16:creationId xmlns:a16="http://schemas.microsoft.com/office/drawing/2014/main" id="{00000000-0008-0000-0300-000086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35" name="正方形/長方形 134">
                <a:extLst>
                  <a:ext uri="{FF2B5EF4-FFF2-40B4-BE49-F238E27FC236}">
                    <a16:creationId xmlns:a16="http://schemas.microsoft.com/office/drawing/2014/main" id="{00000000-0008-0000-0300-000087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6367"/>
                <a:ext cx="532184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36" name="正方形/長方形 135">
                <a:extLst>
                  <a:ext uri="{FF2B5EF4-FFF2-40B4-BE49-F238E27FC236}">
                    <a16:creationId xmlns:a16="http://schemas.microsoft.com/office/drawing/2014/main" id="{00000000-0008-0000-0300-000088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2056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37" name="正方形/長方形 136">
                <a:extLst>
                  <a:ext uri="{FF2B5EF4-FFF2-40B4-BE49-F238E27FC236}">
                    <a16:creationId xmlns:a16="http://schemas.microsoft.com/office/drawing/2014/main" id="{00000000-0008-0000-0300-000089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38" name="正方形/長方形 137">
                <a:extLst>
                  <a:ext uri="{FF2B5EF4-FFF2-40B4-BE49-F238E27FC236}">
                    <a16:creationId xmlns:a16="http://schemas.microsoft.com/office/drawing/2014/main" id="{00000000-0008-0000-0300-00008A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39" name="正方形/長方形 138">
                <a:extLst>
                  <a:ext uri="{FF2B5EF4-FFF2-40B4-BE49-F238E27FC236}">
                    <a16:creationId xmlns:a16="http://schemas.microsoft.com/office/drawing/2014/main" id="{00000000-0008-0000-0300-00008B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40" name="正方形/長方形 139">
                <a:extLst>
                  <a:ext uri="{FF2B5EF4-FFF2-40B4-BE49-F238E27FC236}">
                    <a16:creationId xmlns:a16="http://schemas.microsoft.com/office/drawing/2014/main" id="{00000000-0008-0000-0300-00008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41" name="正方形/長方形 140">
                <a:extLst>
                  <a:ext uri="{FF2B5EF4-FFF2-40B4-BE49-F238E27FC236}">
                    <a16:creationId xmlns:a16="http://schemas.microsoft.com/office/drawing/2014/main" id="{00000000-0008-0000-0300-00008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42" name="正方形/長方形 141">
                <a:extLst>
                  <a:ext uri="{FF2B5EF4-FFF2-40B4-BE49-F238E27FC236}">
                    <a16:creationId xmlns:a16="http://schemas.microsoft.com/office/drawing/2014/main" id="{00000000-0008-0000-0300-00008E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43" name="正方形/長方形 142">
                <a:extLst>
                  <a:ext uri="{FF2B5EF4-FFF2-40B4-BE49-F238E27FC236}">
                    <a16:creationId xmlns:a16="http://schemas.microsoft.com/office/drawing/2014/main" id="{00000000-0008-0000-0300-00008F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44" name="正方形/長方形 143">
                <a:extLst>
                  <a:ext uri="{FF2B5EF4-FFF2-40B4-BE49-F238E27FC236}">
                    <a16:creationId xmlns:a16="http://schemas.microsoft.com/office/drawing/2014/main" id="{00000000-0008-0000-0300-000090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45" name="正方形/長方形 144">
                <a:extLst>
                  <a:ext uri="{FF2B5EF4-FFF2-40B4-BE49-F238E27FC236}">
                    <a16:creationId xmlns:a16="http://schemas.microsoft.com/office/drawing/2014/main" id="{00000000-0008-0000-0300-000091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2056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46" name="正方形/長方形 145">
                <a:extLst>
                  <a:ext uri="{FF2B5EF4-FFF2-40B4-BE49-F238E27FC236}">
                    <a16:creationId xmlns:a16="http://schemas.microsoft.com/office/drawing/2014/main" id="{00000000-0008-0000-0300-000092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47" name="正方形/長方形 146">
                <a:extLst>
                  <a:ext uri="{FF2B5EF4-FFF2-40B4-BE49-F238E27FC236}">
                    <a16:creationId xmlns:a16="http://schemas.microsoft.com/office/drawing/2014/main" id="{00000000-0008-0000-0300-000093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07975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48" name="正方形/長方形 147">
                <a:extLst>
                  <a:ext uri="{FF2B5EF4-FFF2-40B4-BE49-F238E27FC236}">
                    <a16:creationId xmlns:a16="http://schemas.microsoft.com/office/drawing/2014/main" id="{00000000-0008-0000-0300-00009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49" name="正方形/長方形 148">
                <a:extLst>
                  <a:ext uri="{FF2B5EF4-FFF2-40B4-BE49-F238E27FC236}">
                    <a16:creationId xmlns:a16="http://schemas.microsoft.com/office/drawing/2014/main" id="{00000000-0008-0000-0300-00009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131" name="Text Box 41">
              <a:extLst>
                <a:ext uri="{FF2B5EF4-FFF2-40B4-BE49-F238E27FC236}">
                  <a16:creationId xmlns:a16="http://schemas.microsoft.com/office/drawing/2014/main" id="{00000000-0008-0000-0300-00008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757663" y="454743"/>
              <a:ext cx="1424753" cy="2104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&lt;c&gt;/&lt;c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0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128" name="正方形/長方形 127">
            <a:extLst>
              <a:ext uri="{FF2B5EF4-FFF2-40B4-BE49-F238E27FC236}">
                <a16:creationId xmlns:a16="http://schemas.microsoft.com/office/drawing/2014/main" id="{00000000-0008-0000-0300-00008000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75</xdr:row>
      <xdr:rowOff>0</xdr:rowOff>
    </xdr:from>
    <xdr:to>
      <xdr:col>59</xdr:col>
      <xdr:colOff>180975</xdr:colOff>
      <xdr:row>98</xdr:row>
      <xdr:rowOff>161925</xdr:rowOff>
    </xdr:to>
    <xdr:grpSp>
      <xdr:nvGrpSpPr>
        <xdr:cNvPr id="2591174" name="グループ化 1335">
          <a:extLst>
            <a:ext uri="{FF2B5EF4-FFF2-40B4-BE49-F238E27FC236}">
              <a16:creationId xmlns:a16="http://schemas.microsoft.com/office/drawing/2014/main" id="{00000000-0008-0000-0300-0000C6892700}"/>
            </a:ext>
          </a:extLst>
        </xdr:cNvPr>
        <xdr:cNvGrpSpPr>
          <a:grpSpLocks/>
        </xdr:cNvGrpSpPr>
      </xdr:nvGrpSpPr>
      <xdr:grpSpPr bwMode="auto">
        <a:xfrm>
          <a:off x="33337500" y="14382750"/>
          <a:ext cx="6984546" cy="4543425"/>
          <a:chOff x="33494382" y="378983"/>
          <a:chExt cx="7019285" cy="4032134"/>
        </a:xfrm>
      </xdr:grpSpPr>
      <xdr:grpSp>
        <xdr:nvGrpSpPr>
          <xdr:cNvPr id="2813055" name="グループ化 84">
            <a:extLst>
              <a:ext uri="{FF2B5EF4-FFF2-40B4-BE49-F238E27FC236}">
                <a16:creationId xmlns:a16="http://schemas.microsoft.com/office/drawing/2014/main" id="{00000000-0008-0000-0300-00007FEC2A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813057" name="グラフ 2">
              <a:extLst>
                <a:ext uri="{FF2B5EF4-FFF2-40B4-BE49-F238E27FC236}">
                  <a16:creationId xmlns:a16="http://schemas.microsoft.com/office/drawing/2014/main" id="{00000000-0008-0000-0300-000081EC2A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pSp>
          <xdr:nvGrpSpPr>
            <xdr:cNvPr id="899" name="グループ化 79">
              <a:extLst>
                <a:ext uri="{FF2B5EF4-FFF2-40B4-BE49-F238E27FC236}">
                  <a16:creationId xmlns:a16="http://schemas.microsoft.com/office/drawing/2014/main" id="{00000000-0008-0000-0300-000083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156" name="正方形/長方形 155">
                <a:extLst>
                  <a:ext uri="{FF2B5EF4-FFF2-40B4-BE49-F238E27FC236}">
                    <a16:creationId xmlns:a16="http://schemas.microsoft.com/office/drawing/2014/main" id="{00000000-0008-0000-0300-00009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57" name="正方形/長方形 156">
                <a:extLst>
                  <a:ext uri="{FF2B5EF4-FFF2-40B4-BE49-F238E27FC236}">
                    <a16:creationId xmlns:a16="http://schemas.microsoft.com/office/drawing/2014/main" id="{00000000-0008-0000-0300-00009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58" name="正方形/長方形 157">
                <a:extLst>
                  <a:ext uri="{FF2B5EF4-FFF2-40B4-BE49-F238E27FC236}">
                    <a16:creationId xmlns:a16="http://schemas.microsoft.com/office/drawing/2014/main" id="{00000000-0008-0000-0300-00009E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59" name="正方形/長方形 158">
                <a:extLst>
                  <a:ext uri="{FF2B5EF4-FFF2-40B4-BE49-F238E27FC236}">
                    <a16:creationId xmlns:a16="http://schemas.microsoft.com/office/drawing/2014/main" id="{00000000-0008-0000-0300-00009F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60" name="正方形/長方形 159">
                <a:extLst>
                  <a:ext uri="{FF2B5EF4-FFF2-40B4-BE49-F238E27FC236}">
                    <a16:creationId xmlns:a16="http://schemas.microsoft.com/office/drawing/2014/main" id="{00000000-0008-0000-0300-0000A0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61" name="正方形/長方形 160">
                <a:extLst>
                  <a:ext uri="{FF2B5EF4-FFF2-40B4-BE49-F238E27FC236}">
                    <a16:creationId xmlns:a16="http://schemas.microsoft.com/office/drawing/2014/main" id="{00000000-0008-0000-0300-0000A1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62" name="正方形/長方形 161">
                <a:extLst>
                  <a:ext uri="{FF2B5EF4-FFF2-40B4-BE49-F238E27FC236}">
                    <a16:creationId xmlns:a16="http://schemas.microsoft.com/office/drawing/2014/main" id="{00000000-0008-0000-0300-0000A2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63" name="正方形/長方形 162">
                <a:extLst>
                  <a:ext uri="{FF2B5EF4-FFF2-40B4-BE49-F238E27FC236}">
                    <a16:creationId xmlns:a16="http://schemas.microsoft.com/office/drawing/2014/main" id="{00000000-0008-0000-0300-0000A3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64" name="正方形/長方形 163">
                <a:extLst>
                  <a:ext uri="{FF2B5EF4-FFF2-40B4-BE49-F238E27FC236}">
                    <a16:creationId xmlns:a16="http://schemas.microsoft.com/office/drawing/2014/main" id="{00000000-0008-0000-0300-0000A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65" name="正方形/長方形 164">
                <a:extLst>
                  <a:ext uri="{FF2B5EF4-FFF2-40B4-BE49-F238E27FC236}">
                    <a16:creationId xmlns:a16="http://schemas.microsoft.com/office/drawing/2014/main" id="{00000000-0008-0000-0300-0000A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66" name="正方形/長方形 165">
                <a:extLst>
                  <a:ext uri="{FF2B5EF4-FFF2-40B4-BE49-F238E27FC236}">
                    <a16:creationId xmlns:a16="http://schemas.microsoft.com/office/drawing/2014/main" id="{00000000-0008-0000-0300-0000A6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67" name="正方形/長方形 166">
                <a:extLst>
                  <a:ext uri="{FF2B5EF4-FFF2-40B4-BE49-F238E27FC236}">
                    <a16:creationId xmlns:a16="http://schemas.microsoft.com/office/drawing/2014/main" id="{00000000-0008-0000-0300-0000A7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68" name="正方形/長方形 167">
                <a:extLst>
                  <a:ext uri="{FF2B5EF4-FFF2-40B4-BE49-F238E27FC236}">
                    <a16:creationId xmlns:a16="http://schemas.microsoft.com/office/drawing/2014/main" id="{00000000-0008-0000-0300-0000A8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69" name="正方形/長方形 168">
                <a:extLst>
                  <a:ext uri="{FF2B5EF4-FFF2-40B4-BE49-F238E27FC236}">
                    <a16:creationId xmlns:a16="http://schemas.microsoft.com/office/drawing/2014/main" id="{00000000-0008-0000-0300-0000A9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70" name="正方形/長方形 169">
                <a:extLst>
                  <a:ext uri="{FF2B5EF4-FFF2-40B4-BE49-F238E27FC236}">
                    <a16:creationId xmlns:a16="http://schemas.microsoft.com/office/drawing/2014/main" id="{00000000-0008-0000-0300-0000AA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71" name="正方形/長方形 170">
                <a:extLst>
                  <a:ext uri="{FF2B5EF4-FFF2-40B4-BE49-F238E27FC236}">
                    <a16:creationId xmlns:a16="http://schemas.microsoft.com/office/drawing/2014/main" id="{00000000-0008-0000-0300-0000AB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72" name="正方形/長方形 171">
                <a:extLst>
                  <a:ext uri="{FF2B5EF4-FFF2-40B4-BE49-F238E27FC236}">
                    <a16:creationId xmlns:a16="http://schemas.microsoft.com/office/drawing/2014/main" id="{00000000-0008-0000-0300-0000A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173" name="正方形/長方形 172">
                <a:extLst>
                  <a:ext uri="{FF2B5EF4-FFF2-40B4-BE49-F238E27FC236}">
                    <a16:creationId xmlns:a16="http://schemas.microsoft.com/office/drawing/2014/main" id="{00000000-0008-0000-0300-0000A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</xdr:grpSp>
        <xdr:sp macro="" textlink="">
          <xdr:nvSpPr>
            <xdr:cNvPr id="155" name="Text Box 41">
              <a:extLst>
                <a:ext uri="{FF2B5EF4-FFF2-40B4-BE49-F238E27FC236}">
                  <a16:creationId xmlns:a16="http://schemas.microsoft.com/office/drawing/2014/main" id="{00000000-0008-0000-0300-00009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05155" y="455061"/>
              <a:ext cx="1424753" cy="21132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&lt;u&gt;/&lt;u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152" name="正方形/長方形 151">
            <a:extLst>
              <a:ext uri="{FF2B5EF4-FFF2-40B4-BE49-F238E27FC236}">
                <a16:creationId xmlns:a16="http://schemas.microsoft.com/office/drawing/2014/main" id="{00000000-0008-0000-0300-00009800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>
              <a:latin typeface="Times New Roman" pitchFamily="18" charset="0"/>
              <a:cs typeface="Times New Roman" pitchFamily="18" charset="0"/>
            </a:endParaRPr>
          </a:p>
        </xdr:txBody>
      </xdr:sp>
    </xdr:grpSp>
    <xdr:clientData/>
  </xdr:twoCellAnchor>
  <xdr:twoCellAnchor>
    <xdr:from>
      <xdr:col>60</xdr:col>
      <xdr:colOff>0</xdr:colOff>
      <xdr:row>75</xdr:row>
      <xdr:rowOff>0</xdr:rowOff>
    </xdr:from>
    <xdr:to>
      <xdr:col>70</xdr:col>
      <xdr:colOff>180975</xdr:colOff>
      <xdr:row>98</xdr:row>
      <xdr:rowOff>161925</xdr:rowOff>
    </xdr:to>
    <xdr:grpSp>
      <xdr:nvGrpSpPr>
        <xdr:cNvPr id="2591175" name="グループ化 1362">
          <a:extLst>
            <a:ext uri="{FF2B5EF4-FFF2-40B4-BE49-F238E27FC236}">
              <a16:creationId xmlns:a16="http://schemas.microsoft.com/office/drawing/2014/main" id="{00000000-0008-0000-0300-0000C7892700}"/>
            </a:ext>
          </a:extLst>
        </xdr:cNvPr>
        <xdr:cNvGrpSpPr>
          <a:grpSpLocks/>
        </xdr:cNvGrpSpPr>
      </xdr:nvGrpSpPr>
      <xdr:grpSpPr bwMode="auto">
        <a:xfrm>
          <a:off x="40821429" y="14382750"/>
          <a:ext cx="6984546" cy="4543425"/>
          <a:chOff x="33494382" y="378983"/>
          <a:chExt cx="7019285" cy="4032134"/>
        </a:xfrm>
      </xdr:grpSpPr>
      <xdr:grpSp>
        <xdr:nvGrpSpPr>
          <xdr:cNvPr id="2813032" name="グループ化 84">
            <a:extLst>
              <a:ext uri="{FF2B5EF4-FFF2-40B4-BE49-F238E27FC236}">
                <a16:creationId xmlns:a16="http://schemas.microsoft.com/office/drawing/2014/main" id="{00000000-0008-0000-0300-000068EC2A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813034" name="グラフ 2">
              <a:extLst>
                <a:ext uri="{FF2B5EF4-FFF2-40B4-BE49-F238E27FC236}">
                  <a16:creationId xmlns:a16="http://schemas.microsoft.com/office/drawing/2014/main" id="{00000000-0008-0000-0300-00006AEC2A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pSp>
          <xdr:nvGrpSpPr>
            <xdr:cNvPr id="898" name="グループ化 79">
              <a:extLst>
                <a:ext uri="{FF2B5EF4-FFF2-40B4-BE49-F238E27FC236}">
                  <a16:creationId xmlns:a16="http://schemas.microsoft.com/office/drawing/2014/main" id="{00000000-0008-0000-0300-000082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180" name="正方形/長方形 179">
                <a:extLst>
                  <a:ext uri="{FF2B5EF4-FFF2-40B4-BE49-F238E27FC236}">
                    <a16:creationId xmlns:a16="http://schemas.microsoft.com/office/drawing/2014/main" id="{00000000-0008-0000-0300-0000B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81" name="正方形/長方形 180">
                <a:extLst>
                  <a:ext uri="{FF2B5EF4-FFF2-40B4-BE49-F238E27FC236}">
                    <a16:creationId xmlns:a16="http://schemas.microsoft.com/office/drawing/2014/main" id="{00000000-0008-0000-0300-0000B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82" name="正方形/長方形 181">
                <a:extLst>
                  <a:ext uri="{FF2B5EF4-FFF2-40B4-BE49-F238E27FC236}">
                    <a16:creationId xmlns:a16="http://schemas.microsoft.com/office/drawing/2014/main" id="{00000000-0008-0000-0300-0000B6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83" name="正方形/長方形 182">
                <a:extLst>
                  <a:ext uri="{FF2B5EF4-FFF2-40B4-BE49-F238E27FC236}">
                    <a16:creationId xmlns:a16="http://schemas.microsoft.com/office/drawing/2014/main" id="{00000000-0008-0000-0300-0000B7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84" name="正方形/長方形 183">
                <a:extLst>
                  <a:ext uri="{FF2B5EF4-FFF2-40B4-BE49-F238E27FC236}">
                    <a16:creationId xmlns:a16="http://schemas.microsoft.com/office/drawing/2014/main" id="{00000000-0008-0000-0300-0000B8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85" name="正方形/長方形 184">
                <a:extLst>
                  <a:ext uri="{FF2B5EF4-FFF2-40B4-BE49-F238E27FC236}">
                    <a16:creationId xmlns:a16="http://schemas.microsoft.com/office/drawing/2014/main" id="{00000000-0008-0000-0300-0000B9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86" name="正方形/長方形 185">
                <a:extLst>
                  <a:ext uri="{FF2B5EF4-FFF2-40B4-BE49-F238E27FC236}">
                    <a16:creationId xmlns:a16="http://schemas.microsoft.com/office/drawing/2014/main" id="{00000000-0008-0000-0300-0000BA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87" name="正方形/長方形 186">
                <a:extLst>
                  <a:ext uri="{FF2B5EF4-FFF2-40B4-BE49-F238E27FC236}">
                    <a16:creationId xmlns:a16="http://schemas.microsoft.com/office/drawing/2014/main" id="{00000000-0008-0000-0300-0000BB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88" name="正方形/長方形 187">
                <a:extLst>
                  <a:ext uri="{FF2B5EF4-FFF2-40B4-BE49-F238E27FC236}">
                    <a16:creationId xmlns:a16="http://schemas.microsoft.com/office/drawing/2014/main" id="{00000000-0008-0000-0300-0000B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89" name="正方形/長方形 188">
                <a:extLst>
                  <a:ext uri="{FF2B5EF4-FFF2-40B4-BE49-F238E27FC236}">
                    <a16:creationId xmlns:a16="http://schemas.microsoft.com/office/drawing/2014/main" id="{00000000-0008-0000-0300-0000B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90" name="正方形/長方形 189">
                <a:extLst>
                  <a:ext uri="{FF2B5EF4-FFF2-40B4-BE49-F238E27FC236}">
                    <a16:creationId xmlns:a16="http://schemas.microsoft.com/office/drawing/2014/main" id="{00000000-0008-0000-0300-0000BE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91" name="正方形/長方形 190">
                <a:extLst>
                  <a:ext uri="{FF2B5EF4-FFF2-40B4-BE49-F238E27FC236}">
                    <a16:creationId xmlns:a16="http://schemas.microsoft.com/office/drawing/2014/main" id="{00000000-0008-0000-0300-0000BF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92" name="正方形/長方形 191">
                <a:extLst>
                  <a:ext uri="{FF2B5EF4-FFF2-40B4-BE49-F238E27FC236}">
                    <a16:creationId xmlns:a16="http://schemas.microsoft.com/office/drawing/2014/main" id="{00000000-0008-0000-0300-0000C0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93" name="正方形/長方形 192">
                <a:extLst>
                  <a:ext uri="{FF2B5EF4-FFF2-40B4-BE49-F238E27FC236}">
                    <a16:creationId xmlns:a16="http://schemas.microsoft.com/office/drawing/2014/main" id="{00000000-0008-0000-0300-0000C1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94" name="正方形/長方形 193">
                <a:extLst>
                  <a:ext uri="{FF2B5EF4-FFF2-40B4-BE49-F238E27FC236}">
                    <a16:creationId xmlns:a16="http://schemas.microsoft.com/office/drawing/2014/main" id="{00000000-0008-0000-0300-0000C2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95" name="正方形/長方形 194">
                <a:extLst>
                  <a:ext uri="{FF2B5EF4-FFF2-40B4-BE49-F238E27FC236}">
                    <a16:creationId xmlns:a16="http://schemas.microsoft.com/office/drawing/2014/main" id="{00000000-0008-0000-0300-0000C3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96" name="正方形/長方形 195">
                <a:extLst>
                  <a:ext uri="{FF2B5EF4-FFF2-40B4-BE49-F238E27FC236}">
                    <a16:creationId xmlns:a16="http://schemas.microsoft.com/office/drawing/2014/main" id="{00000000-0008-0000-0300-0000C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197" name="正方形/長方形 196">
                <a:extLst>
                  <a:ext uri="{FF2B5EF4-FFF2-40B4-BE49-F238E27FC236}">
                    <a16:creationId xmlns:a16="http://schemas.microsoft.com/office/drawing/2014/main" id="{00000000-0008-0000-0300-0000C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179" name="Text Box 41">
              <a:extLst>
                <a:ext uri="{FF2B5EF4-FFF2-40B4-BE49-F238E27FC236}">
                  <a16:creationId xmlns:a16="http://schemas.microsoft.com/office/drawing/2014/main" id="{00000000-0008-0000-0300-0000B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776660" y="463514"/>
              <a:ext cx="1424753" cy="21132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&lt;u&gt;/&lt;u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H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176" name="正方形/長方形 175">
            <a:extLst>
              <a:ext uri="{FF2B5EF4-FFF2-40B4-BE49-F238E27FC236}">
                <a16:creationId xmlns:a16="http://schemas.microsoft.com/office/drawing/2014/main" id="{00000000-0008-0000-0300-0000B000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99</xdr:row>
      <xdr:rowOff>0</xdr:rowOff>
    </xdr:from>
    <xdr:to>
      <xdr:col>59</xdr:col>
      <xdr:colOff>180975</xdr:colOff>
      <xdr:row>122</xdr:row>
      <xdr:rowOff>161925</xdr:rowOff>
    </xdr:to>
    <xdr:grpSp>
      <xdr:nvGrpSpPr>
        <xdr:cNvPr id="2591176" name="グループ化 1389">
          <a:extLst>
            <a:ext uri="{FF2B5EF4-FFF2-40B4-BE49-F238E27FC236}">
              <a16:creationId xmlns:a16="http://schemas.microsoft.com/office/drawing/2014/main" id="{00000000-0008-0000-0300-0000C8892700}"/>
            </a:ext>
          </a:extLst>
        </xdr:cNvPr>
        <xdr:cNvGrpSpPr>
          <a:grpSpLocks/>
        </xdr:cNvGrpSpPr>
      </xdr:nvGrpSpPr>
      <xdr:grpSpPr bwMode="auto">
        <a:xfrm>
          <a:off x="33337500" y="18954750"/>
          <a:ext cx="6984546" cy="4543425"/>
          <a:chOff x="33494382" y="378983"/>
          <a:chExt cx="7019285" cy="4032134"/>
        </a:xfrm>
      </xdr:grpSpPr>
      <xdr:grpSp>
        <xdr:nvGrpSpPr>
          <xdr:cNvPr id="2813009" name="グループ化 84">
            <a:extLst>
              <a:ext uri="{FF2B5EF4-FFF2-40B4-BE49-F238E27FC236}">
                <a16:creationId xmlns:a16="http://schemas.microsoft.com/office/drawing/2014/main" id="{00000000-0008-0000-0300-000051EC2A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813011" name="グラフ 2">
              <a:extLst>
                <a:ext uri="{FF2B5EF4-FFF2-40B4-BE49-F238E27FC236}">
                  <a16:creationId xmlns:a16="http://schemas.microsoft.com/office/drawing/2014/main" id="{00000000-0008-0000-0300-000053EC2A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pSp>
          <xdr:nvGrpSpPr>
            <xdr:cNvPr id="897" name="グループ化 79">
              <a:extLst>
                <a:ext uri="{FF2B5EF4-FFF2-40B4-BE49-F238E27FC236}">
                  <a16:creationId xmlns:a16="http://schemas.microsoft.com/office/drawing/2014/main" id="{00000000-0008-0000-0300-000081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204" name="正方形/長方形 203">
                <a:extLst>
                  <a:ext uri="{FF2B5EF4-FFF2-40B4-BE49-F238E27FC236}">
                    <a16:creationId xmlns:a16="http://schemas.microsoft.com/office/drawing/2014/main" id="{00000000-0008-0000-0300-0000C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05" name="正方形/長方形 204">
                <a:extLst>
                  <a:ext uri="{FF2B5EF4-FFF2-40B4-BE49-F238E27FC236}">
                    <a16:creationId xmlns:a16="http://schemas.microsoft.com/office/drawing/2014/main" id="{00000000-0008-0000-0300-0000C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06" name="正方形/長方形 205">
                <a:extLst>
                  <a:ext uri="{FF2B5EF4-FFF2-40B4-BE49-F238E27FC236}">
                    <a16:creationId xmlns:a16="http://schemas.microsoft.com/office/drawing/2014/main" id="{00000000-0008-0000-0300-0000CE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07" name="正方形/長方形 206">
                <a:extLst>
                  <a:ext uri="{FF2B5EF4-FFF2-40B4-BE49-F238E27FC236}">
                    <a16:creationId xmlns:a16="http://schemas.microsoft.com/office/drawing/2014/main" id="{00000000-0008-0000-0300-0000CF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08" name="正方形/長方形 207">
                <a:extLst>
                  <a:ext uri="{FF2B5EF4-FFF2-40B4-BE49-F238E27FC236}">
                    <a16:creationId xmlns:a16="http://schemas.microsoft.com/office/drawing/2014/main" id="{00000000-0008-0000-0300-0000D0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09" name="正方形/長方形 208">
                <a:extLst>
                  <a:ext uri="{FF2B5EF4-FFF2-40B4-BE49-F238E27FC236}">
                    <a16:creationId xmlns:a16="http://schemas.microsoft.com/office/drawing/2014/main" id="{00000000-0008-0000-0300-0000D1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10" name="正方形/長方形 209">
                <a:extLst>
                  <a:ext uri="{FF2B5EF4-FFF2-40B4-BE49-F238E27FC236}">
                    <a16:creationId xmlns:a16="http://schemas.microsoft.com/office/drawing/2014/main" id="{00000000-0008-0000-0300-0000D2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11" name="正方形/長方形 210">
                <a:extLst>
                  <a:ext uri="{FF2B5EF4-FFF2-40B4-BE49-F238E27FC236}">
                    <a16:creationId xmlns:a16="http://schemas.microsoft.com/office/drawing/2014/main" id="{00000000-0008-0000-0300-0000D3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12" name="正方形/長方形 211">
                <a:extLst>
                  <a:ext uri="{FF2B5EF4-FFF2-40B4-BE49-F238E27FC236}">
                    <a16:creationId xmlns:a16="http://schemas.microsoft.com/office/drawing/2014/main" id="{00000000-0008-0000-0300-0000D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13" name="正方形/長方形 212">
                <a:extLst>
                  <a:ext uri="{FF2B5EF4-FFF2-40B4-BE49-F238E27FC236}">
                    <a16:creationId xmlns:a16="http://schemas.microsoft.com/office/drawing/2014/main" id="{00000000-0008-0000-0300-0000D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14" name="正方形/長方形 213">
                <a:extLst>
                  <a:ext uri="{FF2B5EF4-FFF2-40B4-BE49-F238E27FC236}">
                    <a16:creationId xmlns:a16="http://schemas.microsoft.com/office/drawing/2014/main" id="{00000000-0008-0000-0300-0000D6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15" name="正方形/長方形 214">
                <a:extLst>
                  <a:ext uri="{FF2B5EF4-FFF2-40B4-BE49-F238E27FC236}">
                    <a16:creationId xmlns:a16="http://schemas.microsoft.com/office/drawing/2014/main" id="{00000000-0008-0000-0300-0000D7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16" name="正方形/長方形 215">
                <a:extLst>
                  <a:ext uri="{FF2B5EF4-FFF2-40B4-BE49-F238E27FC236}">
                    <a16:creationId xmlns:a16="http://schemas.microsoft.com/office/drawing/2014/main" id="{00000000-0008-0000-0300-0000D8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17" name="正方形/長方形 216">
                <a:extLst>
                  <a:ext uri="{FF2B5EF4-FFF2-40B4-BE49-F238E27FC236}">
                    <a16:creationId xmlns:a16="http://schemas.microsoft.com/office/drawing/2014/main" id="{00000000-0008-0000-0300-0000D9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18" name="正方形/長方形 217">
                <a:extLst>
                  <a:ext uri="{FF2B5EF4-FFF2-40B4-BE49-F238E27FC236}">
                    <a16:creationId xmlns:a16="http://schemas.microsoft.com/office/drawing/2014/main" id="{00000000-0008-0000-0300-0000DA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19" name="正方形/長方形 218">
                <a:extLst>
                  <a:ext uri="{FF2B5EF4-FFF2-40B4-BE49-F238E27FC236}">
                    <a16:creationId xmlns:a16="http://schemas.microsoft.com/office/drawing/2014/main" id="{00000000-0008-0000-0300-0000DB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20" name="正方形/長方形 219">
                <a:extLst>
                  <a:ext uri="{FF2B5EF4-FFF2-40B4-BE49-F238E27FC236}">
                    <a16:creationId xmlns:a16="http://schemas.microsoft.com/office/drawing/2014/main" id="{00000000-0008-0000-0300-0000D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21" name="正方形/長方形 220">
                <a:extLst>
                  <a:ext uri="{FF2B5EF4-FFF2-40B4-BE49-F238E27FC236}">
                    <a16:creationId xmlns:a16="http://schemas.microsoft.com/office/drawing/2014/main" id="{00000000-0008-0000-0300-0000D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203" name="Text Box 41">
              <a:extLst>
                <a:ext uri="{FF2B5EF4-FFF2-40B4-BE49-F238E27FC236}">
                  <a16:creationId xmlns:a16="http://schemas.microsoft.com/office/drawing/2014/main" id="{00000000-0008-0000-0300-0000C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482211" y="471967"/>
              <a:ext cx="1424753" cy="21978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200" name="正方形/長方形 199">
            <a:extLst>
              <a:ext uri="{FF2B5EF4-FFF2-40B4-BE49-F238E27FC236}">
                <a16:creationId xmlns:a16="http://schemas.microsoft.com/office/drawing/2014/main" id="{00000000-0008-0000-0300-0000C800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60</xdr:col>
      <xdr:colOff>0</xdr:colOff>
      <xdr:row>99</xdr:row>
      <xdr:rowOff>0</xdr:rowOff>
    </xdr:from>
    <xdr:to>
      <xdr:col>70</xdr:col>
      <xdr:colOff>180975</xdr:colOff>
      <xdr:row>122</xdr:row>
      <xdr:rowOff>161925</xdr:rowOff>
    </xdr:to>
    <xdr:grpSp>
      <xdr:nvGrpSpPr>
        <xdr:cNvPr id="2591177" name="グループ化 1416">
          <a:extLst>
            <a:ext uri="{FF2B5EF4-FFF2-40B4-BE49-F238E27FC236}">
              <a16:creationId xmlns:a16="http://schemas.microsoft.com/office/drawing/2014/main" id="{00000000-0008-0000-0300-0000C9892700}"/>
            </a:ext>
          </a:extLst>
        </xdr:cNvPr>
        <xdr:cNvGrpSpPr>
          <a:grpSpLocks/>
        </xdr:cNvGrpSpPr>
      </xdr:nvGrpSpPr>
      <xdr:grpSpPr bwMode="auto">
        <a:xfrm>
          <a:off x="40821429" y="18954750"/>
          <a:ext cx="6984546" cy="4543425"/>
          <a:chOff x="33494382" y="378983"/>
          <a:chExt cx="7019285" cy="4032134"/>
        </a:xfrm>
      </xdr:grpSpPr>
      <xdr:grpSp>
        <xdr:nvGrpSpPr>
          <xdr:cNvPr id="2812986" name="グループ化 84">
            <a:extLst>
              <a:ext uri="{FF2B5EF4-FFF2-40B4-BE49-F238E27FC236}">
                <a16:creationId xmlns:a16="http://schemas.microsoft.com/office/drawing/2014/main" id="{00000000-0008-0000-0300-00003AEC2A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812988" name="グラフ 2">
              <a:extLst>
                <a:ext uri="{FF2B5EF4-FFF2-40B4-BE49-F238E27FC236}">
                  <a16:creationId xmlns:a16="http://schemas.microsoft.com/office/drawing/2014/main" id="{00000000-0008-0000-0300-00003CEC2A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grpSp>
          <xdr:nvGrpSpPr>
            <xdr:cNvPr id="896" name="グループ化 79">
              <a:extLst>
                <a:ext uri="{FF2B5EF4-FFF2-40B4-BE49-F238E27FC236}">
                  <a16:creationId xmlns:a16="http://schemas.microsoft.com/office/drawing/2014/main" id="{00000000-0008-0000-0300-000080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228" name="正方形/長方形 227">
                <a:extLst>
                  <a:ext uri="{FF2B5EF4-FFF2-40B4-BE49-F238E27FC236}">
                    <a16:creationId xmlns:a16="http://schemas.microsoft.com/office/drawing/2014/main" id="{00000000-0008-0000-0300-0000E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29" name="正方形/長方形 228">
                <a:extLst>
                  <a:ext uri="{FF2B5EF4-FFF2-40B4-BE49-F238E27FC236}">
                    <a16:creationId xmlns:a16="http://schemas.microsoft.com/office/drawing/2014/main" id="{00000000-0008-0000-0300-0000E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30" name="正方形/長方形 229">
                <a:extLst>
                  <a:ext uri="{FF2B5EF4-FFF2-40B4-BE49-F238E27FC236}">
                    <a16:creationId xmlns:a16="http://schemas.microsoft.com/office/drawing/2014/main" id="{00000000-0008-0000-0300-0000E6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31" name="正方形/長方形 230">
                <a:extLst>
                  <a:ext uri="{FF2B5EF4-FFF2-40B4-BE49-F238E27FC236}">
                    <a16:creationId xmlns:a16="http://schemas.microsoft.com/office/drawing/2014/main" id="{00000000-0008-0000-0300-0000E7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32" name="正方形/長方形 231">
                <a:extLst>
                  <a:ext uri="{FF2B5EF4-FFF2-40B4-BE49-F238E27FC236}">
                    <a16:creationId xmlns:a16="http://schemas.microsoft.com/office/drawing/2014/main" id="{00000000-0008-0000-0300-0000E8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33" name="正方形/長方形 232">
                <a:extLst>
                  <a:ext uri="{FF2B5EF4-FFF2-40B4-BE49-F238E27FC236}">
                    <a16:creationId xmlns:a16="http://schemas.microsoft.com/office/drawing/2014/main" id="{00000000-0008-0000-0300-0000E9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34" name="正方形/長方形 233">
                <a:extLst>
                  <a:ext uri="{FF2B5EF4-FFF2-40B4-BE49-F238E27FC236}">
                    <a16:creationId xmlns:a16="http://schemas.microsoft.com/office/drawing/2014/main" id="{00000000-0008-0000-0300-0000EA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35" name="正方形/長方形 234">
                <a:extLst>
                  <a:ext uri="{FF2B5EF4-FFF2-40B4-BE49-F238E27FC236}">
                    <a16:creationId xmlns:a16="http://schemas.microsoft.com/office/drawing/2014/main" id="{00000000-0008-0000-0300-0000EB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36" name="正方形/長方形 235">
                <a:extLst>
                  <a:ext uri="{FF2B5EF4-FFF2-40B4-BE49-F238E27FC236}">
                    <a16:creationId xmlns:a16="http://schemas.microsoft.com/office/drawing/2014/main" id="{00000000-0008-0000-0300-0000E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37" name="正方形/長方形 236">
                <a:extLst>
                  <a:ext uri="{FF2B5EF4-FFF2-40B4-BE49-F238E27FC236}">
                    <a16:creationId xmlns:a16="http://schemas.microsoft.com/office/drawing/2014/main" id="{00000000-0008-0000-0300-0000E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38" name="正方形/長方形 237">
                <a:extLst>
                  <a:ext uri="{FF2B5EF4-FFF2-40B4-BE49-F238E27FC236}">
                    <a16:creationId xmlns:a16="http://schemas.microsoft.com/office/drawing/2014/main" id="{00000000-0008-0000-0300-0000EE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39" name="正方形/長方形 238">
                <a:extLst>
                  <a:ext uri="{FF2B5EF4-FFF2-40B4-BE49-F238E27FC236}">
                    <a16:creationId xmlns:a16="http://schemas.microsoft.com/office/drawing/2014/main" id="{00000000-0008-0000-0300-0000EF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40" name="正方形/長方形 239">
                <a:extLst>
                  <a:ext uri="{FF2B5EF4-FFF2-40B4-BE49-F238E27FC236}">
                    <a16:creationId xmlns:a16="http://schemas.microsoft.com/office/drawing/2014/main" id="{00000000-0008-0000-0300-0000F0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41" name="正方形/長方形 240">
                <a:extLst>
                  <a:ext uri="{FF2B5EF4-FFF2-40B4-BE49-F238E27FC236}">
                    <a16:creationId xmlns:a16="http://schemas.microsoft.com/office/drawing/2014/main" id="{00000000-0008-0000-0300-0000F1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42" name="正方形/長方形 241">
                <a:extLst>
                  <a:ext uri="{FF2B5EF4-FFF2-40B4-BE49-F238E27FC236}">
                    <a16:creationId xmlns:a16="http://schemas.microsoft.com/office/drawing/2014/main" id="{00000000-0008-0000-0300-0000F2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43" name="正方形/長方形 242">
                <a:extLst>
                  <a:ext uri="{FF2B5EF4-FFF2-40B4-BE49-F238E27FC236}">
                    <a16:creationId xmlns:a16="http://schemas.microsoft.com/office/drawing/2014/main" id="{00000000-0008-0000-0300-0000F3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44" name="正方形/長方形 243">
                <a:extLst>
                  <a:ext uri="{FF2B5EF4-FFF2-40B4-BE49-F238E27FC236}">
                    <a16:creationId xmlns:a16="http://schemas.microsoft.com/office/drawing/2014/main" id="{00000000-0008-0000-0300-0000F4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45" name="正方形/長方形 244">
                <a:extLst>
                  <a:ext uri="{FF2B5EF4-FFF2-40B4-BE49-F238E27FC236}">
                    <a16:creationId xmlns:a16="http://schemas.microsoft.com/office/drawing/2014/main" id="{00000000-0008-0000-0300-0000F5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227" name="Text Box 41">
              <a:extLst>
                <a:ext uri="{FF2B5EF4-FFF2-40B4-BE49-F238E27FC236}">
                  <a16:creationId xmlns:a16="http://schemas.microsoft.com/office/drawing/2014/main" id="{00000000-0008-0000-0300-0000E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491709" y="471967"/>
              <a:ext cx="1424753" cy="21978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224" name="正方形/長方形 223">
            <a:extLst>
              <a:ext uri="{FF2B5EF4-FFF2-40B4-BE49-F238E27FC236}">
                <a16:creationId xmlns:a16="http://schemas.microsoft.com/office/drawing/2014/main" id="{00000000-0008-0000-0300-0000E0000000}"/>
              </a:ext>
            </a:extLst>
          </xdr:cNvPr>
          <xdr:cNvSpPr>
            <a:spLocks/>
          </xdr:cNvSpPr>
        </xdr:nvSpPr>
        <xdr:spPr>
          <a:xfrm>
            <a:off x="34786158" y="700201"/>
            <a:ext cx="360938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123</xdr:row>
      <xdr:rowOff>0</xdr:rowOff>
    </xdr:from>
    <xdr:to>
      <xdr:col>59</xdr:col>
      <xdr:colOff>180975</xdr:colOff>
      <xdr:row>146</xdr:row>
      <xdr:rowOff>161925</xdr:rowOff>
    </xdr:to>
    <xdr:grpSp>
      <xdr:nvGrpSpPr>
        <xdr:cNvPr id="2591178" name="グループ化 1443">
          <a:extLst>
            <a:ext uri="{FF2B5EF4-FFF2-40B4-BE49-F238E27FC236}">
              <a16:creationId xmlns:a16="http://schemas.microsoft.com/office/drawing/2014/main" id="{00000000-0008-0000-0300-0000CA892700}"/>
            </a:ext>
          </a:extLst>
        </xdr:cNvPr>
        <xdr:cNvGrpSpPr>
          <a:grpSpLocks/>
        </xdr:cNvGrpSpPr>
      </xdr:nvGrpSpPr>
      <xdr:grpSpPr bwMode="auto">
        <a:xfrm>
          <a:off x="33337500" y="23526750"/>
          <a:ext cx="6984546" cy="4570639"/>
          <a:chOff x="33494382" y="378983"/>
          <a:chExt cx="7019285" cy="4032134"/>
        </a:xfrm>
      </xdr:grpSpPr>
      <xdr:grpSp>
        <xdr:nvGrpSpPr>
          <xdr:cNvPr id="2812963" name="グループ化 84">
            <a:extLst>
              <a:ext uri="{FF2B5EF4-FFF2-40B4-BE49-F238E27FC236}">
                <a16:creationId xmlns:a16="http://schemas.microsoft.com/office/drawing/2014/main" id="{00000000-0008-0000-0300-000023EC2A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812965" name="グラフ 2">
              <a:extLst>
                <a:ext uri="{FF2B5EF4-FFF2-40B4-BE49-F238E27FC236}">
                  <a16:creationId xmlns:a16="http://schemas.microsoft.com/office/drawing/2014/main" id="{00000000-0008-0000-0300-000025EC2A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pSp>
          <xdr:nvGrpSpPr>
            <xdr:cNvPr id="895" name="グループ化 79">
              <a:extLst>
                <a:ext uri="{FF2B5EF4-FFF2-40B4-BE49-F238E27FC236}">
                  <a16:creationId xmlns:a16="http://schemas.microsoft.com/office/drawing/2014/main" id="{00000000-0008-0000-0300-00007F030000}"/>
                </a:ext>
              </a:extLst>
            </xdr:cNvPr>
            <xdr:cNvGrpSpPr/>
          </xdr:nvGrpSpPr>
          <xdr:grpSpPr>
            <a:xfrm>
              <a:off x="34206759" y="942977"/>
              <a:ext cx="5879482" cy="26852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252" name="正方形/長方形 251">
                <a:extLst>
                  <a:ext uri="{FF2B5EF4-FFF2-40B4-BE49-F238E27FC236}">
                    <a16:creationId xmlns:a16="http://schemas.microsoft.com/office/drawing/2014/main" id="{00000000-0008-0000-0300-0000FC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4758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53" name="正方形/長方形 252">
                <a:extLst>
                  <a:ext uri="{FF2B5EF4-FFF2-40B4-BE49-F238E27FC236}">
                    <a16:creationId xmlns:a16="http://schemas.microsoft.com/office/drawing/2014/main" id="{00000000-0008-0000-0300-0000FD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54" name="正方形/長方形 253">
                <a:extLst>
                  <a:ext uri="{FF2B5EF4-FFF2-40B4-BE49-F238E27FC236}">
                    <a16:creationId xmlns:a16="http://schemas.microsoft.com/office/drawing/2014/main" id="{00000000-0008-0000-0300-0000FE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55" name="正方形/長方形 254">
                <a:extLst>
                  <a:ext uri="{FF2B5EF4-FFF2-40B4-BE49-F238E27FC236}">
                    <a16:creationId xmlns:a16="http://schemas.microsoft.com/office/drawing/2014/main" id="{00000000-0008-0000-0300-0000FF00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6367"/>
                <a:ext cx="532184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56" name="正方形/長方形 255">
                <a:extLst>
                  <a:ext uri="{FF2B5EF4-FFF2-40B4-BE49-F238E27FC236}">
                    <a16:creationId xmlns:a16="http://schemas.microsoft.com/office/drawing/2014/main" id="{00000000-0008-0000-0300-000000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2056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57" name="正方形/長方形 256">
                <a:extLst>
                  <a:ext uri="{FF2B5EF4-FFF2-40B4-BE49-F238E27FC236}">
                    <a16:creationId xmlns:a16="http://schemas.microsoft.com/office/drawing/2014/main" id="{00000000-0008-0000-0300-000001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58" name="正方形/長方形 257">
                <a:extLst>
                  <a:ext uri="{FF2B5EF4-FFF2-40B4-BE49-F238E27FC236}">
                    <a16:creationId xmlns:a16="http://schemas.microsoft.com/office/drawing/2014/main" id="{00000000-0008-0000-0300-000002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59" name="正方形/長方形 258">
                <a:extLst>
                  <a:ext uri="{FF2B5EF4-FFF2-40B4-BE49-F238E27FC236}">
                    <a16:creationId xmlns:a16="http://schemas.microsoft.com/office/drawing/2014/main" id="{00000000-0008-0000-0300-000003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60" name="正方形/長方形 259">
                <a:extLst>
                  <a:ext uri="{FF2B5EF4-FFF2-40B4-BE49-F238E27FC236}">
                    <a16:creationId xmlns:a16="http://schemas.microsoft.com/office/drawing/2014/main" id="{00000000-0008-0000-0300-00000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61" name="正方形/長方形 260">
                <a:extLst>
                  <a:ext uri="{FF2B5EF4-FFF2-40B4-BE49-F238E27FC236}">
                    <a16:creationId xmlns:a16="http://schemas.microsoft.com/office/drawing/2014/main" id="{00000000-0008-0000-0300-00000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62" name="正方形/長方形 261">
                <a:extLst>
                  <a:ext uri="{FF2B5EF4-FFF2-40B4-BE49-F238E27FC236}">
                    <a16:creationId xmlns:a16="http://schemas.microsoft.com/office/drawing/2014/main" id="{00000000-0008-0000-0300-000006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63" name="正方形/長方形 262">
                <a:extLst>
                  <a:ext uri="{FF2B5EF4-FFF2-40B4-BE49-F238E27FC236}">
                    <a16:creationId xmlns:a16="http://schemas.microsoft.com/office/drawing/2014/main" id="{00000000-0008-0000-0300-000007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64" name="正方形/長方形 263">
                <a:extLst>
                  <a:ext uri="{FF2B5EF4-FFF2-40B4-BE49-F238E27FC236}">
                    <a16:creationId xmlns:a16="http://schemas.microsoft.com/office/drawing/2014/main" id="{00000000-0008-0000-0300-000008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65" name="正方形/長方形 264">
                <a:extLst>
                  <a:ext uri="{FF2B5EF4-FFF2-40B4-BE49-F238E27FC236}">
                    <a16:creationId xmlns:a16="http://schemas.microsoft.com/office/drawing/2014/main" id="{00000000-0008-0000-0300-000009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2056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66" name="正方形/長方形 265">
                <a:extLst>
                  <a:ext uri="{FF2B5EF4-FFF2-40B4-BE49-F238E27FC236}">
                    <a16:creationId xmlns:a16="http://schemas.microsoft.com/office/drawing/2014/main" id="{00000000-0008-0000-0300-00000A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67" name="正方形/長方形 266">
                <a:extLst>
                  <a:ext uri="{FF2B5EF4-FFF2-40B4-BE49-F238E27FC236}">
                    <a16:creationId xmlns:a16="http://schemas.microsoft.com/office/drawing/2014/main" id="{00000000-0008-0000-0300-00000B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07975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68" name="正方形/長方形 267">
                <a:extLst>
                  <a:ext uri="{FF2B5EF4-FFF2-40B4-BE49-F238E27FC236}">
                    <a16:creationId xmlns:a16="http://schemas.microsoft.com/office/drawing/2014/main" id="{00000000-0008-0000-0300-00000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269" name="正方形/長方形 268">
                <a:extLst>
                  <a:ext uri="{FF2B5EF4-FFF2-40B4-BE49-F238E27FC236}">
                    <a16:creationId xmlns:a16="http://schemas.microsoft.com/office/drawing/2014/main" id="{00000000-0008-0000-0300-00000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</xdr:grpSp>
        <xdr:sp macro="" textlink="">
          <xdr:nvSpPr>
            <xdr:cNvPr id="251" name="Text Box 41">
              <a:extLst>
                <a:ext uri="{FF2B5EF4-FFF2-40B4-BE49-F238E27FC236}">
                  <a16:creationId xmlns:a16="http://schemas.microsoft.com/office/drawing/2014/main" id="{00000000-0008-0000-0300-0000F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14653" y="463161"/>
              <a:ext cx="1424753" cy="2104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&lt;c&gt;/&lt;c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0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248" name="正方形/長方形 247">
            <a:extLst>
              <a:ext uri="{FF2B5EF4-FFF2-40B4-BE49-F238E27FC236}">
                <a16:creationId xmlns:a16="http://schemas.microsoft.com/office/drawing/2014/main" id="{00000000-0008-0000-0300-0000F800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>
              <a:latin typeface="Times New Roman" pitchFamily="18" charset="0"/>
              <a:cs typeface="Times New Roman" pitchFamily="18" charset="0"/>
            </a:endParaRPr>
          </a:p>
        </xdr:txBody>
      </xdr:sp>
    </xdr:grpSp>
    <xdr:clientData/>
  </xdr:twoCellAnchor>
  <xdr:twoCellAnchor>
    <xdr:from>
      <xdr:col>60</xdr:col>
      <xdr:colOff>0</xdr:colOff>
      <xdr:row>123</xdr:row>
      <xdr:rowOff>0</xdr:rowOff>
    </xdr:from>
    <xdr:to>
      <xdr:col>70</xdr:col>
      <xdr:colOff>180975</xdr:colOff>
      <xdr:row>146</xdr:row>
      <xdr:rowOff>161925</xdr:rowOff>
    </xdr:to>
    <xdr:grpSp>
      <xdr:nvGrpSpPr>
        <xdr:cNvPr id="2591179" name="グループ化 1470">
          <a:extLst>
            <a:ext uri="{FF2B5EF4-FFF2-40B4-BE49-F238E27FC236}">
              <a16:creationId xmlns:a16="http://schemas.microsoft.com/office/drawing/2014/main" id="{00000000-0008-0000-0300-0000CB892700}"/>
            </a:ext>
          </a:extLst>
        </xdr:cNvPr>
        <xdr:cNvGrpSpPr>
          <a:grpSpLocks/>
        </xdr:cNvGrpSpPr>
      </xdr:nvGrpSpPr>
      <xdr:grpSpPr bwMode="auto">
        <a:xfrm>
          <a:off x="40821429" y="23526750"/>
          <a:ext cx="6984546" cy="4570639"/>
          <a:chOff x="33494382" y="378983"/>
          <a:chExt cx="7019285" cy="4032134"/>
        </a:xfrm>
      </xdr:grpSpPr>
      <xdr:grpSp>
        <xdr:nvGrpSpPr>
          <xdr:cNvPr id="2812940" name="グループ化 84">
            <a:extLst>
              <a:ext uri="{FF2B5EF4-FFF2-40B4-BE49-F238E27FC236}">
                <a16:creationId xmlns:a16="http://schemas.microsoft.com/office/drawing/2014/main" id="{00000000-0008-0000-0300-00000CEC2A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812942" name="グラフ 2">
              <a:extLst>
                <a:ext uri="{FF2B5EF4-FFF2-40B4-BE49-F238E27FC236}">
                  <a16:creationId xmlns:a16="http://schemas.microsoft.com/office/drawing/2014/main" id="{00000000-0008-0000-0300-00000EEC2A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  <xdr:grpSp>
          <xdr:nvGrpSpPr>
            <xdr:cNvPr id="894" name="グループ化 79">
              <a:extLst>
                <a:ext uri="{FF2B5EF4-FFF2-40B4-BE49-F238E27FC236}">
                  <a16:creationId xmlns:a16="http://schemas.microsoft.com/office/drawing/2014/main" id="{00000000-0008-0000-0300-00007E030000}"/>
                </a:ext>
              </a:extLst>
            </xdr:cNvPr>
            <xdr:cNvGrpSpPr/>
          </xdr:nvGrpSpPr>
          <xdr:grpSpPr>
            <a:xfrm>
              <a:off x="34206759" y="942977"/>
              <a:ext cx="5879482" cy="26852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276" name="正方形/長方形 275">
                <a:extLst>
                  <a:ext uri="{FF2B5EF4-FFF2-40B4-BE49-F238E27FC236}">
                    <a16:creationId xmlns:a16="http://schemas.microsoft.com/office/drawing/2014/main" id="{00000000-0008-0000-0300-00001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4758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77" name="正方形/長方形 276">
                <a:extLst>
                  <a:ext uri="{FF2B5EF4-FFF2-40B4-BE49-F238E27FC236}">
                    <a16:creationId xmlns:a16="http://schemas.microsoft.com/office/drawing/2014/main" id="{00000000-0008-0000-0300-00001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78" name="正方形/長方形 277">
                <a:extLst>
                  <a:ext uri="{FF2B5EF4-FFF2-40B4-BE49-F238E27FC236}">
                    <a16:creationId xmlns:a16="http://schemas.microsoft.com/office/drawing/2014/main" id="{00000000-0008-0000-0300-000016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79" name="正方形/長方形 278">
                <a:extLst>
                  <a:ext uri="{FF2B5EF4-FFF2-40B4-BE49-F238E27FC236}">
                    <a16:creationId xmlns:a16="http://schemas.microsoft.com/office/drawing/2014/main" id="{00000000-0008-0000-0300-000017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6367"/>
                <a:ext cx="532184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80" name="正方形/長方形 279">
                <a:extLst>
                  <a:ext uri="{FF2B5EF4-FFF2-40B4-BE49-F238E27FC236}">
                    <a16:creationId xmlns:a16="http://schemas.microsoft.com/office/drawing/2014/main" id="{00000000-0008-0000-0300-000018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2056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81" name="正方形/長方形 280">
                <a:extLst>
                  <a:ext uri="{FF2B5EF4-FFF2-40B4-BE49-F238E27FC236}">
                    <a16:creationId xmlns:a16="http://schemas.microsoft.com/office/drawing/2014/main" id="{00000000-0008-0000-0300-000019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82" name="正方形/長方形 281">
                <a:extLst>
                  <a:ext uri="{FF2B5EF4-FFF2-40B4-BE49-F238E27FC236}">
                    <a16:creationId xmlns:a16="http://schemas.microsoft.com/office/drawing/2014/main" id="{00000000-0008-0000-0300-00001A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83" name="正方形/長方形 282">
                <a:extLst>
                  <a:ext uri="{FF2B5EF4-FFF2-40B4-BE49-F238E27FC236}">
                    <a16:creationId xmlns:a16="http://schemas.microsoft.com/office/drawing/2014/main" id="{00000000-0008-0000-0300-00001B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84" name="正方形/長方形 283">
                <a:extLst>
                  <a:ext uri="{FF2B5EF4-FFF2-40B4-BE49-F238E27FC236}">
                    <a16:creationId xmlns:a16="http://schemas.microsoft.com/office/drawing/2014/main" id="{00000000-0008-0000-0300-00001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85" name="正方形/長方形 284">
                <a:extLst>
                  <a:ext uri="{FF2B5EF4-FFF2-40B4-BE49-F238E27FC236}">
                    <a16:creationId xmlns:a16="http://schemas.microsoft.com/office/drawing/2014/main" id="{00000000-0008-0000-0300-00001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86" name="正方形/長方形 285">
                <a:extLst>
                  <a:ext uri="{FF2B5EF4-FFF2-40B4-BE49-F238E27FC236}">
                    <a16:creationId xmlns:a16="http://schemas.microsoft.com/office/drawing/2014/main" id="{00000000-0008-0000-0300-00001E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87" name="正方形/長方形 286">
                <a:extLst>
                  <a:ext uri="{FF2B5EF4-FFF2-40B4-BE49-F238E27FC236}">
                    <a16:creationId xmlns:a16="http://schemas.microsoft.com/office/drawing/2014/main" id="{00000000-0008-0000-0300-00001F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88" name="正方形/長方形 287">
                <a:extLst>
                  <a:ext uri="{FF2B5EF4-FFF2-40B4-BE49-F238E27FC236}">
                    <a16:creationId xmlns:a16="http://schemas.microsoft.com/office/drawing/2014/main" id="{00000000-0008-0000-0300-000020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89" name="正方形/長方形 288">
                <a:extLst>
                  <a:ext uri="{FF2B5EF4-FFF2-40B4-BE49-F238E27FC236}">
                    <a16:creationId xmlns:a16="http://schemas.microsoft.com/office/drawing/2014/main" id="{00000000-0008-0000-0300-000021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2056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90" name="正方形/長方形 289">
                <a:extLst>
                  <a:ext uri="{FF2B5EF4-FFF2-40B4-BE49-F238E27FC236}">
                    <a16:creationId xmlns:a16="http://schemas.microsoft.com/office/drawing/2014/main" id="{00000000-0008-0000-0300-000022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91" name="正方形/長方形 290">
                <a:extLst>
                  <a:ext uri="{FF2B5EF4-FFF2-40B4-BE49-F238E27FC236}">
                    <a16:creationId xmlns:a16="http://schemas.microsoft.com/office/drawing/2014/main" id="{00000000-0008-0000-0300-000023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07975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92" name="正方形/長方形 291">
                <a:extLst>
                  <a:ext uri="{FF2B5EF4-FFF2-40B4-BE49-F238E27FC236}">
                    <a16:creationId xmlns:a16="http://schemas.microsoft.com/office/drawing/2014/main" id="{00000000-0008-0000-0300-00002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293" name="正方形/長方形 292">
                <a:extLst>
                  <a:ext uri="{FF2B5EF4-FFF2-40B4-BE49-F238E27FC236}">
                    <a16:creationId xmlns:a16="http://schemas.microsoft.com/office/drawing/2014/main" id="{00000000-0008-0000-0300-00002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275" name="Text Box 41">
              <a:extLst>
                <a:ext uri="{FF2B5EF4-FFF2-40B4-BE49-F238E27FC236}">
                  <a16:creationId xmlns:a16="http://schemas.microsoft.com/office/drawing/2014/main" id="{00000000-0008-0000-0300-000013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05155" y="454743"/>
              <a:ext cx="1424753" cy="2104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&lt;c&gt;/&lt;c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0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272" name="正方形/長方形 271">
            <a:extLst>
              <a:ext uri="{FF2B5EF4-FFF2-40B4-BE49-F238E27FC236}">
                <a16:creationId xmlns:a16="http://schemas.microsoft.com/office/drawing/2014/main" id="{00000000-0008-0000-0300-00001001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60</xdr:col>
      <xdr:colOff>0</xdr:colOff>
      <xdr:row>147</xdr:row>
      <xdr:rowOff>0</xdr:rowOff>
    </xdr:from>
    <xdr:to>
      <xdr:col>70</xdr:col>
      <xdr:colOff>180975</xdr:colOff>
      <xdr:row>170</xdr:row>
      <xdr:rowOff>161925</xdr:rowOff>
    </xdr:to>
    <xdr:grpSp>
      <xdr:nvGrpSpPr>
        <xdr:cNvPr id="2591180" name="グループ化 1497">
          <a:extLst>
            <a:ext uri="{FF2B5EF4-FFF2-40B4-BE49-F238E27FC236}">
              <a16:creationId xmlns:a16="http://schemas.microsoft.com/office/drawing/2014/main" id="{00000000-0008-0000-0300-0000CC892700}"/>
            </a:ext>
          </a:extLst>
        </xdr:cNvPr>
        <xdr:cNvGrpSpPr>
          <a:grpSpLocks/>
        </xdr:cNvGrpSpPr>
      </xdr:nvGrpSpPr>
      <xdr:grpSpPr bwMode="auto">
        <a:xfrm>
          <a:off x="40821429" y="28125964"/>
          <a:ext cx="6984546" cy="4543425"/>
          <a:chOff x="33494382" y="378983"/>
          <a:chExt cx="7019285" cy="4032134"/>
        </a:xfrm>
      </xdr:grpSpPr>
      <xdr:grpSp>
        <xdr:nvGrpSpPr>
          <xdr:cNvPr id="2591733" name="グループ化 84">
            <a:extLst>
              <a:ext uri="{FF2B5EF4-FFF2-40B4-BE49-F238E27FC236}">
                <a16:creationId xmlns:a16="http://schemas.microsoft.com/office/drawing/2014/main" id="{00000000-0008-0000-0300-0000F58B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735" name="グラフ 2">
              <a:extLst>
                <a:ext uri="{FF2B5EF4-FFF2-40B4-BE49-F238E27FC236}">
                  <a16:creationId xmlns:a16="http://schemas.microsoft.com/office/drawing/2014/main" id="{00000000-0008-0000-0300-0000F78B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grpSp>
          <xdr:nvGrpSpPr>
            <xdr:cNvPr id="893" name="グループ化 79">
              <a:extLst>
                <a:ext uri="{FF2B5EF4-FFF2-40B4-BE49-F238E27FC236}">
                  <a16:creationId xmlns:a16="http://schemas.microsoft.com/office/drawing/2014/main" id="{00000000-0008-0000-0300-00007D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300" name="正方形/長方形 299">
                <a:extLst>
                  <a:ext uri="{FF2B5EF4-FFF2-40B4-BE49-F238E27FC236}">
                    <a16:creationId xmlns:a16="http://schemas.microsoft.com/office/drawing/2014/main" id="{00000000-0008-0000-0300-00002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01" name="正方形/長方形 300">
                <a:extLst>
                  <a:ext uri="{FF2B5EF4-FFF2-40B4-BE49-F238E27FC236}">
                    <a16:creationId xmlns:a16="http://schemas.microsoft.com/office/drawing/2014/main" id="{00000000-0008-0000-0300-00002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02" name="正方形/長方形 301">
                <a:extLst>
                  <a:ext uri="{FF2B5EF4-FFF2-40B4-BE49-F238E27FC236}">
                    <a16:creationId xmlns:a16="http://schemas.microsoft.com/office/drawing/2014/main" id="{00000000-0008-0000-0300-00002E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03" name="正方形/長方形 302">
                <a:extLst>
                  <a:ext uri="{FF2B5EF4-FFF2-40B4-BE49-F238E27FC236}">
                    <a16:creationId xmlns:a16="http://schemas.microsoft.com/office/drawing/2014/main" id="{00000000-0008-0000-0300-00002F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04" name="正方形/長方形 303">
                <a:extLst>
                  <a:ext uri="{FF2B5EF4-FFF2-40B4-BE49-F238E27FC236}">
                    <a16:creationId xmlns:a16="http://schemas.microsoft.com/office/drawing/2014/main" id="{00000000-0008-0000-0300-000030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05" name="正方形/長方形 304">
                <a:extLst>
                  <a:ext uri="{FF2B5EF4-FFF2-40B4-BE49-F238E27FC236}">
                    <a16:creationId xmlns:a16="http://schemas.microsoft.com/office/drawing/2014/main" id="{00000000-0008-0000-0300-000031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06" name="正方形/長方形 305">
                <a:extLst>
                  <a:ext uri="{FF2B5EF4-FFF2-40B4-BE49-F238E27FC236}">
                    <a16:creationId xmlns:a16="http://schemas.microsoft.com/office/drawing/2014/main" id="{00000000-0008-0000-0300-000032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07" name="正方形/長方形 306">
                <a:extLst>
                  <a:ext uri="{FF2B5EF4-FFF2-40B4-BE49-F238E27FC236}">
                    <a16:creationId xmlns:a16="http://schemas.microsoft.com/office/drawing/2014/main" id="{00000000-0008-0000-0300-000033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08" name="正方形/長方形 307">
                <a:extLst>
                  <a:ext uri="{FF2B5EF4-FFF2-40B4-BE49-F238E27FC236}">
                    <a16:creationId xmlns:a16="http://schemas.microsoft.com/office/drawing/2014/main" id="{00000000-0008-0000-0300-00003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09" name="正方形/長方形 308">
                <a:extLst>
                  <a:ext uri="{FF2B5EF4-FFF2-40B4-BE49-F238E27FC236}">
                    <a16:creationId xmlns:a16="http://schemas.microsoft.com/office/drawing/2014/main" id="{00000000-0008-0000-0300-00003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10" name="正方形/長方形 309">
                <a:extLst>
                  <a:ext uri="{FF2B5EF4-FFF2-40B4-BE49-F238E27FC236}">
                    <a16:creationId xmlns:a16="http://schemas.microsoft.com/office/drawing/2014/main" id="{00000000-0008-0000-0300-000036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11" name="正方形/長方形 310">
                <a:extLst>
                  <a:ext uri="{FF2B5EF4-FFF2-40B4-BE49-F238E27FC236}">
                    <a16:creationId xmlns:a16="http://schemas.microsoft.com/office/drawing/2014/main" id="{00000000-0008-0000-0300-000037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12" name="正方形/長方形 311">
                <a:extLst>
                  <a:ext uri="{FF2B5EF4-FFF2-40B4-BE49-F238E27FC236}">
                    <a16:creationId xmlns:a16="http://schemas.microsoft.com/office/drawing/2014/main" id="{00000000-0008-0000-0300-000038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13" name="正方形/長方形 312">
                <a:extLst>
                  <a:ext uri="{FF2B5EF4-FFF2-40B4-BE49-F238E27FC236}">
                    <a16:creationId xmlns:a16="http://schemas.microsoft.com/office/drawing/2014/main" id="{00000000-0008-0000-0300-000039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14" name="正方形/長方形 313">
                <a:extLst>
                  <a:ext uri="{FF2B5EF4-FFF2-40B4-BE49-F238E27FC236}">
                    <a16:creationId xmlns:a16="http://schemas.microsoft.com/office/drawing/2014/main" id="{00000000-0008-0000-0300-00003A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15" name="正方形/長方形 314">
                <a:extLst>
                  <a:ext uri="{FF2B5EF4-FFF2-40B4-BE49-F238E27FC236}">
                    <a16:creationId xmlns:a16="http://schemas.microsoft.com/office/drawing/2014/main" id="{00000000-0008-0000-0300-00003B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16" name="正方形/長方形 315">
                <a:extLst>
                  <a:ext uri="{FF2B5EF4-FFF2-40B4-BE49-F238E27FC236}">
                    <a16:creationId xmlns:a16="http://schemas.microsoft.com/office/drawing/2014/main" id="{00000000-0008-0000-0300-00003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17" name="正方形/長方形 316">
                <a:extLst>
                  <a:ext uri="{FF2B5EF4-FFF2-40B4-BE49-F238E27FC236}">
                    <a16:creationId xmlns:a16="http://schemas.microsoft.com/office/drawing/2014/main" id="{00000000-0008-0000-0300-00003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299" name="Text Box 41">
              <a:extLst>
                <a:ext uri="{FF2B5EF4-FFF2-40B4-BE49-F238E27FC236}">
                  <a16:creationId xmlns:a16="http://schemas.microsoft.com/office/drawing/2014/main" id="{00000000-0008-0000-0300-00002B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14653" y="463514"/>
              <a:ext cx="1424753" cy="21132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&lt;u&gt;/&lt;u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H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296" name="正方形/長方形 295">
            <a:extLst>
              <a:ext uri="{FF2B5EF4-FFF2-40B4-BE49-F238E27FC236}">
                <a16:creationId xmlns:a16="http://schemas.microsoft.com/office/drawing/2014/main" id="{00000000-0008-0000-0300-00002801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148</xdr:row>
      <xdr:rowOff>0</xdr:rowOff>
    </xdr:from>
    <xdr:to>
      <xdr:col>59</xdr:col>
      <xdr:colOff>180975</xdr:colOff>
      <xdr:row>171</xdr:row>
      <xdr:rowOff>161925</xdr:rowOff>
    </xdr:to>
    <xdr:grpSp>
      <xdr:nvGrpSpPr>
        <xdr:cNvPr id="2591181" name="グループ化 1524">
          <a:extLst>
            <a:ext uri="{FF2B5EF4-FFF2-40B4-BE49-F238E27FC236}">
              <a16:creationId xmlns:a16="http://schemas.microsoft.com/office/drawing/2014/main" id="{00000000-0008-0000-0300-0000CD892700}"/>
            </a:ext>
          </a:extLst>
        </xdr:cNvPr>
        <xdr:cNvGrpSpPr>
          <a:grpSpLocks/>
        </xdr:cNvGrpSpPr>
      </xdr:nvGrpSpPr>
      <xdr:grpSpPr bwMode="auto">
        <a:xfrm>
          <a:off x="33337500" y="28316464"/>
          <a:ext cx="6984546" cy="4543425"/>
          <a:chOff x="33494382" y="378983"/>
          <a:chExt cx="7019285" cy="4032134"/>
        </a:xfrm>
      </xdr:grpSpPr>
      <xdr:grpSp>
        <xdr:nvGrpSpPr>
          <xdr:cNvPr id="2591710" name="グループ化 84">
            <a:extLst>
              <a:ext uri="{FF2B5EF4-FFF2-40B4-BE49-F238E27FC236}">
                <a16:creationId xmlns:a16="http://schemas.microsoft.com/office/drawing/2014/main" id="{00000000-0008-0000-0300-0000DE8B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712" name="グラフ 2">
              <a:extLst>
                <a:ext uri="{FF2B5EF4-FFF2-40B4-BE49-F238E27FC236}">
                  <a16:creationId xmlns:a16="http://schemas.microsoft.com/office/drawing/2014/main" id="{00000000-0008-0000-0300-0000E08B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4"/>
            </a:graphicData>
          </a:graphic>
        </xdr:graphicFrame>
        <xdr:grpSp>
          <xdr:nvGrpSpPr>
            <xdr:cNvPr id="892" name="グループ化 79">
              <a:extLst>
                <a:ext uri="{FF2B5EF4-FFF2-40B4-BE49-F238E27FC236}">
                  <a16:creationId xmlns:a16="http://schemas.microsoft.com/office/drawing/2014/main" id="{00000000-0008-0000-0300-00007C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324" name="正方形/長方形 323">
                <a:extLst>
                  <a:ext uri="{FF2B5EF4-FFF2-40B4-BE49-F238E27FC236}">
                    <a16:creationId xmlns:a16="http://schemas.microsoft.com/office/drawing/2014/main" id="{00000000-0008-0000-0300-00004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25" name="正方形/長方形 324">
                <a:extLst>
                  <a:ext uri="{FF2B5EF4-FFF2-40B4-BE49-F238E27FC236}">
                    <a16:creationId xmlns:a16="http://schemas.microsoft.com/office/drawing/2014/main" id="{00000000-0008-0000-0300-00004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26" name="正方形/長方形 325">
                <a:extLst>
                  <a:ext uri="{FF2B5EF4-FFF2-40B4-BE49-F238E27FC236}">
                    <a16:creationId xmlns:a16="http://schemas.microsoft.com/office/drawing/2014/main" id="{00000000-0008-0000-0300-000046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27" name="正方形/長方形 326">
                <a:extLst>
                  <a:ext uri="{FF2B5EF4-FFF2-40B4-BE49-F238E27FC236}">
                    <a16:creationId xmlns:a16="http://schemas.microsoft.com/office/drawing/2014/main" id="{00000000-0008-0000-0300-000047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28" name="正方形/長方形 327">
                <a:extLst>
                  <a:ext uri="{FF2B5EF4-FFF2-40B4-BE49-F238E27FC236}">
                    <a16:creationId xmlns:a16="http://schemas.microsoft.com/office/drawing/2014/main" id="{00000000-0008-0000-0300-000048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29" name="正方形/長方形 328">
                <a:extLst>
                  <a:ext uri="{FF2B5EF4-FFF2-40B4-BE49-F238E27FC236}">
                    <a16:creationId xmlns:a16="http://schemas.microsoft.com/office/drawing/2014/main" id="{00000000-0008-0000-0300-000049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30" name="正方形/長方形 329">
                <a:extLst>
                  <a:ext uri="{FF2B5EF4-FFF2-40B4-BE49-F238E27FC236}">
                    <a16:creationId xmlns:a16="http://schemas.microsoft.com/office/drawing/2014/main" id="{00000000-0008-0000-0300-00004A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31" name="正方形/長方形 330">
                <a:extLst>
                  <a:ext uri="{FF2B5EF4-FFF2-40B4-BE49-F238E27FC236}">
                    <a16:creationId xmlns:a16="http://schemas.microsoft.com/office/drawing/2014/main" id="{00000000-0008-0000-0300-00004B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32" name="正方形/長方形 331">
                <a:extLst>
                  <a:ext uri="{FF2B5EF4-FFF2-40B4-BE49-F238E27FC236}">
                    <a16:creationId xmlns:a16="http://schemas.microsoft.com/office/drawing/2014/main" id="{00000000-0008-0000-0300-00004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33" name="正方形/長方形 332">
                <a:extLst>
                  <a:ext uri="{FF2B5EF4-FFF2-40B4-BE49-F238E27FC236}">
                    <a16:creationId xmlns:a16="http://schemas.microsoft.com/office/drawing/2014/main" id="{00000000-0008-0000-0300-00004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34" name="正方形/長方形 333">
                <a:extLst>
                  <a:ext uri="{FF2B5EF4-FFF2-40B4-BE49-F238E27FC236}">
                    <a16:creationId xmlns:a16="http://schemas.microsoft.com/office/drawing/2014/main" id="{00000000-0008-0000-0300-00004E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35" name="正方形/長方形 334">
                <a:extLst>
                  <a:ext uri="{FF2B5EF4-FFF2-40B4-BE49-F238E27FC236}">
                    <a16:creationId xmlns:a16="http://schemas.microsoft.com/office/drawing/2014/main" id="{00000000-0008-0000-0300-00004F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36" name="正方形/長方形 335">
                <a:extLst>
                  <a:ext uri="{FF2B5EF4-FFF2-40B4-BE49-F238E27FC236}">
                    <a16:creationId xmlns:a16="http://schemas.microsoft.com/office/drawing/2014/main" id="{00000000-0008-0000-0300-000050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37" name="正方形/長方形 336">
                <a:extLst>
                  <a:ext uri="{FF2B5EF4-FFF2-40B4-BE49-F238E27FC236}">
                    <a16:creationId xmlns:a16="http://schemas.microsoft.com/office/drawing/2014/main" id="{00000000-0008-0000-0300-000051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38" name="正方形/長方形 337">
                <a:extLst>
                  <a:ext uri="{FF2B5EF4-FFF2-40B4-BE49-F238E27FC236}">
                    <a16:creationId xmlns:a16="http://schemas.microsoft.com/office/drawing/2014/main" id="{00000000-0008-0000-0300-000052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39" name="正方形/長方形 338">
                <a:extLst>
                  <a:ext uri="{FF2B5EF4-FFF2-40B4-BE49-F238E27FC236}">
                    <a16:creationId xmlns:a16="http://schemas.microsoft.com/office/drawing/2014/main" id="{00000000-0008-0000-0300-000053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40" name="正方形/長方形 339">
                <a:extLst>
                  <a:ext uri="{FF2B5EF4-FFF2-40B4-BE49-F238E27FC236}">
                    <a16:creationId xmlns:a16="http://schemas.microsoft.com/office/drawing/2014/main" id="{00000000-0008-0000-0300-00005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41" name="正方形/長方形 340">
                <a:extLst>
                  <a:ext uri="{FF2B5EF4-FFF2-40B4-BE49-F238E27FC236}">
                    <a16:creationId xmlns:a16="http://schemas.microsoft.com/office/drawing/2014/main" id="{00000000-0008-0000-0300-00005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</xdr:grpSp>
        <xdr:sp macro="" textlink="">
          <xdr:nvSpPr>
            <xdr:cNvPr id="323" name="Text Box 41">
              <a:extLst>
                <a:ext uri="{FF2B5EF4-FFF2-40B4-BE49-F238E27FC236}">
                  <a16:creationId xmlns:a16="http://schemas.microsoft.com/office/drawing/2014/main" id="{00000000-0008-0000-0300-000043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33650" y="471967"/>
              <a:ext cx="1424753" cy="21978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&lt;u&gt;/&lt;u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320" name="正方形/長方形 319">
            <a:extLst>
              <a:ext uri="{FF2B5EF4-FFF2-40B4-BE49-F238E27FC236}">
                <a16:creationId xmlns:a16="http://schemas.microsoft.com/office/drawing/2014/main" id="{00000000-0008-0000-0300-00004001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>
              <a:latin typeface="Times New Roman" pitchFamily="18" charset="0"/>
              <a:cs typeface="Times New Roman" pitchFamily="18" charset="0"/>
            </a:endParaRPr>
          </a:p>
        </xdr:txBody>
      </xdr:sp>
    </xdr:grpSp>
    <xdr:clientData/>
  </xdr:twoCellAnchor>
  <xdr:twoCellAnchor>
    <xdr:from>
      <xdr:col>49</xdr:col>
      <xdr:colOff>0</xdr:colOff>
      <xdr:row>172</xdr:row>
      <xdr:rowOff>0</xdr:rowOff>
    </xdr:from>
    <xdr:to>
      <xdr:col>59</xdr:col>
      <xdr:colOff>180975</xdr:colOff>
      <xdr:row>195</xdr:row>
      <xdr:rowOff>161925</xdr:rowOff>
    </xdr:to>
    <xdr:grpSp>
      <xdr:nvGrpSpPr>
        <xdr:cNvPr id="2591182" name="グループ化 1551">
          <a:extLst>
            <a:ext uri="{FF2B5EF4-FFF2-40B4-BE49-F238E27FC236}">
              <a16:creationId xmlns:a16="http://schemas.microsoft.com/office/drawing/2014/main" id="{00000000-0008-0000-0300-0000CE892700}"/>
            </a:ext>
          </a:extLst>
        </xdr:cNvPr>
        <xdr:cNvGrpSpPr>
          <a:grpSpLocks/>
        </xdr:cNvGrpSpPr>
      </xdr:nvGrpSpPr>
      <xdr:grpSpPr bwMode="auto">
        <a:xfrm>
          <a:off x="33337500" y="32888464"/>
          <a:ext cx="6984546" cy="4543425"/>
          <a:chOff x="33494382" y="378983"/>
          <a:chExt cx="7019285" cy="4032134"/>
        </a:xfrm>
      </xdr:grpSpPr>
      <xdr:grpSp>
        <xdr:nvGrpSpPr>
          <xdr:cNvPr id="2591687" name="グループ化 84">
            <a:extLst>
              <a:ext uri="{FF2B5EF4-FFF2-40B4-BE49-F238E27FC236}">
                <a16:creationId xmlns:a16="http://schemas.microsoft.com/office/drawing/2014/main" id="{00000000-0008-0000-0300-0000C78B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689" name="グラフ 2">
              <a:extLst>
                <a:ext uri="{FF2B5EF4-FFF2-40B4-BE49-F238E27FC236}">
                  <a16:creationId xmlns:a16="http://schemas.microsoft.com/office/drawing/2014/main" id="{00000000-0008-0000-0300-0000C98B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5"/>
            </a:graphicData>
          </a:graphic>
        </xdr:graphicFrame>
        <xdr:grpSp>
          <xdr:nvGrpSpPr>
            <xdr:cNvPr id="891" name="グループ化 79">
              <a:extLst>
                <a:ext uri="{FF2B5EF4-FFF2-40B4-BE49-F238E27FC236}">
                  <a16:creationId xmlns:a16="http://schemas.microsoft.com/office/drawing/2014/main" id="{00000000-0008-0000-0300-00007B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348" name="正方形/長方形 347">
                <a:extLst>
                  <a:ext uri="{FF2B5EF4-FFF2-40B4-BE49-F238E27FC236}">
                    <a16:creationId xmlns:a16="http://schemas.microsoft.com/office/drawing/2014/main" id="{00000000-0008-0000-0300-00005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49" name="正方形/長方形 348">
                <a:extLst>
                  <a:ext uri="{FF2B5EF4-FFF2-40B4-BE49-F238E27FC236}">
                    <a16:creationId xmlns:a16="http://schemas.microsoft.com/office/drawing/2014/main" id="{00000000-0008-0000-0300-00005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50" name="正方形/長方形 349">
                <a:extLst>
                  <a:ext uri="{FF2B5EF4-FFF2-40B4-BE49-F238E27FC236}">
                    <a16:creationId xmlns:a16="http://schemas.microsoft.com/office/drawing/2014/main" id="{00000000-0008-0000-0300-00005E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51" name="正方形/長方形 350">
                <a:extLst>
                  <a:ext uri="{FF2B5EF4-FFF2-40B4-BE49-F238E27FC236}">
                    <a16:creationId xmlns:a16="http://schemas.microsoft.com/office/drawing/2014/main" id="{00000000-0008-0000-0300-00005F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52" name="正方形/長方形 351">
                <a:extLst>
                  <a:ext uri="{FF2B5EF4-FFF2-40B4-BE49-F238E27FC236}">
                    <a16:creationId xmlns:a16="http://schemas.microsoft.com/office/drawing/2014/main" id="{00000000-0008-0000-0300-000060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53" name="正方形/長方形 352">
                <a:extLst>
                  <a:ext uri="{FF2B5EF4-FFF2-40B4-BE49-F238E27FC236}">
                    <a16:creationId xmlns:a16="http://schemas.microsoft.com/office/drawing/2014/main" id="{00000000-0008-0000-0300-000061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54" name="正方形/長方形 353">
                <a:extLst>
                  <a:ext uri="{FF2B5EF4-FFF2-40B4-BE49-F238E27FC236}">
                    <a16:creationId xmlns:a16="http://schemas.microsoft.com/office/drawing/2014/main" id="{00000000-0008-0000-0300-000062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55" name="正方形/長方形 354">
                <a:extLst>
                  <a:ext uri="{FF2B5EF4-FFF2-40B4-BE49-F238E27FC236}">
                    <a16:creationId xmlns:a16="http://schemas.microsoft.com/office/drawing/2014/main" id="{00000000-0008-0000-0300-000063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56" name="正方形/長方形 355">
                <a:extLst>
                  <a:ext uri="{FF2B5EF4-FFF2-40B4-BE49-F238E27FC236}">
                    <a16:creationId xmlns:a16="http://schemas.microsoft.com/office/drawing/2014/main" id="{00000000-0008-0000-0300-00006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57" name="正方形/長方形 356">
                <a:extLst>
                  <a:ext uri="{FF2B5EF4-FFF2-40B4-BE49-F238E27FC236}">
                    <a16:creationId xmlns:a16="http://schemas.microsoft.com/office/drawing/2014/main" id="{00000000-0008-0000-0300-00006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58" name="正方形/長方形 357">
                <a:extLst>
                  <a:ext uri="{FF2B5EF4-FFF2-40B4-BE49-F238E27FC236}">
                    <a16:creationId xmlns:a16="http://schemas.microsoft.com/office/drawing/2014/main" id="{00000000-0008-0000-0300-000066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59" name="正方形/長方形 358">
                <a:extLst>
                  <a:ext uri="{FF2B5EF4-FFF2-40B4-BE49-F238E27FC236}">
                    <a16:creationId xmlns:a16="http://schemas.microsoft.com/office/drawing/2014/main" id="{00000000-0008-0000-0300-000067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60" name="正方形/長方形 359">
                <a:extLst>
                  <a:ext uri="{FF2B5EF4-FFF2-40B4-BE49-F238E27FC236}">
                    <a16:creationId xmlns:a16="http://schemas.microsoft.com/office/drawing/2014/main" id="{00000000-0008-0000-0300-000068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61" name="正方形/長方形 360">
                <a:extLst>
                  <a:ext uri="{FF2B5EF4-FFF2-40B4-BE49-F238E27FC236}">
                    <a16:creationId xmlns:a16="http://schemas.microsoft.com/office/drawing/2014/main" id="{00000000-0008-0000-0300-000069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62" name="正方形/長方形 361">
                <a:extLst>
                  <a:ext uri="{FF2B5EF4-FFF2-40B4-BE49-F238E27FC236}">
                    <a16:creationId xmlns:a16="http://schemas.microsoft.com/office/drawing/2014/main" id="{00000000-0008-0000-0300-00006A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63" name="正方形/長方形 362">
                <a:extLst>
                  <a:ext uri="{FF2B5EF4-FFF2-40B4-BE49-F238E27FC236}">
                    <a16:creationId xmlns:a16="http://schemas.microsoft.com/office/drawing/2014/main" id="{00000000-0008-0000-0300-00006B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64" name="正方形/長方形 363">
                <a:extLst>
                  <a:ext uri="{FF2B5EF4-FFF2-40B4-BE49-F238E27FC236}">
                    <a16:creationId xmlns:a16="http://schemas.microsoft.com/office/drawing/2014/main" id="{00000000-0008-0000-0300-00006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65" name="正方形/長方形 364">
                <a:extLst>
                  <a:ext uri="{FF2B5EF4-FFF2-40B4-BE49-F238E27FC236}">
                    <a16:creationId xmlns:a16="http://schemas.microsoft.com/office/drawing/2014/main" id="{00000000-0008-0000-0300-00006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347" name="Text Box 41">
              <a:extLst>
                <a:ext uri="{FF2B5EF4-FFF2-40B4-BE49-F238E27FC236}">
                  <a16:creationId xmlns:a16="http://schemas.microsoft.com/office/drawing/2014/main" id="{00000000-0008-0000-0300-00005B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472713" y="455061"/>
              <a:ext cx="1424753" cy="21132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344" name="正方形/長方形 343">
            <a:extLst>
              <a:ext uri="{FF2B5EF4-FFF2-40B4-BE49-F238E27FC236}">
                <a16:creationId xmlns:a16="http://schemas.microsoft.com/office/drawing/2014/main" id="{00000000-0008-0000-0300-00005801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60</xdr:col>
      <xdr:colOff>0</xdr:colOff>
      <xdr:row>172</xdr:row>
      <xdr:rowOff>0</xdr:rowOff>
    </xdr:from>
    <xdr:to>
      <xdr:col>70</xdr:col>
      <xdr:colOff>180975</xdr:colOff>
      <xdr:row>195</xdr:row>
      <xdr:rowOff>161925</xdr:rowOff>
    </xdr:to>
    <xdr:grpSp>
      <xdr:nvGrpSpPr>
        <xdr:cNvPr id="2591183" name="グループ化 1578">
          <a:extLst>
            <a:ext uri="{FF2B5EF4-FFF2-40B4-BE49-F238E27FC236}">
              <a16:creationId xmlns:a16="http://schemas.microsoft.com/office/drawing/2014/main" id="{00000000-0008-0000-0300-0000CF892700}"/>
            </a:ext>
          </a:extLst>
        </xdr:cNvPr>
        <xdr:cNvGrpSpPr>
          <a:grpSpLocks/>
        </xdr:cNvGrpSpPr>
      </xdr:nvGrpSpPr>
      <xdr:grpSpPr bwMode="auto">
        <a:xfrm>
          <a:off x="40821429" y="32888464"/>
          <a:ext cx="6984546" cy="4543425"/>
          <a:chOff x="33494382" y="378983"/>
          <a:chExt cx="7019285" cy="4032134"/>
        </a:xfrm>
      </xdr:grpSpPr>
      <xdr:grpSp>
        <xdr:nvGrpSpPr>
          <xdr:cNvPr id="2591664" name="グループ化 84">
            <a:extLst>
              <a:ext uri="{FF2B5EF4-FFF2-40B4-BE49-F238E27FC236}">
                <a16:creationId xmlns:a16="http://schemas.microsoft.com/office/drawing/2014/main" id="{00000000-0008-0000-0300-0000B08B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666" name="グラフ 2">
              <a:extLst>
                <a:ext uri="{FF2B5EF4-FFF2-40B4-BE49-F238E27FC236}">
                  <a16:creationId xmlns:a16="http://schemas.microsoft.com/office/drawing/2014/main" id="{00000000-0008-0000-0300-0000B28B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6"/>
            </a:graphicData>
          </a:graphic>
        </xdr:graphicFrame>
        <xdr:grpSp>
          <xdr:nvGrpSpPr>
            <xdr:cNvPr id="890" name="グループ化 79">
              <a:extLst>
                <a:ext uri="{FF2B5EF4-FFF2-40B4-BE49-F238E27FC236}">
                  <a16:creationId xmlns:a16="http://schemas.microsoft.com/office/drawing/2014/main" id="{00000000-0008-0000-0300-00007A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372" name="正方形/長方形 371">
                <a:extLst>
                  <a:ext uri="{FF2B5EF4-FFF2-40B4-BE49-F238E27FC236}">
                    <a16:creationId xmlns:a16="http://schemas.microsoft.com/office/drawing/2014/main" id="{00000000-0008-0000-0300-00007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73" name="正方形/長方形 372">
                <a:extLst>
                  <a:ext uri="{FF2B5EF4-FFF2-40B4-BE49-F238E27FC236}">
                    <a16:creationId xmlns:a16="http://schemas.microsoft.com/office/drawing/2014/main" id="{00000000-0008-0000-0300-00007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74" name="正方形/長方形 373">
                <a:extLst>
                  <a:ext uri="{FF2B5EF4-FFF2-40B4-BE49-F238E27FC236}">
                    <a16:creationId xmlns:a16="http://schemas.microsoft.com/office/drawing/2014/main" id="{00000000-0008-0000-0300-000076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75" name="正方形/長方形 374">
                <a:extLst>
                  <a:ext uri="{FF2B5EF4-FFF2-40B4-BE49-F238E27FC236}">
                    <a16:creationId xmlns:a16="http://schemas.microsoft.com/office/drawing/2014/main" id="{00000000-0008-0000-0300-000077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76" name="正方形/長方形 375">
                <a:extLst>
                  <a:ext uri="{FF2B5EF4-FFF2-40B4-BE49-F238E27FC236}">
                    <a16:creationId xmlns:a16="http://schemas.microsoft.com/office/drawing/2014/main" id="{00000000-0008-0000-0300-000078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77" name="正方形/長方形 376">
                <a:extLst>
                  <a:ext uri="{FF2B5EF4-FFF2-40B4-BE49-F238E27FC236}">
                    <a16:creationId xmlns:a16="http://schemas.microsoft.com/office/drawing/2014/main" id="{00000000-0008-0000-0300-000079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78" name="正方形/長方形 377">
                <a:extLst>
                  <a:ext uri="{FF2B5EF4-FFF2-40B4-BE49-F238E27FC236}">
                    <a16:creationId xmlns:a16="http://schemas.microsoft.com/office/drawing/2014/main" id="{00000000-0008-0000-0300-00007A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79" name="正方形/長方形 378">
                <a:extLst>
                  <a:ext uri="{FF2B5EF4-FFF2-40B4-BE49-F238E27FC236}">
                    <a16:creationId xmlns:a16="http://schemas.microsoft.com/office/drawing/2014/main" id="{00000000-0008-0000-0300-00007B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80" name="正方形/長方形 379">
                <a:extLst>
                  <a:ext uri="{FF2B5EF4-FFF2-40B4-BE49-F238E27FC236}">
                    <a16:creationId xmlns:a16="http://schemas.microsoft.com/office/drawing/2014/main" id="{00000000-0008-0000-0300-00007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81" name="正方形/長方形 380">
                <a:extLst>
                  <a:ext uri="{FF2B5EF4-FFF2-40B4-BE49-F238E27FC236}">
                    <a16:creationId xmlns:a16="http://schemas.microsoft.com/office/drawing/2014/main" id="{00000000-0008-0000-0300-00007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82" name="正方形/長方形 381">
                <a:extLst>
                  <a:ext uri="{FF2B5EF4-FFF2-40B4-BE49-F238E27FC236}">
                    <a16:creationId xmlns:a16="http://schemas.microsoft.com/office/drawing/2014/main" id="{00000000-0008-0000-0300-00007E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83" name="正方形/長方形 382">
                <a:extLst>
                  <a:ext uri="{FF2B5EF4-FFF2-40B4-BE49-F238E27FC236}">
                    <a16:creationId xmlns:a16="http://schemas.microsoft.com/office/drawing/2014/main" id="{00000000-0008-0000-0300-00007F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84" name="正方形/長方形 383">
                <a:extLst>
                  <a:ext uri="{FF2B5EF4-FFF2-40B4-BE49-F238E27FC236}">
                    <a16:creationId xmlns:a16="http://schemas.microsoft.com/office/drawing/2014/main" id="{00000000-0008-0000-0300-000080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85" name="正方形/長方形 384">
                <a:extLst>
                  <a:ext uri="{FF2B5EF4-FFF2-40B4-BE49-F238E27FC236}">
                    <a16:creationId xmlns:a16="http://schemas.microsoft.com/office/drawing/2014/main" id="{00000000-0008-0000-0300-000081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86" name="正方形/長方形 385">
                <a:extLst>
                  <a:ext uri="{FF2B5EF4-FFF2-40B4-BE49-F238E27FC236}">
                    <a16:creationId xmlns:a16="http://schemas.microsoft.com/office/drawing/2014/main" id="{00000000-0008-0000-0300-000082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87" name="正方形/長方形 386">
                <a:extLst>
                  <a:ext uri="{FF2B5EF4-FFF2-40B4-BE49-F238E27FC236}">
                    <a16:creationId xmlns:a16="http://schemas.microsoft.com/office/drawing/2014/main" id="{00000000-0008-0000-0300-000083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88" name="正方形/長方形 387">
                <a:extLst>
                  <a:ext uri="{FF2B5EF4-FFF2-40B4-BE49-F238E27FC236}">
                    <a16:creationId xmlns:a16="http://schemas.microsoft.com/office/drawing/2014/main" id="{00000000-0008-0000-0300-00008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389" name="正方形/長方形 388">
                <a:extLst>
                  <a:ext uri="{FF2B5EF4-FFF2-40B4-BE49-F238E27FC236}">
                    <a16:creationId xmlns:a16="http://schemas.microsoft.com/office/drawing/2014/main" id="{00000000-0008-0000-0300-00008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371" name="Text Box 41">
              <a:extLst>
                <a:ext uri="{FF2B5EF4-FFF2-40B4-BE49-F238E27FC236}">
                  <a16:creationId xmlns:a16="http://schemas.microsoft.com/office/drawing/2014/main" id="{00000000-0008-0000-0300-000073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444218" y="455061"/>
              <a:ext cx="1424753" cy="21132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368" name="正方形/長方形 367">
            <a:extLst>
              <a:ext uri="{FF2B5EF4-FFF2-40B4-BE49-F238E27FC236}">
                <a16:creationId xmlns:a16="http://schemas.microsoft.com/office/drawing/2014/main" id="{00000000-0008-0000-0300-00007001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196</xdr:row>
      <xdr:rowOff>0</xdr:rowOff>
    </xdr:from>
    <xdr:to>
      <xdr:col>59</xdr:col>
      <xdr:colOff>180975</xdr:colOff>
      <xdr:row>219</xdr:row>
      <xdr:rowOff>161925</xdr:rowOff>
    </xdr:to>
    <xdr:grpSp>
      <xdr:nvGrpSpPr>
        <xdr:cNvPr id="2591184" name="グループ化 1605">
          <a:extLst>
            <a:ext uri="{FF2B5EF4-FFF2-40B4-BE49-F238E27FC236}">
              <a16:creationId xmlns:a16="http://schemas.microsoft.com/office/drawing/2014/main" id="{00000000-0008-0000-0300-0000D0892700}"/>
            </a:ext>
          </a:extLst>
        </xdr:cNvPr>
        <xdr:cNvGrpSpPr>
          <a:grpSpLocks/>
        </xdr:cNvGrpSpPr>
      </xdr:nvGrpSpPr>
      <xdr:grpSpPr bwMode="auto">
        <a:xfrm>
          <a:off x="33337500" y="37460464"/>
          <a:ext cx="6984546" cy="4570640"/>
          <a:chOff x="33494382" y="378983"/>
          <a:chExt cx="7019285" cy="4032134"/>
        </a:xfrm>
      </xdr:grpSpPr>
      <xdr:grpSp>
        <xdr:nvGrpSpPr>
          <xdr:cNvPr id="2591641" name="グループ化 84">
            <a:extLst>
              <a:ext uri="{FF2B5EF4-FFF2-40B4-BE49-F238E27FC236}">
                <a16:creationId xmlns:a16="http://schemas.microsoft.com/office/drawing/2014/main" id="{00000000-0008-0000-0300-0000998B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643" name="グラフ 2">
              <a:extLst>
                <a:ext uri="{FF2B5EF4-FFF2-40B4-BE49-F238E27FC236}">
                  <a16:creationId xmlns:a16="http://schemas.microsoft.com/office/drawing/2014/main" id="{00000000-0008-0000-0300-00009B8B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7"/>
            </a:graphicData>
          </a:graphic>
        </xdr:graphicFrame>
        <xdr:grpSp>
          <xdr:nvGrpSpPr>
            <xdr:cNvPr id="889" name="グループ化 79">
              <a:extLst>
                <a:ext uri="{FF2B5EF4-FFF2-40B4-BE49-F238E27FC236}">
                  <a16:creationId xmlns:a16="http://schemas.microsoft.com/office/drawing/2014/main" id="{00000000-0008-0000-0300-000079030000}"/>
                </a:ext>
              </a:extLst>
            </xdr:cNvPr>
            <xdr:cNvGrpSpPr/>
          </xdr:nvGrpSpPr>
          <xdr:grpSpPr>
            <a:xfrm>
              <a:off x="34206759" y="942977"/>
              <a:ext cx="5879482" cy="26852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396" name="正方形/長方形 395">
                <a:extLst>
                  <a:ext uri="{FF2B5EF4-FFF2-40B4-BE49-F238E27FC236}">
                    <a16:creationId xmlns:a16="http://schemas.microsoft.com/office/drawing/2014/main" id="{00000000-0008-0000-0300-00008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4758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97" name="正方形/長方形 396">
                <a:extLst>
                  <a:ext uri="{FF2B5EF4-FFF2-40B4-BE49-F238E27FC236}">
                    <a16:creationId xmlns:a16="http://schemas.microsoft.com/office/drawing/2014/main" id="{00000000-0008-0000-0300-00008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98" name="正方形/長方形 397">
                <a:extLst>
                  <a:ext uri="{FF2B5EF4-FFF2-40B4-BE49-F238E27FC236}">
                    <a16:creationId xmlns:a16="http://schemas.microsoft.com/office/drawing/2014/main" id="{00000000-0008-0000-0300-00008E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399" name="正方形/長方形 398">
                <a:extLst>
                  <a:ext uri="{FF2B5EF4-FFF2-40B4-BE49-F238E27FC236}">
                    <a16:creationId xmlns:a16="http://schemas.microsoft.com/office/drawing/2014/main" id="{00000000-0008-0000-0300-00008F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6367"/>
                <a:ext cx="532184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00" name="正方形/長方形 399">
                <a:extLst>
                  <a:ext uri="{FF2B5EF4-FFF2-40B4-BE49-F238E27FC236}">
                    <a16:creationId xmlns:a16="http://schemas.microsoft.com/office/drawing/2014/main" id="{00000000-0008-0000-0300-000090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2056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01" name="正方形/長方形 400">
                <a:extLst>
                  <a:ext uri="{FF2B5EF4-FFF2-40B4-BE49-F238E27FC236}">
                    <a16:creationId xmlns:a16="http://schemas.microsoft.com/office/drawing/2014/main" id="{00000000-0008-0000-0300-000091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02" name="正方形/長方形 401">
                <a:extLst>
                  <a:ext uri="{FF2B5EF4-FFF2-40B4-BE49-F238E27FC236}">
                    <a16:creationId xmlns:a16="http://schemas.microsoft.com/office/drawing/2014/main" id="{00000000-0008-0000-0300-000092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03" name="正方形/長方形 402">
                <a:extLst>
                  <a:ext uri="{FF2B5EF4-FFF2-40B4-BE49-F238E27FC236}">
                    <a16:creationId xmlns:a16="http://schemas.microsoft.com/office/drawing/2014/main" id="{00000000-0008-0000-0300-000093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04" name="正方形/長方形 403">
                <a:extLst>
                  <a:ext uri="{FF2B5EF4-FFF2-40B4-BE49-F238E27FC236}">
                    <a16:creationId xmlns:a16="http://schemas.microsoft.com/office/drawing/2014/main" id="{00000000-0008-0000-0300-00009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05" name="正方形/長方形 404">
                <a:extLst>
                  <a:ext uri="{FF2B5EF4-FFF2-40B4-BE49-F238E27FC236}">
                    <a16:creationId xmlns:a16="http://schemas.microsoft.com/office/drawing/2014/main" id="{00000000-0008-0000-0300-00009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06" name="正方形/長方形 405">
                <a:extLst>
                  <a:ext uri="{FF2B5EF4-FFF2-40B4-BE49-F238E27FC236}">
                    <a16:creationId xmlns:a16="http://schemas.microsoft.com/office/drawing/2014/main" id="{00000000-0008-0000-0300-000096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07" name="正方形/長方形 406">
                <a:extLst>
                  <a:ext uri="{FF2B5EF4-FFF2-40B4-BE49-F238E27FC236}">
                    <a16:creationId xmlns:a16="http://schemas.microsoft.com/office/drawing/2014/main" id="{00000000-0008-0000-0300-000097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08" name="正方形/長方形 407">
                <a:extLst>
                  <a:ext uri="{FF2B5EF4-FFF2-40B4-BE49-F238E27FC236}">
                    <a16:creationId xmlns:a16="http://schemas.microsoft.com/office/drawing/2014/main" id="{00000000-0008-0000-0300-000098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09" name="正方形/長方形 408">
                <a:extLst>
                  <a:ext uri="{FF2B5EF4-FFF2-40B4-BE49-F238E27FC236}">
                    <a16:creationId xmlns:a16="http://schemas.microsoft.com/office/drawing/2014/main" id="{00000000-0008-0000-0300-000099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2056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10" name="正方形/長方形 409">
                <a:extLst>
                  <a:ext uri="{FF2B5EF4-FFF2-40B4-BE49-F238E27FC236}">
                    <a16:creationId xmlns:a16="http://schemas.microsoft.com/office/drawing/2014/main" id="{00000000-0008-0000-0300-00009A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11" name="正方形/長方形 410">
                <a:extLst>
                  <a:ext uri="{FF2B5EF4-FFF2-40B4-BE49-F238E27FC236}">
                    <a16:creationId xmlns:a16="http://schemas.microsoft.com/office/drawing/2014/main" id="{00000000-0008-0000-0300-00009B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07975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12" name="正方形/長方形 411">
                <a:extLst>
                  <a:ext uri="{FF2B5EF4-FFF2-40B4-BE49-F238E27FC236}">
                    <a16:creationId xmlns:a16="http://schemas.microsoft.com/office/drawing/2014/main" id="{00000000-0008-0000-0300-00009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13" name="正方形/長方形 412">
                <a:extLst>
                  <a:ext uri="{FF2B5EF4-FFF2-40B4-BE49-F238E27FC236}">
                    <a16:creationId xmlns:a16="http://schemas.microsoft.com/office/drawing/2014/main" id="{00000000-0008-0000-0300-00009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</xdr:grpSp>
        <xdr:sp macro="" textlink="">
          <xdr:nvSpPr>
            <xdr:cNvPr id="395" name="Text Box 41">
              <a:extLst>
                <a:ext uri="{FF2B5EF4-FFF2-40B4-BE49-F238E27FC236}">
                  <a16:creationId xmlns:a16="http://schemas.microsoft.com/office/drawing/2014/main" id="{00000000-0008-0000-0300-00008B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05155" y="463161"/>
              <a:ext cx="1424753" cy="2104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&lt;c&gt;/&lt;c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0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392" name="正方形/長方形 391">
            <a:extLst>
              <a:ext uri="{FF2B5EF4-FFF2-40B4-BE49-F238E27FC236}">
                <a16:creationId xmlns:a16="http://schemas.microsoft.com/office/drawing/2014/main" id="{00000000-0008-0000-0300-00008801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>
              <a:latin typeface="Times New Roman" pitchFamily="18" charset="0"/>
              <a:cs typeface="Times New Roman" pitchFamily="18" charset="0"/>
            </a:endParaRPr>
          </a:p>
        </xdr:txBody>
      </xdr:sp>
    </xdr:grpSp>
    <xdr:clientData/>
  </xdr:twoCellAnchor>
  <xdr:twoCellAnchor>
    <xdr:from>
      <xdr:col>60</xdr:col>
      <xdr:colOff>0</xdr:colOff>
      <xdr:row>196</xdr:row>
      <xdr:rowOff>0</xdr:rowOff>
    </xdr:from>
    <xdr:to>
      <xdr:col>70</xdr:col>
      <xdr:colOff>180975</xdr:colOff>
      <xdr:row>219</xdr:row>
      <xdr:rowOff>161925</xdr:rowOff>
    </xdr:to>
    <xdr:grpSp>
      <xdr:nvGrpSpPr>
        <xdr:cNvPr id="2591185" name="グループ化 1632">
          <a:extLst>
            <a:ext uri="{FF2B5EF4-FFF2-40B4-BE49-F238E27FC236}">
              <a16:creationId xmlns:a16="http://schemas.microsoft.com/office/drawing/2014/main" id="{00000000-0008-0000-0300-0000D1892700}"/>
            </a:ext>
          </a:extLst>
        </xdr:cNvPr>
        <xdr:cNvGrpSpPr>
          <a:grpSpLocks/>
        </xdr:cNvGrpSpPr>
      </xdr:nvGrpSpPr>
      <xdr:grpSpPr bwMode="auto">
        <a:xfrm>
          <a:off x="40821429" y="37460464"/>
          <a:ext cx="6984546" cy="4570640"/>
          <a:chOff x="33494382" y="378983"/>
          <a:chExt cx="7019285" cy="4032134"/>
        </a:xfrm>
      </xdr:grpSpPr>
      <xdr:grpSp>
        <xdr:nvGrpSpPr>
          <xdr:cNvPr id="2591618" name="グループ化 84">
            <a:extLst>
              <a:ext uri="{FF2B5EF4-FFF2-40B4-BE49-F238E27FC236}">
                <a16:creationId xmlns:a16="http://schemas.microsoft.com/office/drawing/2014/main" id="{00000000-0008-0000-0300-0000828B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620" name="グラフ 2">
              <a:extLst>
                <a:ext uri="{FF2B5EF4-FFF2-40B4-BE49-F238E27FC236}">
                  <a16:creationId xmlns:a16="http://schemas.microsoft.com/office/drawing/2014/main" id="{00000000-0008-0000-0300-0000848B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8"/>
            </a:graphicData>
          </a:graphic>
        </xdr:graphicFrame>
        <xdr:grpSp>
          <xdr:nvGrpSpPr>
            <xdr:cNvPr id="888" name="グループ化 79">
              <a:extLst>
                <a:ext uri="{FF2B5EF4-FFF2-40B4-BE49-F238E27FC236}">
                  <a16:creationId xmlns:a16="http://schemas.microsoft.com/office/drawing/2014/main" id="{00000000-0008-0000-0300-000078030000}"/>
                </a:ext>
              </a:extLst>
            </xdr:cNvPr>
            <xdr:cNvGrpSpPr/>
          </xdr:nvGrpSpPr>
          <xdr:grpSpPr>
            <a:xfrm>
              <a:off x="34206759" y="942977"/>
              <a:ext cx="5879482" cy="26852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420" name="正方形/長方形 419">
                <a:extLst>
                  <a:ext uri="{FF2B5EF4-FFF2-40B4-BE49-F238E27FC236}">
                    <a16:creationId xmlns:a16="http://schemas.microsoft.com/office/drawing/2014/main" id="{00000000-0008-0000-0300-0000A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4758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21" name="正方形/長方形 420">
                <a:extLst>
                  <a:ext uri="{FF2B5EF4-FFF2-40B4-BE49-F238E27FC236}">
                    <a16:creationId xmlns:a16="http://schemas.microsoft.com/office/drawing/2014/main" id="{00000000-0008-0000-0300-0000A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22" name="正方形/長方形 421">
                <a:extLst>
                  <a:ext uri="{FF2B5EF4-FFF2-40B4-BE49-F238E27FC236}">
                    <a16:creationId xmlns:a16="http://schemas.microsoft.com/office/drawing/2014/main" id="{00000000-0008-0000-0300-0000A6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23" name="正方形/長方形 422">
                <a:extLst>
                  <a:ext uri="{FF2B5EF4-FFF2-40B4-BE49-F238E27FC236}">
                    <a16:creationId xmlns:a16="http://schemas.microsoft.com/office/drawing/2014/main" id="{00000000-0008-0000-0300-0000A7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6367"/>
                <a:ext cx="532184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24" name="正方形/長方形 423">
                <a:extLst>
                  <a:ext uri="{FF2B5EF4-FFF2-40B4-BE49-F238E27FC236}">
                    <a16:creationId xmlns:a16="http://schemas.microsoft.com/office/drawing/2014/main" id="{00000000-0008-0000-0300-0000A8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2056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25" name="正方形/長方形 424">
                <a:extLst>
                  <a:ext uri="{FF2B5EF4-FFF2-40B4-BE49-F238E27FC236}">
                    <a16:creationId xmlns:a16="http://schemas.microsoft.com/office/drawing/2014/main" id="{00000000-0008-0000-0300-0000A9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26" name="正方形/長方形 425">
                <a:extLst>
                  <a:ext uri="{FF2B5EF4-FFF2-40B4-BE49-F238E27FC236}">
                    <a16:creationId xmlns:a16="http://schemas.microsoft.com/office/drawing/2014/main" id="{00000000-0008-0000-0300-0000AA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27" name="正方形/長方形 426">
                <a:extLst>
                  <a:ext uri="{FF2B5EF4-FFF2-40B4-BE49-F238E27FC236}">
                    <a16:creationId xmlns:a16="http://schemas.microsoft.com/office/drawing/2014/main" id="{00000000-0008-0000-0300-0000AB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28" name="正方形/長方形 427">
                <a:extLst>
                  <a:ext uri="{FF2B5EF4-FFF2-40B4-BE49-F238E27FC236}">
                    <a16:creationId xmlns:a16="http://schemas.microsoft.com/office/drawing/2014/main" id="{00000000-0008-0000-0300-0000A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29" name="正方形/長方形 428">
                <a:extLst>
                  <a:ext uri="{FF2B5EF4-FFF2-40B4-BE49-F238E27FC236}">
                    <a16:creationId xmlns:a16="http://schemas.microsoft.com/office/drawing/2014/main" id="{00000000-0008-0000-0300-0000A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30" name="正方形/長方形 429">
                <a:extLst>
                  <a:ext uri="{FF2B5EF4-FFF2-40B4-BE49-F238E27FC236}">
                    <a16:creationId xmlns:a16="http://schemas.microsoft.com/office/drawing/2014/main" id="{00000000-0008-0000-0300-0000AE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31" name="正方形/長方形 430">
                <a:extLst>
                  <a:ext uri="{FF2B5EF4-FFF2-40B4-BE49-F238E27FC236}">
                    <a16:creationId xmlns:a16="http://schemas.microsoft.com/office/drawing/2014/main" id="{00000000-0008-0000-0300-0000AF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32" name="正方形/長方形 431">
                <a:extLst>
                  <a:ext uri="{FF2B5EF4-FFF2-40B4-BE49-F238E27FC236}">
                    <a16:creationId xmlns:a16="http://schemas.microsoft.com/office/drawing/2014/main" id="{00000000-0008-0000-0300-0000B0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33" name="正方形/長方形 432">
                <a:extLst>
                  <a:ext uri="{FF2B5EF4-FFF2-40B4-BE49-F238E27FC236}">
                    <a16:creationId xmlns:a16="http://schemas.microsoft.com/office/drawing/2014/main" id="{00000000-0008-0000-0300-0000B1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2056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34" name="正方形/長方形 433">
                <a:extLst>
                  <a:ext uri="{FF2B5EF4-FFF2-40B4-BE49-F238E27FC236}">
                    <a16:creationId xmlns:a16="http://schemas.microsoft.com/office/drawing/2014/main" id="{00000000-0008-0000-0300-0000B2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35" name="正方形/長方形 434">
                <a:extLst>
                  <a:ext uri="{FF2B5EF4-FFF2-40B4-BE49-F238E27FC236}">
                    <a16:creationId xmlns:a16="http://schemas.microsoft.com/office/drawing/2014/main" id="{00000000-0008-0000-0300-0000B3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07975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36" name="正方形/長方形 435">
                <a:extLst>
                  <a:ext uri="{FF2B5EF4-FFF2-40B4-BE49-F238E27FC236}">
                    <a16:creationId xmlns:a16="http://schemas.microsoft.com/office/drawing/2014/main" id="{00000000-0008-0000-0300-0000B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37" name="正方形/長方形 436">
                <a:extLst>
                  <a:ext uri="{FF2B5EF4-FFF2-40B4-BE49-F238E27FC236}">
                    <a16:creationId xmlns:a16="http://schemas.microsoft.com/office/drawing/2014/main" id="{00000000-0008-0000-0300-0000B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419" name="Text Box 41">
              <a:extLst>
                <a:ext uri="{FF2B5EF4-FFF2-40B4-BE49-F238E27FC236}">
                  <a16:creationId xmlns:a16="http://schemas.microsoft.com/office/drawing/2014/main" id="{00000000-0008-0000-0300-0000A3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14653" y="463161"/>
              <a:ext cx="1424753" cy="2104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&lt;c&gt;/&lt;c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0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416" name="正方形/長方形 415">
            <a:extLst>
              <a:ext uri="{FF2B5EF4-FFF2-40B4-BE49-F238E27FC236}">
                <a16:creationId xmlns:a16="http://schemas.microsoft.com/office/drawing/2014/main" id="{00000000-0008-0000-0300-0000A001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220</xdr:row>
      <xdr:rowOff>0</xdr:rowOff>
    </xdr:from>
    <xdr:to>
      <xdr:col>59</xdr:col>
      <xdr:colOff>180975</xdr:colOff>
      <xdr:row>243</xdr:row>
      <xdr:rowOff>161925</xdr:rowOff>
    </xdr:to>
    <xdr:grpSp>
      <xdr:nvGrpSpPr>
        <xdr:cNvPr id="2591186" name="グループ化 1713">
          <a:extLst>
            <a:ext uri="{FF2B5EF4-FFF2-40B4-BE49-F238E27FC236}">
              <a16:creationId xmlns:a16="http://schemas.microsoft.com/office/drawing/2014/main" id="{00000000-0008-0000-0300-0000D2892700}"/>
            </a:ext>
          </a:extLst>
        </xdr:cNvPr>
        <xdr:cNvGrpSpPr>
          <a:grpSpLocks/>
        </xdr:cNvGrpSpPr>
      </xdr:nvGrpSpPr>
      <xdr:grpSpPr bwMode="auto">
        <a:xfrm>
          <a:off x="33337500" y="42059679"/>
          <a:ext cx="6984546" cy="4570639"/>
          <a:chOff x="33494382" y="378983"/>
          <a:chExt cx="7019285" cy="4032134"/>
        </a:xfrm>
      </xdr:grpSpPr>
      <xdr:grpSp>
        <xdr:nvGrpSpPr>
          <xdr:cNvPr id="2591595" name="グループ化 84">
            <a:extLst>
              <a:ext uri="{FF2B5EF4-FFF2-40B4-BE49-F238E27FC236}">
                <a16:creationId xmlns:a16="http://schemas.microsoft.com/office/drawing/2014/main" id="{00000000-0008-0000-0300-00006B8B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597" name="グラフ 2">
              <a:extLst>
                <a:ext uri="{FF2B5EF4-FFF2-40B4-BE49-F238E27FC236}">
                  <a16:creationId xmlns:a16="http://schemas.microsoft.com/office/drawing/2014/main" id="{00000000-0008-0000-0300-00006D8B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9"/>
            </a:graphicData>
          </a:graphic>
        </xdr:graphicFrame>
        <xdr:grpSp>
          <xdr:nvGrpSpPr>
            <xdr:cNvPr id="887" name="グループ化 79">
              <a:extLst>
                <a:ext uri="{FF2B5EF4-FFF2-40B4-BE49-F238E27FC236}">
                  <a16:creationId xmlns:a16="http://schemas.microsoft.com/office/drawing/2014/main" id="{00000000-0008-0000-0300-000077030000}"/>
                </a:ext>
              </a:extLst>
            </xdr:cNvPr>
            <xdr:cNvGrpSpPr/>
          </xdr:nvGrpSpPr>
          <xdr:grpSpPr>
            <a:xfrm>
              <a:off x="34206759" y="942977"/>
              <a:ext cx="5879482" cy="26852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444" name="正方形/長方形 443">
                <a:extLst>
                  <a:ext uri="{FF2B5EF4-FFF2-40B4-BE49-F238E27FC236}">
                    <a16:creationId xmlns:a16="http://schemas.microsoft.com/office/drawing/2014/main" id="{00000000-0008-0000-0300-0000B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4758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45" name="正方形/長方形 444">
                <a:extLst>
                  <a:ext uri="{FF2B5EF4-FFF2-40B4-BE49-F238E27FC236}">
                    <a16:creationId xmlns:a16="http://schemas.microsoft.com/office/drawing/2014/main" id="{00000000-0008-0000-0300-0000B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46" name="正方形/長方形 445">
                <a:extLst>
                  <a:ext uri="{FF2B5EF4-FFF2-40B4-BE49-F238E27FC236}">
                    <a16:creationId xmlns:a16="http://schemas.microsoft.com/office/drawing/2014/main" id="{00000000-0008-0000-0300-0000BE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47" name="正方形/長方形 446">
                <a:extLst>
                  <a:ext uri="{FF2B5EF4-FFF2-40B4-BE49-F238E27FC236}">
                    <a16:creationId xmlns:a16="http://schemas.microsoft.com/office/drawing/2014/main" id="{00000000-0008-0000-0300-0000BF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6367"/>
                <a:ext cx="532184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48" name="正方形/長方形 447">
                <a:extLst>
                  <a:ext uri="{FF2B5EF4-FFF2-40B4-BE49-F238E27FC236}">
                    <a16:creationId xmlns:a16="http://schemas.microsoft.com/office/drawing/2014/main" id="{00000000-0008-0000-0300-0000C0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2056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49" name="正方形/長方形 448">
                <a:extLst>
                  <a:ext uri="{FF2B5EF4-FFF2-40B4-BE49-F238E27FC236}">
                    <a16:creationId xmlns:a16="http://schemas.microsoft.com/office/drawing/2014/main" id="{00000000-0008-0000-0300-0000C1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50" name="正方形/長方形 449">
                <a:extLst>
                  <a:ext uri="{FF2B5EF4-FFF2-40B4-BE49-F238E27FC236}">
                    <a16:creationId xmlns:a16="http://schemas.microsoft.com/office/drawing/2014/main" id="{00000000-0008-0000-0300-0000C2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51" name="正方形/長方形 45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52" name="正方形/長方形 451">
                <a:extLst>
                  <a:ext uri="{FF2B5EF4-FFF2-40B4-BE49-F238E27FC236}">
                    <a16:creationId xmlns:a16="http://schemas.microsoft.com/office/drawing/2014/main" id="{00000000-0008-0000-0300-0000C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53" name="正方形/長方形 452">
                <a:extLst>
                  <a:ext uri="{FF2B5EF4-FFF2-40B4-BE49-F238E27FC236}">
                    <a16:creationId xmlns:a16="http://schemas.microsoft.com/office/drawing/2014/main" id="{00000000-0008-0000-0300-0000C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54" name="正方形/長方形 453">
                <a:extLst>
                  <a:ext uri="{FF2B5EF4-FFF2-40B4-BE49-F238E27FC236}">
                    <a16:creationId xmlns:a16="http://schemas.microsoft.com/office/drawing/2014/main" id="{00000000-0008-0000-0300-0000C6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55" name="正方形/長方形 454">
                <a:extLst>
                  <a:ext uri="{FF2B5EF4-FFF2-40B4-BE49-F238E27FC236}">
                    <a16:creationId xmlns:a16="http://schemas.microsoft.com/office/drawing/2014/main" id="{00000000-0008-0000-0300-0000C7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56" name="正方形/長方形 455">
                <a:extLst>
                  <a:ext uri="{FF2B5EF4-FFF2-40B4-BE49-F238E27FC236}">
                    <a16:creationId xmlns:a16="http://schemas.microsoft.com/office/drawing/2014/main" id="{00000000-0008-0000-0300-0000C8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57" name="正方形/長方形 456">
                <a:extLst>
                  <a:ext uri="{FF2B5EF4-FFF2-40B4-BE49-F238E27FC236}">
                    <a16:creationId xmlns:a16="http://schemas.microsoft.com/office/drawing/2014/main" id="{00000000-0008-0000-0300-0000C9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2056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58" name="正方形/長方形 457">
                <a:extLst>
                  <a:ext uri="{FF2B5EF4-FFF2-40B4-BE49-F238E27FC236}">
                    <a16:creationId xmlns:a16="http://schemas.microsoft.com/office/drawing/2014/main" id="{00000000-0008-0000-0300-0000CA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59" name="正方形/長方形 458">
                <a:extLst>
                  <a:ext uri="{FF2B5EF4-FFF2-40B4-BE49-F238E27FC236}">
                    <a16:creationId xmlns:a16="http://schemas.microsoft.com/office/drawing/2014/main" id="{00000000-0008-0000-0300-0000CB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07975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60" name="正方形/長方形 459">
                <a:extLst>
                  <a:ext uri="{FF2B5EF4-FFF2-40B4-BE49-F238E27FC236}">
                    <a16:creationId xmlns:a16="http://schemas.microsoft.com/office/drawing/2014/main" id="{00000000-0008-0000-0300-0000C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461" name="正方形/長方形 460">
                <a:extLst>
                  <a:ext uri="{FF2B5EF4-FFF2-40B4-BE49-F238E27FC236}">
                    <a16:creationId xmlns:a16="http://schemas.microsoft.com/office/drawing/2014/main" id="{00000000-0008-0000-0300-0000C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</xdr:grpSp>
        <xdr:sp macro="" textlink="">
          <xdr:nvSpPr>
            <xdr:cNvPr id="443" name="Text Box 41">
              <a:extLst>
                <a:ext uri="{FF2B5EF4-FFF2-40B4-BE49-F238E27FC236}">
                  <a16:creationId xmlns:a16="http://schemas.microsoft.com/office/drawing/2014/main" id="{00000000-0008-0000-0300-0000BB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62145" y="488415"/>
              <a:ext cx="1415255" cy="21886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&lt;u&gt;/&lt;u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H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440" name="正方形/長方形 439">
            <a:extLst>
              <a:ext uri="{FF2B5EF4-FFF2-40B4-BE49-F238E27FC236}">
                <a16:creationId xmlns:a16="http://schemas.microsoft.com/office/drawing/2014/main" id="{00000000-0008-0000-0300-0000B801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>
              <a:latin typeface="Times New Roman" pitchFamily="18" charset="0"/>
              <a:cs typeface="Times New Roman" pitchFamily="18" charset="0"/>
            </a:endParaRPr>
          </a:p>
        </xdr:txBody>
      </xdr:sp>
    </xdr:grpSp>
    <xdr:clientData/>
  </xdr:twoCellAnchor>
  <xdr:twoCellAnchor>
    <xdr:from>
      <xdr:col>60</xdr:col>
      <xdr:colOff>0</xdr:colOff>
      <xdr:row>220</xdr:row>
      <xdr:rowOff>0</xdr:rowOff>
    </xdr:from>
    <xdr:to>
      <xdr:col>70</xdr:col>
      <xdr:colOff>180975</xdr:colOff>
      <xdr:row>243</xdr:row>
      <xdr:rowOff>161925</xdr:rowOff>
    </xdr:to>
    <xdr:grpSp>
      <xdr:nvGrpSpPr>
        <xdr:cNvPr id="2591187" name="グループ化 1740">
          <a:extLst>
            <a:ext uri="{FF2B5EF4-FFF2-40B4-BE49-F238E27FC236}">
              <a16:creationId xmlns:a16="http://schemas.microsoft.com/office/drawing/2014/main" id="{00000000-0008-0000-0300-0000D3892700}"/>
            </a:ext>
          </a:extLst>
        </xdr:cNvPr>
        <xdr:cNvGrpSpPr>
          <a:grpSpLocks/>
        </xdr:cNvGrpSpPr>
      </xdr:nvGrpSpPr>
      <xdr:grpSpPr bwMode="auto">
        <a:xfrm>
          <a:off x="40821429" y="42059679"/>
          <a:ext cx="6984546" cy="4570639"/>
          <a:chOff x="33494382" y="378983"/>
          <a:chExt cx="7019285" cy="4032134"/>
        </a:xfrm>
      </xdr:grpSpPr>
      <xdr:grpSp>
        <xdr:nvGrpSpPr>
          <xdr:cNvPr id="2591572" name="グループ化 84">
            <a:extLst>
              <a:ext uri="{FF2B5EF4-FFF2-40B4-BE49-F238E27FC236}">
                <a16:creationId xmlns:a16="http://schemas.microsoft.com/office/drawing/2014/main" id="{00000000-0008-0000-0300-0000548B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574" name="グラフ 2">
              <a:extLst>
                <a:ext uri="{FF2B5EF4-FFF2-40B4-BE49-F238E27FC236}">
                  <a16:creationId xmlns:a16="http://schemas.microsoft.com/office/drawing/2014/main" id="{00000000-0008-0000-0300-0000568B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0"/>
            </a:graphicData>
          </a:graphic>
        </xdr:graphicFrame>
        <xdr:grpSp>
          <xdr:nvGrpSpPr>
            <xdr:cNvPr id="886" name="グループ化 79">
              <a:extLst>
                <a:ext uri="{FF2B5EF4-FFF2-40B4-BE49-F238E27FC236}">
                  <a16:creationId xmlns:a16="http://schemas.microsoft.com/office/drawing/2014/main" id="{00000000-0008-0000-0300-000076030000}"/>
                </a:ext>
              </a:extLst>
            </xdr:cNvPr>
            <xdr:cNvGrpSpPr/>
          </xdr:nvGrpSpPr>
          <xdr:grpSpPr>
            <a:xfrm>
              <a:off x="34206759" y="942977"/>
              <a:ext cx="5879482" cy="26852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468" name="正方形/長方形 467">
                <a:extLst>
                  <a:ext uri="{FF2B5EF4-FFF2-40B4-BE49-F238E27FC236}">
                    <a16:creationId xmlns:a16="http://schemas.microsoft.com/office/drawing/2014/main" id="{00000000-0008-0000-0300-0000D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4758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69" name="正方形/長方形 468">
                <a:extLst>
                  <a:ext uri="{FF2B5EF4-FFF2-40B4-BE49-F238E27FC236}">
                    <a16:creationId xmlns:a16="http://schemas.microsoft.com/office/drawing/2014/main" id="{00000000-0008-0000-0300-0000D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70" name="正方形/長方形 469">
                <a:extLst>
                  <a:ext uri="{FF2B5EF4-FFF2-40B4-BE49-F238E27FC236}">
                    <a16:creationId xmlns:a16="http://schemas.microsoft.com/office/drawing/2014/main" id="{00000000-0008-0000-0300-0000D6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71" name="正方形/長方形 470">
                <a:extLst>
                  <a:ext uri="{FF2B5EF4-FFF2-40B4-BE49-F238E27FC236}">
                    <a16:creationId xmlns:a16="http://schemas.microsoft.com/office/drawing/2014/main" id="{00000000-0008-0000-0300-0000D7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6367"/>
                <a:ext cx="532184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72" name="正方形/長方形 471">
                <a:extLst>
                  <a:ext uri="{FF2B5EF4-FFF2-40B4-BE49-F238E27FC236}">
                    <a16:creationId xmlns:a16="http://schemas.microsoft.com/office/drawing/2014/main" id="{00000000-0008-0000-0300-0000D8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2056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73" name="正方形/長方形 472">
                <a:extLst>
                  <a:ext uri="{FF2B5EF4-FFF2-40B4-BE49-F238E27FC236}">
                    <a16:creationId xmlns:a16="http://schemas.microsoft.com/office/drawing/2014/main" id="{00000000-0008-0000-0300-0000D9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74" name="正方形/長方形 473">
                <a:extLst>
                  <a:ext uri="{FF2B5EF4-FFF2-40B4-BE49-F238E27FC236}">
                    <a16:creationId xmlns:a16="http://schemas.microsoft.com/office/drawing/2014/main" id="{00000000-0008-0000-0300-0000DA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75" name="正方形/長方形 474">
                <a:extLst>
                  <a:ext uri="{FF2B5EF4-FFF2-40B4-BE49-F238E27FC236}">
                    <a16:creationId xmlns:a16="http://schemas.microsoft.com/office/drawing/2014/main" id="{00000000-0008-0000-0300-0000DB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76" name="正方形/長方形 475">
                <a:extLst>
                  <a:ext uri="{FF2B5EF4-FFF2-40B4-BE49-F238E27FC236}">
                    <a16:creationId xmlns:a16="http://schemas.microsoft.com/office/drawing/2014/main" id="{00000000-0008-0000-0300-0000D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77" name="正方形/長方形 476">
                <a:extLst>
                  <a:ext uri="{FF2B5EF4-FFF2-40B4-BE49-F238E27FC236}">
                    <a16:creationId xmlns:a16="http://schemas.microsoft.com/office/drawing/2014/main" id="{00000000-0008-0000-0300-0000D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78" name="正方形/長方形 477">
                <a:extLst>
                  <a:ext uri="{FF2B5EF4-FFF2-40B4-BE49-F238E27FC236}">
                    <a16:creationId xmlns:a16="http://schemas.microsoft.com/office/drawing/2014/main" id="{00000000-0008-0000-0300-0000DE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79" name="正方形/長方形 478">
                <a:extLst>
                  <a:ext uri="{FF2B5EF4-FFF2-40B4-BE49-F238E27FC236}">
                    <a16:creationId xmlns:a16="http://schemas.microsoft.com/office/drawing/2014/main" id="{00000000-0008-0000-0300-0000DF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80" name="正方形/長方形 479">
                <a:extLst>
                  <a:ext uri="{FF2B5EF4-FFF2-40B4-BE49-F238E27FC236}">
                    <a16:creationId xmlns:a16="http://schemas.microsoft.com/office/drawing/2014/main" id="{00000000-0008-0000-0300-0000E0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81" name="正方形/長方形 480">
                <a:extLst>
                  <a:ext uri="{FF2B5EF4-FFF2-40B4-BE49-F238E27FC236}">
                    <a16:creationId xmlns:a16="http://schemas.microsoft.com/office/drawing/2014/main" id="{00000000-0008-0000-0300-0000E1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2056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82" name="正方形/長方形 481">
                <a:extLst>
                  <a:ext uri="{FF2B5EF4-FFF2-40B4-BE49-F238E27FC236}">
                    <a16:creationId xmlns:a16="http://schemas.microsoft.com/office/drawing/2014/main" id="{00000000-0008-0000-0300-0000E2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83" name="正方形/長方形 482">
                <a:extLst>
                  <a:ext uri="{FF2B5EF4-FFF2-40B4-BE49-F238E27FC236}">
                    <a16:creationId xmlns:a16="http://schemas.microsoft.com/office/drawing/2014/main" id="{00000000-0008-0000-0300-0000E3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07975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84" name="正方形/長方形 483">
                <a:extLst>
                  <a:ext uri="{FF2B5EF4-FFF2-40B4-BE49-F238E27FC236}">
                    <a16:creationId xmlns:a16="http://schemas.microsoft.com/office/drawing/2014/main" id="{00000000-0008-0000-0300-0000E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85" name="正方形/長方形 484">
                <a:extLst>
                  <a:ext uri="{FF2B5EF4-FFF2-40B4-BE49-F238E27FC236}">
                    <a16:creationId xmlns:a16="http://schemas.microsoft.com/office/drawing/2014/main" id="{00000000-0008-0000-0300-0000E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467" name="Text Box 41">
              <a:extLst>
                <a:ext uri="{FF2B5EF4-FFF2-40B4-BE49-F238E27FC236}">
                  <a16:creationId xmlns:a16="http://schemas.microsoft.com/office/drawing/2014/main" id="{00000000-0008-0000-0300-0000D3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33650" y="463161"/>
              <a:ext cx="1424753" cy="2104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&lt;u&gt;/&lt;u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H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464" name="正方形/長方形 463">
            <a:extLst>
              <a:ext uri="{FF2B5EF4-FFF2-40B4-BE49-F238E27FC236}">
                <a16:creationId xmlns:a16="http://schemas.microsoft.com/office/drawing/2014/main" id="{00000000-0008-0000-0300-0000D001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244</xdr:row>
      <xdr:rowOff>0</xdr:rowOff>
    </xdr:from>
    <xdr:to>
      <xdr:col>59</xdr:col>
      <xdr:colOff>180975</xdr:colOff>
      <xdr:row>267</xdr:row>
      <xdr:rowOff>161925</xdr:rowOff>
    </xdr:to>
    <xdr:grpSp>
      <xdr:nvGrpSpPr>
        <xdr:cNvPr id="2591188" name="グループ化 1767">
          <a:extLst>
            <a:ext uri="{FF2B5EF4-FFF2-40B4-BE49-F238E27FC236}">
              <a16:creationId xmlns:a16="http://schemas.microsoft.com/office/drawing/2014/main" id="{00000000-0008-0000-0300-0000D4892700}"/>
            </a:ext>
          </a:extLst>
        </xdr:cNvPr>
        <xdr:cNvGrpSpPr>
          <a:grpSpLocks/>
        </xdr:cNvGrpSpPr>
      </xdr:nvGrpSpPr>
      <xdr:grpSpPr bwMode="auto">
        <a:xfrm>
          <a:off x="33337500" y="46658893"/>
          <a:ext cx="6984546" cy="4543425"/>
          <a:chOff x="33494382" y="378983"/>
          <a:chExt cx="7019285" cy="4032134"/>
        </a:xfrm>
      </xdr:grpSpPr>
      <xdr:grpSp>
        <xdr:nvGrpSpPr>
          <xdr:cNvPr id="2591549" name="グループ化 84">
            <a:extLst>
              <a:ext uri="{FF2B5EF4-FFF2-40B4-BE49-F238E27FC236}">
                <a16:creationId xmlns:a16="http://schemas.microsoft.com/office/drawing/2014/main" id="{00000000-0008-0000-0300-00003D8B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551" name="グラフ 2">
              <a:extLst>
                <a:ext uri="{FF2B5EF4-FFF2-40B4-BE49-F238E27FC236}">
                  <a16:creationId xmlns:a16="http://schemas.microsoft.com/office/drawing/2014/main" id="{00000000-0008-0000-0300-00003F8B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1"/>
            </a:graphicData>
          </a:graphic>
        </xdr:graphicFrame>
        <xdr:grpSp>
          <xdr:nvGrpSpPr>
            <xdr:cNvPr id="885" name="グループ化 79">
              <a:extLst>
                <a:ext uri="{FF2B5EF4-FFF2-40B4-BE49-F238E27FC236}">
                  <a16:creationId xmlns:a16="http://schemas.microsoft.com/office/drawing/2014/main" id="{00000000-0008-0000-0300-000075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492" name="正方形/長方形 491">
                <a:extLst>
                  <a:ext uri="{FF2B5EF4-FFF2-40B4-BE49-F238E27FC236}">
                    <a16:creationId xmlns:a16="http://schemas.microsoft.com/office/drawing/2014/main" id="{00000000-0008-0000-0300-0000E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93" name="正方形/長方形 492">
                <a:extLst>
                  <a:ext uri="{FF2B5EF4-FFF2-40B4-BE49-F238E27FC236}">
                    <a16:creationId xmlns:a16="http://schemas.microsoft.com/office/drawing/2014/main" id="{00000000-0008-0000-0300-0000E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94" name="正方形/長方形 493">
                <a:extLst>
                  <a:ext uri="{FF2B5EF4-FFF2-40B4-BE49-F238E27FC236}">
                    <a16:creationId xmlns:a16="http://schemas.microsoft.com/office/drawing/2014/main" id="{00000000-0008-0000-0300-0000EE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95" name="正方形/長方形 494">
                <a:extLst>
                  <a:ext uri="{FF2B5EF4-FFF2-40B4-BE49-F238E27FC236}">
                    <a16:creationId xmlns:a16="http://schemas.microsoft.com/office/drawing/2014/main" id="{00000000-0008-0000-0300-0000EF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96" name="正方形/長方形 495">
                <a:extLst>
                  <a:ext uri="{FF2B5EF4-FFF2-40B4-BE49-F238E27FC236}">
                    <a16:creationId xmlns:a16="http://schemas.microsoft.com/office/drawing/2014/main" id="{00000000-0008-0000-0300-0000F0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97" name="正方形/長方形 496">
                <a:extLst>
                  <a:ext uri="{FF2B5EF4-FFF2-40B4-BE49-F238E27FC236}">
                    <a16:creationId xmlns:a16="http://schemas.microsoft.com/office/drawing/2014/main" id="{00000000-0008-0000-0300-0000F1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98" name="正方形/長方形 497">
                <a:extLst>
                  <a:ext uri="{FF2B5EF4-FFF2-40B4-BE49-F238E27FC236}">
                    <a16:creationId xmlns:a16="http://schemas.microsoft.com/office/drawing/2014/main" id="{00000000-0008-0000-0300-0000F2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499" name="正方形/長方形 498">
                <a:extLst>
                  <a:ext uri="{FF2B5EF4-FFF2-40B4-BE49-F238E27FC236}">
                    <a16:creationId xmlns:a16="http://schemas.microsoft.com/office/drawing/2014/main" id="{00000000-0008-0000-0300-0000F3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00" name="正方形/長方形 499">
                <a:extLst>
                  <a:ext uri="{FF2B5EF4-FFF2-40B4-BE49-F238E27FC236}">
                    <a16:creationId xmlns:a16="http://schemas.microsoft.com/office/drawing/2014/main" id="{00000000-0008-0000-0300-0000F4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01" name="正方形/長方形 500">
                <a:extLst>
                  <a:ext uri="{FF2B5EF4-FFF2-40B4-BE49-F238E27FC236}">
                    <a16:creationId xmlns:a16="http://schemas.microsoft.com/office/drawing/2014/main" id="{00000000-0008-0000-0300-0000F5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02" name="正方形/長方形 501">
                <a:extLst>
                  <a:ext uri="{FF2B5EF4-FFF2-40B4-BE49-F238E27FC236}">
                    <a16:creationId xmlns:a16="http://schemas.microsoft.com/office/drawing/2014/main" id="{00000000-0008-0000-0300-0000F6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03" name="正方形/長方形 502">
                <a:extLst>
                  <a:ext uri="{FF2B5EF4-FFF2-40B4-BE49-F238E27FC236}">
                    <a16:creationId xmlns:a16="http://schemas.microsoft.com/office/drawing/2014/main" id="{00000000-0008-0000-0300-0000F7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04" name="正方形/長方形 503">
                <a:extLst>
                  <a:ext uri="{FF2B5EF4-FFF2-40B4-BE49-F238E27FC236}">
                    <a16:creationId xmlns:a16="http://schemas.microsoft.com/office/drawing/2014/main" id="{00000000-0008-0000-0300-0000F8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05" name="正方形/長方形 504">
                <a:extLst>
                  <a:ext uri="{FF2B5EF4-FFF2-40B4-BE49-F238E27FC236}">
                    <a16:creationId xmlns:a16="http://schemas.microsoft.com/office/drawing/2014/main" id="{00000000-0008-0000-0300-0000F9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06" name="正方形/長方形 505">
                <a:extLst>
                  <a:ext uri="{FF2B5EF4-FFF2-40B4-BE49-F238E27FC236}">
                    <a16:creationId xmlns:a16="http://schemas.microsoft.com/office/drawing/2014/main" id="{00000000-0008-0000-0300-0000FA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07" name="正方形/長方形 506">
                <a:extLst>
                  <a:ext uri="{FF2B5EF4-FFF2-40B4-BE49-F238E27FC236}">
                    <a16:creationId xmlns:a16="http://schemas.microsoft.com/office/drawing/2014/main" id="{00000000-0008-0000-0300-0000FB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08" name="正方形/長方形 507">
                <a:extLst>
                  <a:ext uri="{FF2B5EF4-FFF2-40B4-BE49-F238E27FC236}">
                    <a16:creationId xmlns:a16="http://schemas.microsoft.com/office/drawing/2014/main" id="{00000000-0008-0000-0300-0000FC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09" name="正方形/長方形 508">
                <a:extLst>
                  <a:ext uri="{FF2B5EF4-FFF2-40B4-BE49-F238E27FC236}">
                    <a16:creationId xmlns:a16="http://schemas.microsoft.com/office/drawing/2014/main" id="{00000000-0008-0000-0300-0000FD01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491" name="Text Box 41">
              <a:extLst>
                <a:ext uri="{FF2B5EF4-FFF2-40B4-BE49-F238E27FC236}">
                  <a16:creationId xmlns:a16="http://schemas.microsoft.com/office/drawing/2014/main" id="{00000000-0008-0000-0300-0000EB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472713" y="471967"/>
              <a:ext cx="1424753" cy="21978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488" name="正方形/長方形 487">
            <a:extLst>
              <a:ext uri="{FF2B5EF4-FFF2-40B4-BE49-F238E27FC236}">
                <a16:creationId xmlns:a16="http://schemas.microsoft.com/office/drawing/2014/main" id="{00000000-0008-0000-0300-0000E801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60</xdr:col>
      <xdr:colOff>0</xdr:colOff>
      <xdr:row>244</xdr:row>
      <xdr:rowOff>0</xdr:rowOff>
    </xdr:from>
    <xdr:to>
      <xdr:col>70</xdr:col>
      <xdr:colOff>180975</xdr:colOff>
      <xdr:row>267</xdr:row>
      <xdr:rowOff>161925</xdr:rowOff>
    </xdr:to>
    <xdr:grpSp>
      <xdr:nvGrpSpPr>
        <xdr:cNvPr id="2591189" name="グループ化 1794">
          <a:extLst>
            <a:ext uri="{FF2B5EF4-FFF2-40B4-BE49-F238E27FC236}">
              <a16:creationId xmlns:a16="http://schemas.microsoft.com/office/drawing/2014/main" id="{00000000-0008-0000-0300-0000D5892700}"/>
            </a:ext>
          </a:extLst>
        </xdr:cNvPr>
        <xdr:cNvGrpSpPr>
          <a:grpSpLocks/>
        </xdr:cNvGrpSpPr>
      </xdr:nvGrpSpPr>
      <xdr:grpSpPr bwMode="auto">
        <a:xfrm>
          <a:off x="40821429" y="46658893"/>
          <a:ext cx="6984546" cy="4543425"/>
          <a:chOff x="33494382" y="378983"/>
          <a:chExt cx="7019285" cy="4032134"/>
        </a:xfrm>
      </xdr:grpSpPr>
      <xdr:grpSp>
        <xdr:nvGrpSpPr>
          <xdr:cNvPr id="2591526" name="グループ化 84">
            <a:extLst>
              <a:ext uri="{FF2B5EF4-FFF2-40B4-BE49-F238E27FC236}">
                <a16:creationId xmlns:a16="http://schemas.microsoft.com/office/drawing/2014/main" id="{00000000-0008-0000-0300-0000268B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528" name="グラフ 2">
              <a:extLst>
                <a:ext uri="{FF2B5EF4-FFF2-40B4-BE49-F238E27FC236}">
                  <a16:creationId xmlns:a16="http://schemas.microsoft.com/office/drawing/2014/main" id="{00000000-0008-0000-0300-0000288B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2"/>
            </a:graphicData>
          </a:graphic>
        </xdr:graphicFrame>
        <xdr:grpSp>
          <xdr:nvGrpSpPr>
            <xdr:cNvPr id="884" name="グループ化 79">
              <a:extLst>
                <a:ext uri="{FF2B5EF4-FFF2-40B4-BE49-F238E27FC236}">
                  <a16:creationId xmlns:a16="http://schemas.microsoft.com/office/drawing/2014/main" id="{00000000-0008-0000-0300-000074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516" name="正方形/長方形 515">
                <a:extLst>
                  <a:ext uri="{FF2B5EF4-FFF2-40B4-BE49-F238E27FC236}">
                    <a16:creationId xmlns:a16="http://schemas.microsoft.com/office/drawing/2014/main" id="{00000000-0008-0000-0300-00000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17" name="正方形/長方形 516">
                <a:extLst>
                  <a:ext uri="{FF2B5EF4-FFF2-40B4-BE49-F238E27FC236}">
                    <a16:creationId xmlns:a16="http://schemas.microsoft.com/office/drawing/2014/main" id="{00000000-0008-0000-0300-00000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18" name="正方形/長方形 517">
                <a:extLst>
                  <a:ext uri="{FF2B5EF4-FFF2-40B4-BE49-F238E27FC236}">
                    <a16:creationId xmlns:a16="http://schemas.microsoft.com/office/drawing/2014/main" id="{00000000-0008-0000-0300-000006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19" name="正方形/長方形 518">
                <a:extLst>
                  <a:ext uri="{FF2B5EF4-FFF2-40B4-BE49-F238E27FC236}">
                    <a16:creationId xmlns:a16="http://schemas.microsoft.com/office/drawing/2014/main" id="{00000000-0008-0000-0300-000007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20" name="正方形/長方形 519">
                <a:extLst>
                  <a:ext uri="{FF2B5EF4-FFF2-40B4-BE49-F238E27FC236}">
                    <a16:creationId xmlns:a16="http://schemas.microsoft.com/office/drawing/2014/main" id="{00000000-0008-0000-0300-000008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21" name="正方形/長方形 520">
                <a:extLst>
                  <a:ext uri="{FF2B5EF4-FFF2-40B4-BE49-F238E27FC236}">
                    <a16:creationId xmlns:a16="http://schemas.microsoft.com/office/drawing/2014/main" id="{00000000-0008-0000-0300-000009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22" name="正方形/長方形 521">
                <a:extLst>
                  <a:ext uri="{FF2B5EF4-FFF2-40B4-BE49-F238E27FC236}">
                    <a16:creationId xmlns:a16="http://schemas.microsoft.com/office/drawing/2014/main" id="{00000000-0008-0000-0300-00000A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23" name="正方形/長方形 522">
                <a:extLst>
                  <a:ext uri="{FF2B5EF4-FFF2-40B4-BE49-F238E27FC236}">
                    <a16:creationId xmlns:a16="http://schemas.microsoft.com/office/drawing/2014/main" id="{00000000-0008-0000-0300-00000B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24" name="正方形/長方形 523">
                <a:extLst>
                  <a:ext uri="{FF2B5EF4-FFF2-40B4-BE49-F238E27FC236}">
                    <a16:creationId xmlns:a16="http://schemas.microsoft.com/office/drawing/2014/main" id="{00000000-0008-0000-0300-00000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25" name="正方形/長方形 524">
                <a:extLst>
                  <a:ext uri="{FF2B5EF4-FFF2-40B4-BE49-F238E27FC236}">
                    <a16:creationId xmlns:a16="http://schemas.microsoft.com/office/drawing/2014/main" id="{00000000-0008-0000-0300-00000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26" name="正方形/長方形 525">
                <a:extLst>
                  <a:ext uri="{FF2B5EF4-FFF2-40B4-BE49-F238E27FC236}">
                    <a16:creationId xmlns:a16="http://schemas.microsoft.com/office/drawing/2014/main" id="{00000000-0008-0000-0300-00000E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27" name="正方形/長方形 526">
                <a:extLst>
                  <a:ext uri="{FF2B5EF4-FFF2-40B4-BE49-F238E27FC236}">
                    <a16:creationId xmlns:a16="http://schemas.microsoft.com/office/drawing/2014/main" id="{00000000-0008-0000-0300-00000F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28" name="正方形/長方形 527">
                <a:extLst>
                  <a:ext uri="{FF2B5EF4-FFF2-40B4-BE49-F238E27FC236}">
                    <a16:creationId xmlns:a16="http://schemas.microsoft.com/office/drawing/2014/main" id="{00000000-0008-0000-0300-000010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29" name="正方形/長方形 528">
                <a:extLst>
                  <a:ext uri="{FF2B5EF4-FFF2-40B4-BE49-F238E27FC236}">
                    <a16:creationId xmlns:a16="http://schemas.microsoft.com/office/drawing/2014/main" id="{00000000-0008-0000-0300-000011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30" name="正方形/長方形 529">
                <a:extLst>
                  <a:ext uri="{FF2B5EF4-FFF2-40B4-BE49-F238E27FC236}">
                    <a16:creationId xmlns:a16="http://schemas.microsoft.com/office/drawing/2014/main" id="{00000000-0008-0000-0300-000012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31" name="正方形/長方形 530">
                <a:extLst>
                  <a:ext uri="{FF2B5EF4-FFF2-40B4-BE49-F238E27FC236}">
                    <a16:creationId xmlns:a16="http://schemas.microsoft.com/office/drawing/2014/main" id="{00000000-0008-0000-0300-000013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32" name="正方形/長方形 531">
                <a:extLst>
                  <a:ext uri="{FF2B5EF4-FFF2-40B4-BE49-F238E27FC236}">
                    <a16:creationId xmlns:a16="http://schemas.microsoft.com/office/drawing/2014/main" id="{00000000-0008-0000-0300-00001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33" name="正方形/長方形 532">
                <a:extLst>
                  <a:ext uri="{FF2B5EF4-FFF2-40B4-BE49-F238E27FC236}">
                    <a16:creationId xmlns:a16="http://schemas.microsoft.com/office/drawing/2014/main" id="{00000000-0008-0000-0300-00001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15" name="Text Box 41">
              <a:extLst>
                <a:ext uri="{FF2B5EF4-FFF2-40B4-BE49-F238E27FC236}">
                  <a16:creationId xmlns:a16="http://schemas.microsoft.com/office/drawing/2014/main" id="{00000000-0008-0000-0300-000003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444218" y="463514"/>
              <a:ext cx="1424753" cy="21132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512" name="正方形/長方形 511">
            <a:extLst>
              <a:ext uri="{FF2B5EF4-FFF2-40B4-BE49-F238E27FC236}">
                <a16:creationId xmlns:a16="http://schemas.microsoft.com/office/drawing/2014/main" id="{00000000-0008-0000-0300-00000002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268</xdr:row>
      <xdr:rowOff>0</xdr:rowOff>
    </xdr:from>
    <xdr:to>
      <xdr:col>59</xdr:col>
      <xdr:colOff>180975</xdr:colOff>
      <xdr:row>291</xdr:row>
      <xdr:rowOff>161925</xdr:rowOff>
    </xdr:to>
    <xdr:grpSp>
      <xdr:nvGrpSpPr>
        <xdr:cNvPr id="2591190" name="グループ化 1821">
          <a:extLst>
            <a:ext uri="{FF2B5EF4-FFF2-40B4-BE49-F238E27FC236}">
              <a16:creationId xmlns:a16="http://schemas.microsoft.com/office/drawing/2014/main" id="{00000000-0008-0000-0300-0000D6892700}"/>
            </a:ext>
          </a:extLst>
        </xdr:cNvPr>
        <xdr:cNvGrpSpPr>
          <a:grpSpLocks/>
        </xdr:cNvGrpSpPr>
      </xdr:nvGrpSpPr>
      <xdr:grpSpPr bwMode="auto">
        <a:xfrm>
          <a:off x="33337500" y="51230893"/>
          <a:ext cx="6984546" cy="4557032"/>
          <a:chOff x="33494382" y="378983"/>
          <a:chExt cx="7019285" cy="4032134"/>
        </a:xfrm>
      </xdr:grpSpPr>
      <xdr:grpSp>
        <xdr:nvGrpSpPr>
          <xdr:cNvPr id="2591503" name="グループ化 84">
            <a:extLst>
              <a:ext uri="{FF2B5EF4-FFF2-40B4-BE49-F238E27FC236}">
                <a16:creationId xmlns:a16="http://schemas.microsoft.com/office/drawing/2014/main" id="{00000000-0008-0000-0300-00000F8B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505" name="グラフ 2">
              <a:extLst>
                <a:ext uri="{FF2B5EF4-FFF2-40B4-BE49-F238E27FC236}">
                  <a16:creationId xmlns:a16="http://schemas.microsoft.com/office/drawing/2014/main" id="{00000000-0008-0000-0300-0000118B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3"/>
            </a:graphicData>
          </a:graphic>
        </xdr:graphicFrame>
        <xdr:grpSp>
          <xdr:nvGrpSpPr>
            <xdr:cNvPr id="883" name="グループ化 79">
              <a:extLst>
                <a:ext uri="{FF2B5EF4-FFF2-40B4-BE49-F238E27FC236}">
                  <a16:creationId xmlns:a16="http://schemas.microsoft.com/office/drawing/2014/main" id="{00000000-0008-0000-0300-000073030000}"/>
                </a:ext>
              </a:extLst>
            </xdr:cNvPr>
            <xdr:cNvGrpSpPr/>
          </xdr:nvGrpSpPr>
          <xdr:grpSpPr>
            <a:xfrm>
              <a:off x="34206759" y="944157"/>
              <a:ext cx="5879482" cy="2682466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540" name="正方形/長方形 539">
                <a:extLst>
                  <a:ext uri="{FF2B5EF4-FFF2-40B4-BE49-F238E27FC236}">
                    <a16:creationId xmlns:a16="http://schemas.microsoft.com/office/drawing/2014/main" id="{00000000-0008-0000-0300-00001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19718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41" name="正方形/長方形 540">
                <a:extLst>
                  <a:ext uri="{FF2B5EF4-FFF2-40B4-BE49-F238E27FC236}">
                    <a16:creationId xmlns:a16="http://schemas.microsoft.com/office/drawing/2014/main" id="{00000000-0008-0000-0300-00001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8759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42" name="正方形/長方形 541">
                <a:extLst>
                  <a:ext uri="{FF2B5EF4-FFF2-40B4-BE49-F238E27FC236}">
                    <a16:creationId xmlns:a16="http://schemas.microsoft.com/office/drawing/2014/main" id="{00000000-0008-0000-0300-00001E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95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43" name="正方形/長方形 542">
                <a:extLst>
                  <a:ext uri="{FF2B5EF4-FFF2-40B4-BE49-F238E27FC236}">
                    <a16:creationId xmlns:a16="http://schemas.microsoft.com/office/drawing/2014/main" id="{00000000-0008-0000-0300-00001F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9718"/>
                <a:ext cx="532184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44" name="正方形/長方形 543">
                <a:extLst>
                  <a:ext uri="{FF2B5EF4-FFF2-40B4-BE49-F238E27FC236}">
                    <a16:creationId xmlns:a16="http://schemas.microsoft.com/office/drawing/2014/main" id="{00000000-0008-0000-0300-000020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8759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45" name="正方形/長方形 544">
                <a:extLst>
                  <a:ext uri="{FF2B5EF4-FFF2-40B4-BE49-F238E27FC236}">
                    <a16:creationId xmlns:a16="http://schemas.microsoft.com/office/drawing/2014/main" id="{00000000-0008-0000-0300-000021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95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46" name="正方形/長方形 545">
                <a:extLst>
                  <a:ext uri="{FF2B5EF4-FFF2-40B4-BE49-F238E27FC236}">
                    <a16:creationId xmlns:a16="http://schemas.microsoft.com/office/drawing/2014/main" id="{00000000-0008-0000-0300-000022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1300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47" name="正方形/長方形 546">
                <a:extLst>
                  <a:ext uri="{FF2B5EF4-FFF2-40B4-BE49-F238E27FC236}">
                    <a16:creationId xmlns:a16="http://schemas.microsoft.com/office/drawing/2014/main" id="{00000000-0008-0000-0300-000023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0341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48" name="正方形/長方形 547">
                <a:extLst>
                  <a:ext uri="{FF2B5EF4-FFF2-40B4-BE49-F238E27FC236}">
                    <a16:creationId xmlns:a16="http://schemas.microsoft.com/office/drawing/2014/main" id="{00000000-0008-0000-0300-00002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49" name="正方形/長方形 548">
                <a:extLst>
                  <a:ext uri="{FF2B5EF4-FFF2-40B4-BE49-F238E27FC236}">
                    <a16:creationId xmlns:a16="http://schemas.microsoft.com/office/drawing/2014/main" id="{00000000-0008-0000-0300-00002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9718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50" name="正方形/長方形 549">
                <a:extLst>
                  <a:ext uri="{FF2B5EF4-FFF2-40B4-BE49-F238E27FC236}">
                    <a16:creationId xmlns:a16="http://schemas.microsoft.com/office/drawing/2014/main" id="{00000000-0008-0000-0300-000026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8759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51" name="正方形/長方形 550">
                <a:extLst>
                  <a:ext uri="{FF2B5EF4-FFF2-40B4-BE49-F238E27FC236}">
                    <a16:creationId xmlns:a16="http://schemas.microsoft.com/office/drawing/2014/main" id="{00000000-0008-0000-0300-000027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95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52" name="正方形/長方形 551">
                <a:extLst>
                  <a:ext uri="{FF2B5EF4-FFF2-40B4-BE49-F238E27FC236}">
                    <a16:creationId xmlns:a16="http://schemas.microsoft.com/office/drawing/2014/main" id="{00000000-0008-0000-0300-000028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1300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53" name="正方形/長方形 552">
                <a:extLst>
                  <a:ext uri="{FF2B5EF4-FFF2-40B4-BE49-F238E27FC236}">
                    <a16:creationId xmlns:a16="http://schemas.microsoft.com/office/drawing/2014/main" id="{00000000-0008-0000-0300-000029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0341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54" name="正方形/長方形 553">
                <a:extLst>
                  <a:ext uri="{FF2B5EF4-FFF2-40B4-BE49-F238E27FC236}">
                    <a16:creationId xmlns:a16="http://schemas.microsoft.com/office/drawing/2014/main" id="{00000000-0008-0000-0300-00002A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55" name="正方形/長方形 554">
                <a:extLst>
                  <a:ext uri="{FF2B5EF4-FFF2-40B4-BE49-F238E27FC236}">
                    <a16:creationId xmlns:a16="http://schemas.microsoft.com/office/drawing/2014/main" id="{00000000-0008-0000-0300-00002B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1300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56" name="正方形/長方形 555">
                <a:extLst>
                  <a:ext uri="{FF2B5EF4-FFF2-40B4-BE49-F238E27FC236}">
                    <a16:creationId xmlns:a16="http://schemas.microsoft.com/office/drawing/2014/main" id="{00000000-0008-0000-0300-00002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0341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  <xdr:sp macro="" textlink="">
            <xdr:nvSpPr>
              <xdr:cNvPr id="557" name="正方形/長方形 556">
                <a:extLst>
                  <a:ext uri="{FF2B5EF4-FFF2-40B4-BE49-F238E27FC236}">
                    <a16:creationId xmlns:a16="http://schemas.microsoft.com/office/drawing/2014/main" id="{00000000-0008-0000-0300-00002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>
                  <a:latin typeface="Times New Roman" pitchFamily="18" charset="0"/>
                  <a:cs typeface="Times New Roman" pitchFamily="18" charset="0"/>
                </a:endParaRPr>
              </a:p>
            </xdr:txBody>
          </xdr:sp>
        </xdr:grpSp>
        <xdr:sp macro="" textlink="">
          <xdr:nvSpPr>
            <xdr:cNvPr id="539" name="Text Box 41">
              <a:extLst>
                <a:ext uri="{FF2B5EF4-FFF2-40B4-BE49-F238E27FC236}">
                  <a16:creationId xmlns:a16="http://schemas.microsoft.com/office/drawing/2014/main" id="{00000000-0008-0000-0300-00001B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14653" y="471773"/>
              <a:ext cx="1424753" cy="2193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&lt;c&gt;/&lt;c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0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536" name="正方形/長方形 535">
            <a:extLst>
              <a:ext uri="{FF2B5EF4-FFF2-40B4-BE49-F238E27FC236}">
                <a16:creationId xmlns:a16="http://schemas.microsoft.com/office/drawing/2014/main" id="{00000000-0008-0000-0300-000018020000}"/>
              </a:ext>
            </a:extLst>
          </xdr:cNvPr>
          <xdr:cNvSpPr>
            <a:spLocks/>
          </xdr:cNvSpPr>
        </xdr:nvSpPr>
        <xdr:spPr>
          <a:xfrm>
            <a:off x="34843149" y="699529"/>
            <a:ext cx="351439" cy="3188591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>
              <a:latin typeface="Times New Roman" pitchFamily="18" charset="0"/>
              <a:cs typeface="Times New Roman" pitchFamily="18" charset="0"/>
            </a:endParaRPr>
          </a:p>
        </xdr:txBody>
      </xdr:sp>
    </xdr:grpSp>
    <xdr:clientData/>
  </xdr:twoCellAnchor>
  <xdr:twoCellAnchor>
    <xdr:from>
      <xdr:col>60</xdr:col>
      <xdr:colOff>0</xdr:colOff>
      <xdr:row>268</xdr:row>
      <xdr:rowOff>0</xdr:rowOff>
    </xdr:from>
    <xdr:to>
      <xdr:col>70</xdr:col>
      <xdr:colOff>180975</xdr:colOff>
      <xdr:row>291</xdr:row>
      <xdr:rowOff>161925</xdr:rowOff>
    </xdr:to>
    <xdr:grpSp>
      <xdr:nvGrpSpPr>
        <xdr:cNvPr id="2591191" name="グループ化 1848">
          <a:extLst>
            <a:ext uri="{FF2B5EF4-FFF2-40B4-BE49-F238E27FC236}">
              <a16:creationId xmlns:a16="http://schemas.microsoft.com/office/drawing/2014/main" id="{00000000-0008-0000-0300-0000D7892700}"/>
            </a:ext>
          </a:extLst>
        </xdr:cNvPr>
        <xdr:cNvGrpSpPr>
          <a:grpSpLocks/>
        </xdr:cNvGrpSpPr>
      </xdr:nvGrpSpPr>
      <xdr:grpSpPr bwMode="auto">
        <a:xfrm>
          <a:off x="40821429" y="51230893"/>
          <a:ext cx="6984546" cy="4557032"/>
          <a:chOff x="33494382" y="378983"/>
          <a:chExt cx="7019285" cy="4032134"/>
        </a:xfrm>
      </xdr:grpSpPr>
      <xdr:grpSp>
        <xdr:nvGrpSpPr>
          <xdr:cNvPr id="2591480" name="グループ化 84">
            <a:extLst>
              <a:ext uri="{FF2B5EF4-FFF2-40B4-BE49-F238E27FC236}">
                <a16:creationId xmlns:a16="http://schemas.microsoft.com/office/drawing/2014/main" id="{00000000-0008-0000-0300-0000F88A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482" name="グラフ 2">
              <a:extLst>
                <a:ext uri="{FF2B5EF4-FFF2-40B4-BE49-F238E27FC236}">
                  <a16:creationId xmlns:a16="http://schemas.microsoft.com/office/drawing/2014/main" id="{00000000-0008-0000-0300-0000FA8A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4"/>
            </a:graphicData>
          </a:graphic>
        </xdr:graphicFrame>
        <xdr:grpSp>
          <xdr:nvGrpSpPr>
            <xdr:cNvPr id="882" name="グループ化 79">
              <a:extLst>
                <a:ext uri="{FF2B5EF4-FFF2-40B4-BE49-F238E27FC236}">
                  <a16:creationId xmlns:a16="http://schemas.microsoft.com/office/drawing/2014/main" id="{00000000-0008-0000-0300-000072030000}"/>
                </a:ext>
              </a:extLst>
            </xdr:cNvPr>
            <xdr:cNvGrpSpPr/>
          </xdr:nvGrpSpPr>
          <xdr:grpSpPr>
            <a:xfrm>
              <a:off x="34206759" y="944157"/>
              <a:ext cx="5879482" cy="2682466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564" name="正方形/長方形 563">
                <a:extLst>
                  <a:ext uri="{FF2B5EF4-FFF2-40B4-BE49-F238E27FC236}">
                    <a16:creationId xmlns:a16="http://schemas.microsoft.com/office/drawing/2014/main" id="{00000000-0008-0000-0300-00003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19718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65" name="正方形/長方形 564">
                <a:extLst>
                  <a:ext uri="{FF2B5EF4-FFF2-40B4-BE49-F238E27FC236}">
                    <a16:creationId xmlns:a16="http://schemas.microsoft.com/office/drawing/2014/main" id="{00000000-0008-0000-0300-00003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8759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66" name="正方形/長方形 565">
                <a:extLst>
                  <a:ext uri="{FF2B5EF4-FFF2-40B4-BE49-F238E27FC236}">
                    <a16:creationId xmlns:a16="http://schemas.microsoft.com/office/drawing/2014/main" id="{00000000-0008-0000-0300-000036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95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67" name="正方形/長方形 566">
                <a:extLst>
                  <a:ext uri="{FF2B5EF4-FFF2-40B4-BE49-F238E27FC236}">
                    <a16:creationId xmlns:a16="http://schemas.microsoft.com/office/drawing/2014/main" id="{00000000-0008-0000-0300-000037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9718"/>
                <a:ext cx="532184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68" name="正方形/長方形 567">
                <a:extLst>
                  <a:ext uri="{FF2B5EF4-FFF2-40B4-BE49-F238E27FC236}">
                    <a16:creationId xmlns:a16="http://schemas.microsoft.com/office/drawing/2014/main" id="{00000000-0008-0000-0300-000038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8759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69" name="正方形/長方形 568">
                <a:extLst>
                  <a:ext uri="{FF2B5EF4-FFF2-40B4-BE49-F238E27FC236}">
                    <a16:creationId xmlns:a16="http://schemas.microsoft.com/office/drawing/2014/main" id="{00000000-0008-0000-0300-000039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95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70" name="正方形/長方形 569">
                <a:extLst>
                  <a:ext uri="{FF2B5EF4-FFF2-40B4-BE49-F238E27FC236}">
                    <a16:creationId xmlns:a16="http://schemas.microsoft.com/office/drawing/2014/main" id="{00000000-0008-0000-0300-00003A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1300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71" name="正方形/長方形 570">
                <a:extLst>
                  <a:ext uri="{FF2B5EF4-FFF2-40B4-BE49-F238E27FC236}">
                    <a16:creationId xmlns:a16="http://schemas.microsoft.com/office/drawing/2014/main" id="{00000000-0008-0000-0300-00003B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0341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72" name="正方形/長方形 571">
                <a:extLst>
                  <a:ext uri="{FF2B5EF4-FFF2-40B4-BE49-F238E27FC236}">
                    <a16:creationId xmlns:a16="http://schemas.microsoft.com/office/drawing/2014/main" id="{00000000-0008-0000-0300-00003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73" name="正方形/長方形 572">
                <a:extLst>
                  <a:ext uri="{FF2B5EF4-FFF2-40B4-BE49-F238E27FC236}">
                    <a16:creationId xmlns:a16="http://schemas.microsoft.com/office/drawing/2014/main" id="{00000000-0008-0000-0300-00003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9718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74" name="正方形/長方形 573">
                <a:extLst>
                  <a:ext uri="{FF2B5EF4-FFF2-40B4-BE49-F238E27FC236}">
                    <a16:creationId xmlns:a16="http://schemas.microsoft.com/office/drawing/2014/main" id="{00000000-0008-0000-0300-00003E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8759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75" name="正方形/長方形 574">
                <a:extLst>
                  <a:ext uri="{FF2B5EF4-FFF2-40B4-BE49-F238E27FC236}">
                    <a16:creationId xmlns:a16="http://schemas.microsoft.com/office/drawing/2014/main" id="{00000000-0008-0000-0300-00003F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95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76" name="正方形/長方形 575">
                <a:extLst>
                  <a:ext uri="{FF2B5EF4-FFF2-40B4-BE49-F238E27FC236}">
                    <a16:creationId xmlns:a16="http://schemas.microsoft.com/office/drawing/2014/main" id="{00000000-0008-0000-0300-000040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1300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77" name="正方形/長方形 576">
                <a:extLst>
                  <a:ext uri="{FF2B5EF4-FFF2-40B4-BE49-F238E27FC236}">
                    <a16:creationId xmlns:a16="http://schemas.microsoft.com/office/drawing/2014/main" id="{00000000-0008-0000-0300-000041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0341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78" name="正方形/長方形 577">
                <a:extLst>
                  <a:ext uri="{FF2B5EF4-FFF2-40B4-BE49-F238E27FC236}">
                    <a16:creationId xmlns:a16="http://schemas.microsoft.com/office/drawing/2014/main" id="{00000000-0008-0000-0300-000042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79" name="正方形/長方形 578">
                <a:extLst>
                  <a:ext uri="{FF2B5EF4-FFF2-40B4-BE49-F238E27FC236}">
                    <a16:creationId xmlns:a16="http://schemas.microsoft.com/office/drawing/2014/main" id="{00000000-0008-0000-0300-000043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1300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80" name="正方形/長方形 579">
                <a:extLst>
                  <a:ext uri="{FF2B5EF4-FFF2-40B4-BE49-F238E27FC236}">
                    <a16:creationId xmlns:a16="http://schemas.microsoft.com/office/drawing/2014/main" id="{00000000-0008-0000-0300-00004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0341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81" name="正方形/長方形 580">
                <a:extLst>
                  <a:ext uri="{FF2B5EF4-FFF2-40B4-BE49-F238E27FC236}">
                    <a16:creationId xmlns:a16="http://schemas.microsoft.com/office/drawing/2014/main" id="{00000000-0008-0000-0300-00004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63" name="Text Box 41">
              <a:extLst>
                <a:ext uri="{FF2B5EF4-FFF2-40B4-BE49-F238E27FC236}">
                  <a16:creationId xmlns:a16="http://schemas.microsoft.com/office/drawing/2014/main" id="{00000000-0008-0000-0300-000033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33650" y="488644"/>
              <a:ext cx="1424753" cy="2193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&lt;c&gt;/&lt;c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0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560" name="正方形/長方形 559">
            <a:extLst>
              <a:ext uri="{FF2B5EF4-FFF2-40B4-BE49-F238E27FC236}">
                <a16:creationId xmlns:a16="http://schemas.microsoft.com/office/drawing/2014/main" id="{00000000-0008-0000-0300-000030020000}"/>
              </a:ext>
            </a:extLst>
          </xdr:cNvPr>
          <xdr:cNvSpPr>
            <a:spLocks/>
          </xdr:cNvSpPr>
        </xdr:nvSpPr>
        <xdr:spPr>
          <a:xfrm>
            <a:off x="34843149" y="699529"/>
            <a:ext cx="351439" cy="3188591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60</xdr:col>
      <xdr:colOff>0</xdr:colOff>
      <xdr:row>292</xdr:row>
      <xdr:rowOff>0</xdr:rowOff>
    </xdr:from>
    <xdr:to>
      <xdr:col>70</xdr:col>
      <xdr:colOff>180975</xdr:colOff>
      <xdr:row>315</xdr:row>
      <xdr:rowOff>161925</xdr:rowOff>
    </xdr:to>
    <xdr:grpSp>
      <xdr:nvGrpSpPr>
        <xdr:cNvPr id="2591192" name="グループ化 1926">
          <a:extLst>
            <a:ext uri="{FF2B5EF4-FFF2-40B4-BE49-F238E27FC236}">
              <a16:creationId xmlns:a16="http://schemas.microsoft.com/office/drawing/2014/main" id="{00000000-0008-0000-0300-0000D8892700}"/>
            </a:ext>
          </a:extLst>
        </xdr:cNvPr>
        <xdr:cNvGrpSpPr>
          <a:grpSpLocks/>
        </xdr:cNvGrpSpPr>
      </xdr:nvGrpSpPr>
      <xdr:grpSpPr bwMode="auto">
        <a:xfrm>
          <a:off x="40821429" y="55830107"/>
          <a:ext cx="6984546" cy="4543425"/>
          <a:chOff x="33494382" y="378983"/>
          <a:chExt cx="7019285" cy="4032134"/>
        </a:xfrm>
      </xdr:grpSpPr>
      <xdr:grpSp>
        <xdr:nvGrpSpPr>
          <xdr:cNvPr id="2591457" name="グループ化 84">
            <a:extLst>
              <a:ext uri="{FF2B5EF4-FFF2-40B4-BE49-F238E27FC236}">
                <a16:creationId xmlns:a16="http://schemas.microsoft.com/office/drawing/2014/main" id="{00000000-0008-0000-0300-0000E18A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459" name="グラフ 2">
              <a:extLst>
                <a:ext uri="{FF2B5EF4-FFF2-40B4-BE49-F238E27FC236}">
                  <a16:creationId xmlns:a16="http://schemas.microsoft.com/office/drawing/2014/main" id="{00000000-0008-0000-0300-0000E38A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5"/>
            </a:graphicData>
          </a:graphic>
        </xdr:graphicFrame>
        <xdr:grpSp>
          <xdr:nvGrpSpPr>
            <xdr:cNvPr id="881" name="グループ化 79">
              <a:extLst>
                <a:ext uri="{FF2B5EF4-FFF2-40B4-BE49-F238E27FC236}">
                  <a16:creationId xmlns:a16="http://schemas.microsoft.com/office/drawing/2014/main" id="{00000000-0008-0000-0300-000071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588" name="正方形/長方形 587">
                <a:extLst>
                  <a:ext uri="{FF2B5EF4-FFF2-40B4-BE49-F238E27FC236}">
                    <a16:creationId xmlns:a16="http://schemas.microsoft.com/office/drawing/2014/main" id="{00000000-0008-0000-0300-00004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89" name="正方形/長方形 588">
                <a:extLst>
                  <a:ext uri="{FF2B5EF4-FFF2-40B4-BE49-F238E27FC236}">
                    <a16:creationId xmlns:a16="http://schemas.microsoft.com/office/drawing/2014/main" id="{00000000-0008-0000-0300-00004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90" name="正方形/長方形 589">
                <a:extLst>
                  <a:ext uri="{FF2B5EF4-FFF2-40B4-BE49-F238E27FC236}">
                    <a16:creationId xmlns:a16="http://schemas.microsoft.com/office/drawing/2014/main" id="{00000000-0008-0000-0300-00004E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91" name="正方形/長方形 590">
                <a:extLst>
                  <a:ext uri="{FF2B5EF4-FFF2-40B4-BE49-F238E27FC236}">
                    <a16:creationId xmlns:a16="http://schemas.microsoft.com/office/drawing/2014/main" id="{00000000-0008-0000-0300-00004F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92" name="正方形/長方形 591">
                <a:extLst>
                  <a:ext uri="{FF2B5EF4-FFF2-40B4-BE49-F238E27FC236}">
                    <a16:creationId xmlns:a16="http://schemas.microsoft.com/office/drawing/2014/main" id="{00000000-0008-0000-0300-000050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93" name="正方形/長方形 592">
                <a:extLst>
                  <a:ext uri="{FF2B5EF4-FFF2-40B4-BE49-F238E27FC236}">
                    <a16:creationId xmlns:a16="http://schemas.microsoft.com/office/drawing/2014/main" id="{00000000-0008-0000-0300-000051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94" name="正方形/長方形 593">
                <a:extLst>
                  <a:ext uri="{FF2B5EF4-FFF2-40B4-BE49-F238E27FC236}">
                    <a16:creationId xmlns:a16="http://schemas.microsoft.com/office/drawing/2014/main" id="{00000000-0008-0000-0300-000052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95" name="正方形/長方形 594">
                <a:extLst>
                  <a:ext uri="{FF2B5EF4-FFF2-40B4-BE49-F238E27FC236}">
                    <a16:creationId xmlns:a16="http://schemas.microsoft.com/office/drawing/2014/main" id="{00000000-0008-0000-0300-000053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96" name="正方形/長方形 595">
                <a:extLst>
                  <a:ext uri="{FF2B5EF4-FFF2-40B4-BE49-F238E27FC236}">
                    <a16:creationId xmlns:a16="http://schemas.microsoft.com/office/drawing/2014/main" id="{00000000-0008-0000-0300-00005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97" name="正方形/長方形 596">
                <a:extLst>
                  <a:ext uri="{FF2B5EF4-FFF2-40B4-BE49-F238E27FC236}">
                    <a16:creationId xmlns:a16="http://schemas.microsoft.com/office/drawing/2014/main" id="{00000000-0008-0000-0300-00005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98" name="正方形/長方形 597">
                <a:extLst>
                  <a:ext uri="{FF2B5EF4-FFF2-40B4-BE49-F238E27FC236}">
                    <a16:creationId xmlns:a16="http://schemas.microsoft.com/office/drawing/2014/main" id="{00000000-0008-0000-0300-000056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599" name="正方形/長方形 598">
                <a:extLst>
                  <a:ext uri="{FF2B5EF4-FFF2-40B4-BE49-F238E27FC236}">
                    <a16:creationId xmlns:a16="http://schemas.microsoft.com/office/drawing/2014/main" id="{00000000-0008-0000-0300-000057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00" name="正方形/長方形 599">
                <a:extLst>
                  <a:ext uri="{FF2B5EF4-FFF2-40B4-BE49-F238E27FC236}">
                    <a16:creationId xmlns:a16="http://schemas.microsoft.com/office/drawing/2014/main" id="{00000000-0008-0000-0300-000058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01" name="正方形/長方形 600">
                <a:extLst>
                  <a:ext uri="{FF2B5EF4-FFF2-40B4-BE49-F238E27FC236}">
                    <a16:creationId xmlns:a16="http://schemas.microsoft.com/office/drawing/2014/main" id="{00000000-0008-0000-0300-000059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02" name="正方形/長方形 601">
                <a:extLst>
                  <a:ext uri="{FF2B5EF4-FFF2-40B4-BE49-F238E27FC236}">
                    <a16:creationId xmlns:a16="http://schemas.microsoft.com/office/drawing/2014/main" id="{00000000-0008-0000-0300-00005A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03" name="正方形/長方形 602">
                <a:extLst>
                  <a:ext uri="{FF2B5EF4-FFF2-40B4-BE49-F238E27FC236}">
                    <a16:creationId xmlns:a16="http://schemas.microsoft.com/office/drawing/2014/main" id="{00000000-0008-0000-0300-00005B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04" name="正方形/長方形 603">
                <a:extLst>
                  <a:ext uri="{FF2B5EF4-FFF2-40B4-BE49-F238E27FC236}">
                    <a16:creationId xmlns:a16="http://schemas.microsoft.com/office/drawing/2014/main" id="{00000000-0008-0000-0300-00005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05" name="正方形/長方形 604">
                <a:extLst>
                  <a:ext uri="{FF2B5EF4-FFF2-40B4-BE49-F238E27FC236}">
                    <a16:creationId xmlns:a16="http://schemas.microsoft.com/office/drawing/2014/main" id="{00000000-0008-0000-0300-00005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87" name="Text Box 41">
              <a:extLst>
                <a:ext uri="{FF2B5EF4-FFF2-40B4-BE49-F238E27FC236}">
                  <a16:creationId xmlns:a16="http://schemas.microsoft.com/office/drawing/2014/main" id="{00000000-0008-0000-0300-00004B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33650" y="471967"/>
              <a:ext cx="1424753" cy="21978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&lt;u&gt;/&lt;u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H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584" name="正方形/長方形 583">
            <a:extLst>
              <a:ext uri="{FF2B5EF4-FFF2-40B4-BE49-F238E27FC236}">
                <a16:creationId xmlns:a16="http://schemas.microsoft.com/office/drawing/2014/main" id="{00000000-0008-0000-0300-00004802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60</xdr:col>
      <xdr:colOff>0</xdr:colOff>
      <xdr:row>316</xdr:row>
      <xdr:rowOff>0</xdr:rowOff>
    </xdr:from>
    <xdr:to>
      <xdr:col>70</xdr:col>
      <xdr:colOff>180975</xdr:colOff>
      <xdr:row>339</xdr:row>
      <xdr:rowOff>161925</xdr:rowOff>
    </xdr:to>
    <xdr:grpSp>
      <xdr:nvGrpSpPr>
        <xdr:cNvPr id="2591193" name="グループ化 1980">
          <a:extLst>
            <a:ext uri="{FF2B5EF4-FFF2-40B4-BE49-F238E27FC236}">
              <a16:creationId xmlns:a16="http://schemas.microsoft.com/office/drawing/2014/main" id="{00000000-0008-0000-0300-0000D9892700}"/>
            </a:ext>
          </a:extLst>
        </xdr:cNvPr>
        <xdr:cNvGrpSpPr>
          <a:grpSpLocks/>
        </xdr:cNvGrpSpPr>
      </xdr:nvGrpSpPr>
      <xdr:grpSpPr bwMode="auto">
        <a:xfrm>
          <a:off x="40821429" y="60402107"/>
          <a:ext cx="6984546" cy="4543425"/>
          <a:chOff x="33494382" y="378983"/>
          <a:chExt cx="7019285" cy="4032134"/>
        </a:xfrm>
      </xdr:grpSpPr>
      <xdr:grpSp>
        <xdr:nvGrpSpPr>
          <xdr:cNvPr id="2591434" name="グループ化 84">
            <a:extLst>
              <a:ext uri="{FF2B5EF4-FFF2-40B4-BE49-F238E27FC236}">
                <a16:creationId xmlns:a16="http://schemas.microsoft.com/office/drawing/2014/main" id="{00000000-0008-0000-0300-0000CA8A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436" name="グラフ 2">
              <a:extLst>
                <a:ext uri="{FF2B5EF4-FFF2-40B4-BE49-F238E27FC236}">
                  <a16:creationId xmlns:a16="http://schemas.microsoft.com/office/drawing/2014/main" id="{00000000-0008-0000-0300-0000CC8A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6"/>
            </a:graphicData>
          </a:graphic>
        </xdr:graphicFrame>
        <xdr:grpSp>
          <xdr:nvGrpSpPr>
            <xdr:cNvPr id="880" name="グループ化 79">
              <a:extLst>
                <a:ext uri="{FF2B5EF4-FFF2-40B4-BE49-F238E27FC236}">
                  <a16:creationId xmlns:a16="http://schemas.microsoft.com/office/drawing/2014/main" id="{00000000-0008-0000-0300-000070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612" name="正方形/長方形 611">
                <a:extLst>
                  <a:ext uri="{FF2B5EF4-FFF2-40B4-BE49-F238E27FC236}">
                    <a16:creationId xmlns:a16="http://schemas.microsoft.com/office/drawing/2014/main" id="{00000000-0008-0000-0300-00006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13" name="正方形/長方形 612">
                <a:extLst>
                  <a:ext uri="{FF2B5EF4-FFF2-40B4-BE49-F238E27FC236}">
                    <a16:creationId xmlns:a16="http://schemas.microsoft.com/office/drawing/2014/main" id="{00000000-0008-0000-0300-00006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14" name="正方形/長方形 613">
                <a:extLst>
                  <a:ext uri="{FF2B5EF4-FFF2-40B4-BE49-F238E27FC236}">
                    <a16:creationId xmlns:a16="http://schemas.microsoft.com/office/drawing/2014/main" id="{00000000-0008-0000-0300-000066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15" name="正方形/長方形 614">
                <a:extLst>
                  <a:ext uri="{FF2B5EF4-FFF2-40B4-BE49-F238E27FC236}">
                    <a16:creationId xmlns:a16="http://schemas.microsoft.com/office/drawing/2014/main" id="{00000000-0008-0000-0300-000067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16" name="正方形/長方形 615">
                <a:extLst>
                  <a:ext uri="{FF2B5EF4-FFF2-40B4-BE49-F238E27FC236}">
                    <a16:creationId xmlns:a16="http://schemas.microsoft.com/office/drawing/2014/main" id="{00000000-0008-0000-0300-000068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17" name="正方形/長方形 616">
                <a:extLst>
                  <a:ext uri="{FF2B5EF4-FFF2-40B4-BE49-F238E27FC236}">
                    <a16:creationId xmlns:a16="http://schemas.microsoft.com/office/drawing/2014/main" id="{00000000-0008-0000-0300-000069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18" name="正方形/長方形 617">
                <a:extLst>
                  <a:ext uri="{FF2B5EF4-FFF2-40B4-BE49-F238E27FC236}">
                    <a16:creationId xmlns:a16="http://schemas.microsoft.com/office/drawing/2014/main" id="{00000000-0008-0000-0300-00006A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19" name="正方形/長方形 618">
                <a:extLst>
                  <a:ext uri="{FF2B5EF4-FFF2-40B4-BE49-F238E27FC236}">
                    <a16:creationId xmlns:a16="http://schemas.microsoft.com/office/drawing/2014/main" id="{00000000-0008-0000-0300-00006B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20" name="正方形/長方形 619">
                <a:extLst>
                  <a:ext uri="{FF2B5EF4-FFF2-40B4-BE49-F238E27FC236}">
                    <a16:creationId xmlns:a16="http://schemas.microsoft.com/office/drawing/2014/main" id="{00000000-0008-0000-0300-00006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21" name="正方形/長方形 620">
                <a:extLst>
                  <a:ext uri="{FF2B5EF4-FFF2-40B4-BE49-F238E27FC236}">
                    <a16:creationId xmlns:a16="http://schemas.microsoft.com/office/drawing/2014/main" id="{00000000-0008-0000-0300-00006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22" name="正方形/長方形 621">
                <a:extLst>
                  <a:ext uri="{FF2B5EF4-FFF2-40B4-BE49-F238E27FC236}">
                    <a16:creationId xmlns:a16="http://schemas.microsoft.com/office/drawing/2014/main" id="{00000000-0008-0000-0300-00006E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23" name="正方形/長方形 622">
                <a:extLst>
                  <a:ext uri="{FF2B5EF4-FFF2-40B4-BE49-F238E27FC236}">
                    <a16:creationId xmlns:a16="http://schemas.microsoft.com/office/drawing/2014/main" id="{00000000-0008-0000-0300-00006F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24" name="正方形/長方形 623">
                <a:extLst>
                  <a:ext uri="{FF2B5EF4-FFF2-40B4-BE49-F238E27FC236}">
                    <a16:creationId xmlns:a16="http://schemas.microsoft.com/office/drawing/2014/main" id="{00000000-0008-0000-0300-000070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25" name="正方形/長方形 624">
                <a:extLst>
                  <a:ext uri="{FF2B5EF4-FFF2-40B4-BE49-F238E27FC236}">
                    <a16:creationId xmlns:a16="http://schemas.microsoft.com/office/drawing/2014/main" id="{00000000-0008-0000-0300-000071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26" name="正方形/長方形 625">
                <a:extLst>
                  <a:ext uri="{FF2B5EF4-FFF2-40B4-BE49-F238E27FC236}">
                    <a16:creationId xmlns:a16="http://schemas.microsoft.com/office/drawing/2014/main" id="{00000000-0008-0000-0300-000072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27" name="正方形/長方形 626">
                <a:extLst>
                  <a:ext uri="{FF2B5EF4-FFF2-40B4-BE49-F238E27FC236}">
                    <a16:creationId xmlns:a16="http://schemas.microsoft.com/office/drawing/2014/main" id="{00000000-0008-0000-0300-000073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28" name="正方形/長方形 627">
                <a:extLst>
                  <a:ext uri="{FF2B5EF4-FFF2-40B4-BE49-F238E27FC236}">
                    <a16:creationId xmlns:a16="http://schemas.microsoft.com/office/drawing/2014/main" id="{00000000-0008-0000-0300-00007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29" name="正方形/長方形 628">
                <a:extLst>
                  <a:ext uri="{FF2B5EF4-FFF2-40B4-BE49-F238E27FC236}">
                    <a16:creationId xmlns:a16="http://schemas.microsoft.com/office/drawing/2014/main" id="{00000000-0008-0000-0300-00007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611" name="Text Box 41">
              <a:extLst>
                <a:ext uri="{FF2B5EF4-FFF2-40B4-BE49-F238E27FC236}">
                  <a16:creationId xmlns:a16="http://schemas.microsoft.com/office/drawing/2014/main" id="{00000000-0008-0000-0300-000063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444218" y="471967"/>
              <a:ext cx="1424753" cy="21978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608" name="正方形/長方形 607">
            <a:extLst>
              <a:ext uri="{FF2B5EF4-FFF2-40B4-BE49-F238E27FC236}">
                <a16:creationId xmlns:a16="http://schemas.microsoft.com/office/drawing/2014/main" id="{00000000-0008-0000-0300-00006002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60</xdr:col>
      <xdr:colOff>0</xdr:colOff>
      <xdr:row>340</xdr:row>
      <xdr:rowOff>0</xdr:rowOff>
    </xdr:from>
    <xdr:to>
      <xdr:col>70</xdr:col>
      <xdr:colOff>180975</xdr:colOff>
      <xdr:row>363</xdr:row>
      <xdr:rowOff>161925</xdr:rowOff>
    </xdr:to>
    <xdr:grpSp>
      <xdr:nvGrpSpPr>
        <xdr:cNvPr id="2591194" name="グループ化 2034">
          <a:extLst>
            <a:ext uri="{FF2B5EF4-FFF2-40B4-BE49-F238E27FC236}">
              <a16:creationId xmlns:a16="http://schemas.microsoft.com/office/drawing/2014/main" id="{00000000-0008-0000-0300-0000DA892700}"/>
            </a:ext>
          </a:extLst>
        </xdr:cNvPr>
        <xdr:cNvGrpSpPr>
          <a:grpSpLocks/>
        </xdr:cNvGrpSpPr>
      </xdr:nvGrpSpPr>
      <xdr:grpSpPr bwMode="auto">
        <a:xfrm>
          <a:off x="40821429" y="64974107"/>
          <a:ext cx="6984546" cy="4570639"/>
          <a:chOff x="33494382" y="378983"/>
          <a:chExt cx="7019285" cy="4032134"/>
        </a:xfrm>
      </xdr:grpSpPr>
      <xdr:grpSp>
        <xdr:nvGrpSpPr>
          <xdr:cNvPr id="2591411" name="グループ化 84">
            <a:extLst>
              <a:ext uri="{FF2B5EF4-FFF2-40B4-BE49-F238E27FC236}">
                <a16:creationId xmlns:a16="http://schemas.microsoft.com/office/drawing/2014/main" id="{00000000-0008-0000-0300-0000B38A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413" name="グラフ 2">
              <a:extLst>
                <a:ext uri="{FF2B5EF4-FFF2-40B4-BE49-F238E27FC236}">
                  <a16:creationId xmlns:a16="http://schemas.microsoft.com/office/drawing/2014/main" id="{00000000-0008-0000-0300-0000B58A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7"/>
            </a:graphicData>
          </a:graphic>
        </xdr:graphicFrame>
        <xdr:grpSp>
          <xdr:nvGrpSpPr>
            <xdr:cNvPr id="879" name="グループ化 79">
              <a:extLst>
                <a:ext uri="{FF2B5EF4-FFF2-40B4-BE49-F238E27FC236}">
                  <a16:creationId xmlns:a16="http://schemas.microsoft.com/office/drawing/2014/main" id="{00000000-0008-0000-0300-00006F030000}"/>
                </a:ext>
              </a:extLst>
            </xdr:cNvPr>
            <xdr:cNvGrpSpPr/>
          </xdr:nvGrpSpPr>
          <xdr:grpSpPr>
            <a:xfrm>
              <a:off x="34206759" y="942977"/>
              <a:ext cx="5879482" cy="26852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636" name="正方形/長方形 635">
                <a:extLst>
                  <a:ext uri="{FF2B5EF4-FFF2-40B4-BE49-F238E27FC236}">
                    <a16:creationId xmlns:a16="http://schemas.microsoft.com/office/drawing/2014/main" id="{00000000-0008-0000-0300-00007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4758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37" name="正方形/長方形 636">
                <a:extLst>
                  <a:ext uri="{FF2B5EF4-FFF2-40B4-BE49-F238E27FC236}">
                    <a16:creationId xmlns:a16="http://schemas.microsoft.com/office/drawing/2014/main" id="{00000000-0008-0000-0300-00007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38" name="正方形/長方形 637">
                <a:extLst>
                  <a:ext uri="{FF2B5EF4-FFF2-40B4-BE49-F238E27FC236}">
                    <a16:creationId xmlns:a16="http://schemas.microsoft.com/office/drawing/2014/main" id="{00000000-0008-0000-0300-00007E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39" name="正方形/長方形 638">
                <a:extLst>
                  <a:ext uri="{FF2B5EF4-FFF2-40B4-BE49-F238E27FC236}">
                    <a16:creationId xmlns:a16="http://schemas.microsoft.com/office/drawing/2014/main" id="{00000000-0008-0000-0300-00007F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6367"/>
                <a:ext cx="532184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40" name="正方形/長方形 639">
                <a:extLst>
                  <a:ext uri="{FF2B5EF4-FFF2-40B4-BE49-F238E27FC236}">
                    <a16:creationId xmlns:a16="http://schemas.microsoft.com/office/drawing/2014/main" id="{00000000-0008-0000-0300-000080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2056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41" name="正方形/長方形 640">
                <a:extLst>
                  <a:ext uri="{FF2B5EF4-FFF2-40B4-BE49-F238E27FC236}">
                    <a16:creationId xmlns:a16="http://schemas.microsoft.com/office/drawing/2014/main" id="{00000000-0008-0000-0300-000081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42" name="正方形/長方形 641">
                <a:extLst>
                  <a:ext uri="{FF2B5EF4-FFF2-40B4-BE49-F238E27FC236}">
                    <a16:creationId xmlns:a16="http://schemas.microsoft.com/office/drawing/2014/main" id="{00000000-0008-0000-0300-000082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43" name="正方形/長方形 642">
                <a:extLst>
                  <a:ext uri="{FF2B5EF4-FFF2-40B4-BE49-F238E27FC236}">
                    <a16:creationId xmlns:a16="http://schemas.microsoft.com/office/drawing/2014/main" id="{00000000-0008-0000-0300-000083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44" name="正方形/長方形 643">
                <a:extLst>
                  <a:ext uri="{FF2B5EF4-FFF2-40B4-BE49-F238E27FC236}">
                    <a16:creationId xmlns:a16="http://schemas.microsoft.com/office/drawing/2014/main" id="{00000000-0008-0000-0300-00008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45" name="正方形/長方形 644">
                <a:extLst>
                  <a:ext uri="{FF2B5EF4-FFF2-40B4-BE49-F238E27FC236}">
                    <a16:creationId xmlns:a16="http://schemas.microsoft.com/office/drawing/2014/main" id="{00000000-0008-0000-0300-00008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46" name="正方形/長方形 645">
                <a:extLst>
                  <a:ext uri="{FF2B5EF4-FFF2-40B4-BE49-F238E27FC236}">
                    <a16:creationId xmlns:a16="http://schemas.microsoft.com/office/drawing/2014/main" id="{00000000-0008-0000-0300-000086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47" name="正方形/長方形 646">
                <a:extLst>
                  <a:ext uri="{FF2B5EF4-FFF2-40B4-BE49-F238E27FC236}">
                    <a16:creationId xmlns:a16="http://schemas.microsoft.com/office/drawing/2014/main" id="{00000000-0008-0000-0300-000087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48" name="正方形/長方形 647">
                <a:extLst>
                  <a:ext uri="{FF2B5EF4-FFF2-40B4-BE49-F238E27FC236}">
                    <a16:creationId xmlns:a16="http://schemas.microsoft.com/office/drawing/2014/main" id="{00000000-0008-0000-0300-000088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49" name="正方形/長方形 648">
                <a:extLst>
                  <a:ext uri="{FF2B5EF4-FFF2-40B4-BE49-F238E27FC236}">
                    <a16:creationId xmlns:a16="http://schemas.microsoft.com/office/drawing/2014/main" id="{00000000-0008-0000-0300-000089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2056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50" name="正方形/長方形 649">
                <a:extLst>
                  <a:ext uri="{FF2B5EF4-FFF2-40B4-BE49-F238E27FC236}">
                    <a16:creationId xmlns:a16="http://schemas.microsoft.com/office/drawing/2014/main" id="{00000000-0008-0000-0300-00008A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51" name="正方形/長方形 650">
                <a:extLst>
                  <a:ext uri="{FF2B5EF4-FFF2-40B4-BE49-F238E27FC236}">
                    <a16:creationId xmlns:a16="http://schemas.microsoft.com/office/drawing/2014/main" id="{00000000-0008-0000-0300-00008B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07975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52" name="正方形/長方形 651">
                <a:extLst>
                  <a:ext uri="{FF2B5EF4-FFF2-40B4-BE49-F238E27FC236}">
                    <a16:creationId xmlns:a16="http://schemas.microsoft.com/office/drawing/2014/main" id="{00000000-0008-0000-0300-00008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53" name="正方形/長方形 652">
                <a:extLst>
                  <a:ext uri="{FF2B5EF4-FFF2-40B4-BE49-F238E27FC236}">
                    <a16:creationId xmlns:a16="http://schemas.microsoft.com/office/drawing/2014/main" id="{00000000-0008-0000-0300-00008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635" name="Text Box 41">
              <a:extLst>
                <a:ext uri="{FF2B5EF4-FFF2-40B4-BE49-F238E27FC236}">
                  <a16:creationId xmlns:a16="http://schemas.microsoft.com/office/drawing/2014/main" id="{00000000-0008-0000-0300-00007B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33650" y="488415"/>
              <a:ext cx="1424753" cy="218863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&lt;c&gt;/&lt;c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0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632" name="正方形/長方形 631">
            <a:extLst>
              <a:ext uri="{FF2B5EF4-FFF2-40B4-BE49-F238E27FC236}">
                <a16:creationId xmlns:a16="http://schemas.microsoft.com/office/drawing/2014/main" id="{00000000-0008-0000-0300-00007802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316</xdr:row>
      <xdr:rowOff>0</xdr:rowOff>
    </xdr:from>
    <xdr:to>
      <xdr:col>59</xdr:col>
      <xdr:colOff>180975</xdr:colOff>
      <xdr:row>339</xdr:row>
      <xdr:rowOff>161925</xdr:rowOff>
    </xdr:to>
    <xdr:grpSp>
      <xdr:nvGrpSpPr>
        <xdr:cNvPr id="2591195" name="グループ化 2142">
          <a:extLst>
            <a:ext uri="{FF2B5EF4-FFF2-40B4-BE49-F238E27FC236}">
              <a16:creationId xmlns:a16="http://schemas.microsoft.com/office/drawing/2014/main" id="{00000000-0008-0000-0300-0000DB892700}"/>
            </a:ext>
          </a:extLst>
        </xdr:cNvPr>
        <xdr:cNvGrpSpPr>
          <a:grpSpLocks/>
        </xdr:cNvGrpSpPr>
      </xdr:nvGrpSpPr>
      <xdr:grpSpPr bwMode="auto">
        <a:xfrm>
          <a:off x="33337500" y="60402107"/>
          <a:ext cx="6984546" cy="4543425"/>
          <a:chOff x="33494382" y="378983"/>
          <a:chExt cx="7019285" cy="4032134"/>
        </a:xfrm>
      </xdr:grpSpPr>
      <xdr:grpSp>
        <xdr:nvGrpSpPr>
          <xdr:cNvPr id="2591388" name="グループ化 84">
            <a:extLst>
              <a:ext uri="{FF2B5EF4-FFF2-40B4-BE49-F238E27FC236}">
                <a16:creationId xmlns:a16="http://schemas.microsoft.com/office/drawing/2014/main" id="{00000000-0008-0000-0300-00009C8A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390" name="グラフ 2">
              <a:extLst>
                <a:ext uri="{FF2B5EF4-FFF2-40B4-BE49-F238E27FC236}">
                  <a16:creationId xmlns:a16="http://schemas.microsoft.com/office/drawing/2014/main" id="{00000000-0008-0000-0300-00009E8A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8"/>
            </a:graphicData>
          </a:graphic>
        </xdr:graphicFrame>
        <xdr:grpSp>
          <xdr:nvGrpSpPr>
            <xdr:cNvPr id="878" name="グループ化 79">
              <a:extLst>
                <a:ext uri="{FF2B5EF4-FFF2-40B4-BE49-F238E27FC236}">
                  <a16:creationId xmlns:a16="http://schemas.microsoft.com/office/drawing/2014/main" id="{00000000-0008-0000-0300-00006E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660" name="正方形/長方形 659">
                <a:extLst>
                  <a:ext uri="{FF2B5EF4-FFF2-40B4-BE49-F238E27FC236}">
                    <a16:creationId xmlns:a16="http://schemas.microsoft.com/office/drawing/2014/main" id="{00000000-0008-0000-0300-00009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61" name="正方形/長方形 660">
                <a:extLst>
                  <a:ext uri="{FF2B5EF4-FFF2-40B4-BE49-F238E27FC236}">
                    <a16:creationId xmlns:a16="http://schemas.microsoft.com/office/drawing/2014/main" id="{00000000-0008-0000-0300-00009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62" name="正方形/長方形 661">
                <a:extLst>
                  <a:ext uri="{FF2B5EF4-FFF2-40B4-BE49-F238E27FC236}">
                    <a16:creationId xmlns:a16="http://schemas.microsoft.com/office/drawing/2014/main" id="{00000000-0008-0000-0300-000096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63" name="正方形/長方形 662">
                <a:extLst>
                  <a:ext uri="{FF2B5EF4-FFF2-40B4-BE49-F238E27FC236}">
                    <a16:creationId xmlns:a16="http://schemas.microsoft.com/office/drawing/2014/main" id="{00000000-0008-0000-0300-000097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64" name="正方形/長方形 663">
                <a:extLst>
                  <a:ext uri="{FF2B5EF4-FFF2-40B4-BE49-F238E27FC236}">
                    <a16:creationId xmlns:a16="http://schemas.microsoft.com/office/drawing/2014/main" id="{00000000-0008-0000-0300-000098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65" name="正方形/長方形 664">
                <a:extLst>
                  <a:ext uri="{FF2B5EF4-FFF2-40B4-BE49-F238E27FC236}">
                    <a16:creationId xmlns:a16="http://schemas.microsoft.com/office/drawing/2014/main" id="{00000000-0008-0000-0300-000099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66" name="正方形/長方形 665">
                <a:extLst>
                  <a:ext uri="{FF2B5EF4-FFF2-40B4-BE49-F238E27FC236}">
                    <a16:creationId xmlns:a16="http://schemas.microsoft.com/office/drawing/2014/main" id="{00000000-0008-0000-0300-00009A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67" name="正方形/長方形 666">
                <a:extLst>
                  <a:ext uri="{FF2B5EF4-FFF2-40B4-BE49-F238E27FC236}">
                    <a16:creationId xmlns:a16="http://schemas.microsoft.com/office/drawing/2014/main" id="{00000000-0008-0000-0300-00009B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68" name="正方形/長方形 667">
                <a:extLst>
                  <a:ext uri="{FF2B5EF4-FFF2-40B4-BE49-F238E27FC236}">
                    <a16:creationId xmlns:a16="http://schemas.microsoft.com/office/drawing/2014/main" id="{00000000-0008-0000-0300-00009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69" name="正方形/長方形 668">
                <a:extLst>
                  <a:ext uri="{FF2B5EF4-FFF2-40B4-BE49-F238E27FC236}">
                    <a16:creationId xmlns:a16="http://schemas.microsoft.com/office/drawing/2014/main" id="{00000000-0008-0000-0300-00009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70" name="正方形/長方形 669">
                <a:extLst>
                  <a:ext uri="{FF2B5EF4-FFF2-40B4-BE49-F238E27FC236}">
                    <a16:creationId xmlns:a16="http://schemas.microsoft.com/office/drawing/2014/main" id="{00000000-0008-0000-0300-00009E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71" name="正方形/長方形 670">
                <a:extLst>
                  <a:ext uri="{FF2B5EF4-FFF2-40B4-BE49-F238E27FC236}">
                    <a16:creationId xmlns:a16="http://schemas.microsoft.com/office/drawing/2014/main" id="{00000000-0008-0000-0300-00009F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72" name="正方形/長方形 671">
                <a:extLst>
                  <a:ext uri="{FF2B5EF4-FFF2-40B4-BE49-F238E27FC236}">
                    <a16:creationId xmlns:a16="http://schemas.microsoft.com/office/drawing/2014/main" id="{00000000-0008-0000-0300-0000A0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73" name="正方形/長方形 672">
                <a:extLst>
                  <a:ext uri="{FF2B5EF4-FFF2-40B4-BE49-F238E27FC236}">
                    <a16:creationId xmlns:a16="http://schemas.microsoft.com/office/drawing/2014/main" id="{00000000-0008-0000-0300-0000A1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74" name="正方形/長方形 673">
                <a:extLst>
                  <a:ext uri="{FF2B5EF4-FFF2-40B4-BE49-F238E27FC236}">
                    <a16:creationId xmlns:a16="http://schemas.microsoft.com/office/drawing/2014/main" id="{00000000-0008-0000-0300-0000A2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75" name="正方形/長方形 674">
                <a:extLst>
                  <a:ext uri="{FF2B5EF4-FFF2-40B4-BE49-F238E27FC236}">
                    <a16:creationId xmlns:a16="http://schemas.microsoft.com/office/drawing/2014/main" id="{00000000-0008-0000-0300-0000A3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76" name="正方形/長方形 675">
                <a:extLst>
                  <a:ext uri="{FF2B5EF4-FFF2-40B4-BE49-F238E27FC236}">
                    <a16:creationId xmlns:a16="http://schemas.microsoft.com/office/drawing/2014/main" id="{00000000-0008-0000-0300-0000A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77" name="正方形/長方形 676">
                <a:extLst>
                  <a:ext uri="{FF2B5EF4-FFF2-40B4-BE49-F238E27FC236}">
                    <a16:creationId xmlns:a16="http://schemas.microsoft.com/office/drawing/2014/main" id="{00000000-0008-0000-0300-0000A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659" name="Text Box 41">
              <a:extLst>
                <a:ext uri="{FF2B5EF4-FFF2-40B4-BE49-F238E27FC236}">
                  <a16:creationId xmlns:a16="http://schemas.microsoft.com/office/drawing/2014/main" id="{00000000-0008-0000-0300-000093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33650" y="488873"/>
              <a:ext cx="1424753" cy="21978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&lt;u&gt;/&lt;u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H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656" name="正方形/長方形 655">
            <a:extLst>
              <a:ext uri="{FF2B5EF4-FFF2-40B4-BE49-F238E27FC236}">
                <a16:creationId xmlns:a16="http://schemas.microsoft.com/office/drawing/2014/main" id="{00000000-0008-0000-0300-00009002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340</xdr:row>
      <xdr:rowOff>0</xdr:rowOff>
    </xdr:from>
    <xdr:to>
      <xdr:col>59</xdr:col>
      <xdr:colOff>180975</xdr:colOff>
      <xdr:row>363</xdr:row>
      <xdr:rowOff>161925</xdr:rowOff>
    </xdr:to>
    <xdr:grpSp>
      <xdr:nvGrpSpPr>
        <xdr:cNvPr id="2591196" name="グループ化 2169">
          <a:extLst>
            <a:ext uri="{FF2B5EF4-FFF2-40B4-BE49-F238E27FC236}">
              <a16:creationId xmlns:a16="http://schemas.microsoft.com/office/drawing/2014/main" id="{00000000-0008-0000-0300-0000DC892700}"/>
            </a:ext>
          </a:extLst>
        </xdr:cNvPr>
        <xdr:cNvGrpSpPr>
          <a:grpSpLocks/>
        </xdr:cNvGrpSpPr>
      </xdr:nvGrpSpPr>
      <xdr:grpSpPr bwMode="auto">
        <a:xfrm>
          <a:off x="33337500" y="64974107"/>
          <a:ext cx="6984546" cy="4570639"/>
          <a:chOff x="33494382" y="378983"/>
          <a:chExt cx="7019285" cy="4032134"/>
        </a:xfrm>
      </xdr:grpSpPr>
      <xdr:grpSp>
        <xdr:nvGrpSpPr>
          <xdr:cNvPr id="2591365" name="グループ化 84">
            <a:extLst>
              <a:ext uri="{FF2B5EF4-FFF2-40B4-BE49-F238E27FC236}">
                <a16:creationId xmlns:a16="http://schemas.microsoft.com/office/drawing/2014/main" id="{00000000-0008-0000-0300-0000858A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367" name="グラフ 2">
              <a:extLst>
                <a:ext uri="{FF2B5EF4-FFF2-40B4-BE49-F238E27FC236}">
                  <a16:creationId xmlns:a16="http://schemas.microsoft.com/office/drawing/2014/main" id="{00000000-0008-0000-0300-0000878A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9"/>
            </a:graphicData>
          </a:graphic>
        </xdr:graphicFrame>
        <xdr:grpSp>
          <xdr:nvGrpSpPr>
            <xdr:cNvPr id="877" name="グループ化 79">
              <a:extLst>
                <a:ext uri="{FF2B5EF4-FFF2-40B4-BE49-F238E27FC236}">
                  <a16:creationId xmlns:a16="http://schemas.microsoft.com/office/drawing/2014/main" id="{00000000-0008-0000-0300-00006D030000}"/>
                </a:ext>
              </a:extLst>
            </xdr:cNvPr>
            <xdr:cNvGrpSpPr/>
          </xdr:nvGrpSpPr>
          <xdr:grpSpPr>
            <a:xfrm>
              <a:off x="34206759" y="942977"/>
              <a:ext cx="5879482" cy="26852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684" name="正方形/長方形 683">
                <a:extLst>
                  <a:ext uri="{FF2B5EF4-FFF2-40B4-BE49-F238E27FC236}">
                    <a16:creationId xmlns:a16="http://schemas.microsoft.com/office/drawing/2014/main" id="{00000000-0008-0000-0300-0000A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4758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85" name="正方形/長方形 684">
                <a:extLst>
                  <a:ext uri="{FF2B5EF4-FFF2-40B4-BE49-F238E27FC236}">
                    <a16:creationId xmlns:a16="http://schemas.microsoft.com/office/drawing/2014/main" id="{00000000-0008-0000-0300-0000A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86" name="正方形/長方形 685">
                <a:extLst>
                  <a:ext uri="{FF2B5EF4-FFF2-40B4-BE49-F238E27FC236}">
                    <a16:creationId xmlns:a16="http://schemas.microsoft.com/office/drawing/2014/main" id="{00000000-0008-0000-0300-0000AE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87" name="正方形/長方形 686">
                <a:extLst>
                  <a:ext uri="{FF2B5EF4-FFF2-40B4-BE49-F238E27FC236}">
                    <a16:creationId xmlns:a16="http://schemas.microsoft.com/office/drawing/2014/main" id="{00000000-0008-0000-0300-0000AF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6367"/>
                <a:ext cx="532184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88" name="正方形/長方形 687">
                <a:extLst>
                  <a:ext uri="{FF2B5EF4-FFF2-40B4-BE49-F238E27FC236}">
                    <a16:creationId xmlns:a16="http://schemas.microsoft.com/office/drawing/2014/main" id="{00000000-0008-0000-0300-0000B0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2056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89" name="正方形/長方形 688">
                <a:extLst>
                  <a:ext uri="{FF2B5EF4-FFF2-40B4-BE49-F238E27FC236}">
                    <a16:creationId xmlns:a16="http://schemas.microsoft.com/office/drawing/2014/main" id="{00000000-0008-0000-0300-0000B1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90" name="正方形/長方形 689">
                <a:extLst>
                  <a:ext uri="{FF2B5EF4-FFF2-40B4-BE49-F238E27FC236}">
                    <a16:creationId xmlns:a16="http://schemas.microsoft.com/office/drawing/2014/main" id="{00000000-0008-0000-0300-0000B2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91" name="正方形/長方形 690">
                <a:extLst>
                  <a:ext uri="{FF2B5EF4-FFF2-40B4-BE49-F238E27FC236}">
                    <a16:creationId xmlns:a16="http://schemas.microsoft.com/office/drawing/2014/main" id="{00000000-0008-0000-0300-0000B3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92" name="正方形/長方形 691">
                <a:extLst>
                  <a:ext uri="{FF2B5EF4-FFF2-40B4-BE49-F238E27FC236}">
                    <a16:creationId xmlns:a16="http://schemas.microsoft.com/office/drawing/2014/main" id="{00000000-0008-0000-0300-0000B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93" name="正方形/長方形 692">
                <a:extLst>
                  <a:ext uri="{FF2B5EF4-FFF2-40B4-BE49-F238E27FC236}">
                    <a16:creationId xmlns:a16="http://schemas.microsoft.com/office/drawing/2014/main" id="{00000000-0008-0000-0300-0000B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94" name="正方形/長方形 693">
                <a:extLst>
                  <a:ext uri="{FF2B5EF4-FFF2-40B4-BE49-F238E27FC236}">
                    <a16:creationId xmlns:a16="http://schemas.microsoft.com/office/drawing/2014/main" id="{00000000-0008-0000-0300-0000B6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95" name="正方形/長方形 694">
                <a:extLst>
                  <a:ext uri="{FF2B5EF4-FFF2-40B4-BE49-F238E27FC236}">
                    <a16:creationId xmlns:a16="http://schemas.microsoft.com/office/drawing/2014/main" id="{00000000-0008-0000-0300-0000B7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96" name="正方形/長方形 695">
                <a:extLst>
                  <a:ext uri="{FF2B5EF4-FFF2-40B4-BE49-F238E27FC236}">
                    <a16:creationId xmlns:a16="http://schemas.microsoft.com/office/drawing/2014/main" id="{00000000-0008-0000-0300-0000B8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97" name="正方形/長方形 696">
                <a:extLst>
                  <a:ext uri="{FF2B5EF4-FFF2-40B4-BE49-F238E27FC236}">
                    <a16:creationId xmlns:a16="http://schemas.microsoft.com/office/drawing/2014/main" id="{00000000-0008-0000-0300-0000B9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2056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98" name="正方形/長方形 697">
                <a:extLst>
                  <a:ext uri="{FF2B5EF4-FFF2-40B4-BE49-F238E27FC236}">
                    <a16:creationId xmlns:a16="http://schemas.microsoft.com/office/drawing/2014/main" id="{00000000-0008-0000-0300-0000BA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699" name="正方形/長方形 698">
                <a:extLst>
                  <a:ext uri="{FF2B5EF4-FFF2-40B4-BE49-F238E27FC236}">
                    <a16:creationId xmlns:a16="http://schemas.microsoft.com/office/drawing/2014/main" id="{00000000-0008-0000-0300-0000BB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07975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00" name="正方形/長方形 699">
                <a:extLst>
                  <a:ext uri="{FF2B5EF4-FFF2-40B4-BE49-F238E27FC236}">
                    <a16:creationId xmlns:a16="http://schemas.microsoft.com/office/drawing/2014/main" id="{00000000-0008-0000-0300-0000B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01" name="正方形/長方形 700">
                <a:extLst>
                  <a:ext uri="{FF2B5EF4-FFF2-40B4-BE49-F238E27FC236}">
                    <a16:creationId xmlns:a16="http://schemas.microsoft.com/office/drawing/2014/main" id="{00000000-0008-0000-0300-0000B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683" name="Text Box 41">
              <a:extLst>
                <a:ext uri="{FF2B5EF4-FFF2-40B4-BE49-F238E27FC236}">
                  <a16:creationId xmlns:a16="http://schemas.microsoft.com/office/drawing/2014/main" id="{00000000-0008-0000-0300-0000AB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491709" y="463161"/>
              <a:ext cx="1424753" cy="2104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680" name="正方形/長方形 679">
            <a:extLst>
              <a:ext uri="{FF2B5EF4-FFF2-40B4-BE49-F238E27FC236}">
                <a16:creationId xmlns:a16="http://schemas.microsoft.com/office/drawing/2014/main" id="{00000000-0008-0000-0300-0000A802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364</xdr:row>
      <xdr:rowOff>0</xdr:rowOff>
    </xdr:from>
    <xdr:to>
      <xdr:col>59</xdr:col>
      <xdr:colOff>180975</xdr:colOff>
      <xdr:row>387</xdr:row>
      <xdr:rowOff>161925</xdr:rowOff>
    </xdr:to>
    <xdr:grpSp>
      <xdr:nvGrpSpPr>
        <xdr:cNvPr id="2591197" name="グループ化 2196">
          <a:extLst>
            <a:ext uri="{FF2B5EF4-FFF2-40B4-BE49-F238E27FC236}">
              <a16:creationId xmlns:a16="http://schemas.microsoft.com/office/drawing/2014/main" id="{00000000-0008-0000-0300-0000DD892700}"/>
            </a:ext>
          </a:extLst>
        </xdr:cNvPr>
        <xdr:cNvGrpSpPr>
          <a:grpSpLocks/>
        </xdr:cNvGrpSpPr>
      </xdr:nvGrpSpPr>
      <xdr:grpSpPr bwMode="auto">
        <a:xfrm>
          <a:off x="33337500" y="69573321"/>
          <a:ext cx="6984546" cy="4543425"/>
          <a:chOff x="33494382" y="378983"/>
          <a:chExt cx="7019285" cy="4032134"/>
        </a:xfrm>
      </xdr:grpSpPr>
      <xdr:grpSp>
        <xdr:nvGrpSpPr>
          <xdr:cNvPr id="2591342" name="グループ化 84">
            <a:extLst>
              <a:ext uri="{FF2B5EF4-FFF2-40B4-BE49-F238E27FC236}">
                <a16:creationId xmlns:a16="http://schemas.microsoft.com/office/drawing/2014/main" id="{00000000-0008-0000-0300-00006E8A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344" name="グラフ 2">
              <a:extLst>
                <a:ext uri="{FF2B5EF4-FFF2-40B4-BE49-F238E27FC236}">
                  <a16:creationId xmlns:a16="http://schemas.microsoft.com/office/drawing/2014/main" id="{00000000-0008-0000-0300-0000708A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0"/>
            </a:graphicData>
          </a:graphic>
        </xdr:graphicFrame>
        <xdr:grpSp>
          <xdr:nvGrpSpPr>
            <xdr:cNvPr id="876" name="グループ化 79">
              <a:extLst>
                <a:ext uri="{FF2B5EF4-FFF2-40B4-BE49-F238E27FC236}">
                  <a16:creationId xmlns:a16="http://schemas.microsoft.com/office/drawing/2014/main" id="{00000000-0008-0000-0300-00006C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708" name="正方形/長方形 707">
                <a:extLst>
                  <a:ext uri="{FF2B5EF4-FFF2-40B4-BE49-F238E27FC236}">
                    <a16:creationId xmlns:a16="http://schemas.microsoft.com/office/drawing/2014/main" id="{00000000-0008-0000-0300-0000C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09" name="正方形/長方形 708">
                <a:extLst>
                  <a:ext uri="{FF2B5EF4-FFF2-40B4-BE49-F238E27FC236}">
                    <a16:creationId xmlns:a16="http://schemas.microsoft.com/office/drawing/2014/main" id="{00000000-0008-0000-0300-0000C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10" name="正方形/長方形 709">
                <a:extLst>
                  <a:ext uri="{FF2B5EF4-FFF2-40B4-BE49-F238E27FC236}">
                    <a16:creationId xmlns:a16="http://schemas.microsoft.com/office/drawing/2014/main" id="{00000000-0008-0000-0300-0000C6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11" name="正方形/長方形 710">
                <a:extLst>
                  <a:ext uri="{FF2B5EF4-FFF2-40B4-BE49-F238E27FC236}">
                    <a16:creationId xmlns:a16="http://schemas.microsoft.com/office/drawing/2014/main" id="{00000000-0008-0000-0300-0000C7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12" name="正方形/長方形 711">
                <a:extLst>
                  <a:ext uri="{FF2B5EF4-FFF2-40B4-BE49-F238E27FC236}">
                    <a16:creationId xmlns:a16="http://schemas.microsoft.com/office/drawing/2014/main" id="{00000000-0008-0000-0300-0000C8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13" name="正方形/長方形 712">
                <a:extLst>
                  <a:ext uri="{FF2B5EF4-FFF2-40B4-BE49-F238E27FC236}">
                    <a16:creationId xmlns:a16="http://schemas.microsoft.com/office/drawing/2014/main" id="{00000000-0008-0000-0300-0000C9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14" name="正方形/長方形 713">
                <a:extLst>
                  <a:ext uri="{FF2B5EF4-FFF2-40B4-BE49-F238E27FC236}">
                    <a16:creationId xmlns:a16="http://schemas.microsoft.com/office/drawing/2014/main" id="{00000000-0008-0000-0300-0000CA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15" name="正方形/長方形 714">
                <a:extLst>
                  <a:ext uri="{FF2B5EF4-FFF2-40B4-BE49-F238E27FC236}">
                    <a16:creationId xmlns:a16="http://schemas.microsoft.com/office/drawing/2014/main" id="{00000000-0008-0000-0300-0000CB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16" name="正方形/長方形 715">
                <a:extLst>
                  <a:ext uri="{FF2B5EF4-FFF2-40B4-BE49-F238E27FC236}">
                    <a16:creationId xmlns:a16="http://schemas.microsoft.com/office/drawing/2014/main" id="{00000000-0008-0000-0300-0000C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17" name="正方形/長方形 716">
                <a:extLst>
                  <a:ext uri="{FF2B5EF4-FFF2-40B4-BE49-F238E27FC236}">
                    <a16:creationId xmlns:a16="http://schemas.microsoft.com/office/drawing/2014/main" id="{00000000-0008-0000-0300-0000C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18" name="正方形/長方形 717">
                <a:extLst>
                  <a:ext uri="{FF2B5EF4-FFF2-40B4-BE49-F238E27FC236}">
                    <a16:creationId xmlns:a16="http://schemas.microsoft.com/office/drawing/2014/main" id="{00000000-0008-0000-0300-0000CE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19" name="正方形/長方形 718">
                <a:extLst>
                  <a:ext uri="{FF2B5EF4-FFF2-40B4-BE49-F238E27FC236}">
                    <a16:creationId xmlns:a16="http://schemas.microsoft.com/office/drawing/2014/main" id="{00000000-0008-0000-0300-0000CF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20" name="正方形/長方形 719">
                <a:extLst>
                  <a:ext uri="{FF2B5EF4-FFF2-40B4-BE49-F238E27FC236}">
                    <a16:creationId xmlns:a16="http://schemas.microsoft.com/office/drawing/2014/main" id="{00000000-0008-0000-0300-0000D0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21" name="正方形/長方形 720">
                <a:extLst>
                  <a:ext uri="{FF2B5EF4-FFF2-40B4-BE49-F238E27FC236}">
                    <a16:creationId xmlns:a16="http://schemas.microsoft.com/office/drawing/2014/main" id="{00000000-0008-0000-0300-0000D1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22" name="正方形/長方形 721">
                <a:extLst>
                  <a:ext uri="{FF2B5EF4-FFF2-40B4-BE49-F238E27FC236}">
                    <a16:creationId xmlns:a16="http://schemas.microsoft.com/office/drawing/2014/main" id="{00000000-0008-0000-0300-0000D2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23" name="正方形/長方形 722">
                <a:extLst>
                  <a:ext uri="{FF2B5EF4-FFF2-40B4-BE49-F238E27FC236}">
                    <a16:creationId xmlns:a16="http://schemas.microsoft.com/office/drawing/2014/main" id="{00000000-0008-0000-0300-0000D3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24" name="正方形/長方形 723">
                <a:extLst>
                  <a:ext uri="{FF2B5EF4-FFF2-40B4-BE49-F238E27FC236}">
                    <a16:creationId xmlns:a16="http://schemas.microsoft.com/office/drawing/2014/main" id="{00000000-0008-0000-0300-0000D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25" name="正方形/長方形 724">
                <a:extLst>
                  <a:ext uri="{FF2B5EF4-FFF2-40B4-BE49-F238E27FC236}">
                    <a16:creationId xmlns:a16="http://schemas.microsoft.com/office/drawing/2014/main" id="{00000000-0008-0000-0300-0000D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07" name="Text Box 41">
              <a:extLst>
                <a:ext uri="{FF2B5EF4-FFF2-40B4-BE49-F238E27FC236}">
                  <a16:creationId xmlns:a16="http://schemas.microsoft.com/office/drawing/2014/main" id="{00000000-0008-0000-0300-0000C3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14653" y="471967"/>
              <a:ext cx="1424753" cy="21978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&lt;c&gt;/&lt;c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0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704" name="正方形/長方形 703">
            <a:extLst>
              <a:ext uri="{FF2B5EF4-FFF2-40B4-BE49-F238E27FC236}">
                <a16:creationId xmlns:a16="http://schemas.microsoft.com/office/drawing/2014/main" id="{00000000-0008-0000-0300-0000C002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60</xdr:col>
      <xdr:colOff>0</xdr:colOff>
      <xdr:row>364</xdr:row>
      <xdr:rowOff>0</xdr:rowOff>
    </xdr:from>
    <xdr:to>
      <xdr:col>70</xdr:col>
      <xdr:colOff>180975</xdr:colOff>
      <xdr:row>387</xdr:row>
      <xdr:rowOff>161925</xdr:rowOff>
    </xdr:to>
    <xdr:grpSp>
      <xdr:nvGrpSpPr>
        <xdr:cNvPr id="2591198" name="グループ化 2304">
          <a:extLst>
            <a:ext uri="{FF2B5EF4-FFF2-40B4-BE49-F238E27FC236}">
              <a16:creationId xmlns:a16="http://schemas.microsoft.com/office/drawing/2014/main" id="{00000000-0008-0000-0300-0000DE892700}"/>
            </a:ext>
          </a:extLst>
        </xdr:cNvPr>
        <xdr:cNvGrpSpPr>
          <a:grpSpLocks/>
        </xdr:cNvGrpSpPr>
      </xdr:nvGrpSpPr>
      <xdr:grpSpPr bwMode="auto">
        <a:xfrm>
          <a:off x="40821429" y="69573321"/>
          <a:ext cx="6984546" cy="4543425"/>
          <a:chOff x="33494382" y="378983"/>
          <a:chExt cx="7019285" cy="4032134"/>
        </a:xfrm>
      </xdr:grpSpPr>
      <xdr:grpSp>
        <xdr:nvGrpSpPr>
          <xdr:cNvPr id="2591319" name="グループ化 84">
            <a:extLst>
              <a:ext uri="{FF2B5EF4-FFF2-40B4-BE49-F238E27FC236}">
                <a16:creationId xmlns:a16="http://schemas.microsoft.com/office/drawing/2014/main" id="{00000000-0008-0000-0300-0000578A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321" name="グラフ 2">
              <a:extLst>
                <a:ext uri="{FF2B5EF4-FFF2-40B4-BE49-F238E27FC236}">
                  <a16:creationId xmlns:a16="http://schemas.microsoft.com/office/drawing/2014/main" id="{00000000-0008-0000-0300-0000598A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1"/>
            </a:graphicData>
          </a:graphic>
        </xdr:graphicFrame>
        <xdr:grpSp>
          <xdr:nvGrpSpPr>
            <xdr:cNvPr id="875" name="グループ化 79">
              <a:extLst>
                <a:ext uri="{FF2B5EF4-FFF2-40B4-BE49-F238E27FC236}">
                  <a16:creationId xmlns:a16="http://schemas.microsoft.com/office/drawing/2014/main" id="{00000000-0008-0000-0300-00006B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732" name="正方形/長方形 731">
                <a:extLst>
                  <a:ext uri="{FF2B5EF4-FFF2-40B4-BE49-F238E27FC236}">
                    <a16:creationId xmlns:a16="http://schemas.microsoft.com/office/drawing/2014/main" id="{00000000-0008-0000-0300-0000D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33" name="正方形/長方形 732">
                <a:extLst>
                  <a:ext uri="{FF2B5EF4-FFF2-40B4-BE49-F238E27FC236}">
                    <a16:creationId xmlns:a16="http://schemas.microsoft.com/office/drawing/2014/main" id="{00000000-0008-0000-0300-0000D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34" name="正方形/長方形 733">
                <a:extLst>
                  <a:ext uri="{FF2B5EF4-FFF2-40B4-BE49-F238E27FC236}">
                    <a16:creationId xmlns:a16="http://schemas.microsoft.com/office/drawing/2014/main" id="{00000000-0008-0000-0300-0000DE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35" name="正方形/長方形 734">
                <a:extLst>
                  <a:ext uri="{FF2B5EF4-FFF2-40B4-BE49-F238E27FC236}">
                    <a16:creationId xmlns:a16="http://schemas.microsoft.com/office/drawing/2014/main" id="{00000000-0008-0000-0300-0000DF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36" name="正方形/長方形 735">
                <a:extLst>
                  <a:ext uri="{FF2B5EF4-FFF2-40B4-BE49-F238E27FC236}">
                    <a16:creationId xmlns:a16="http://schemas.microsoft.com/office/drawing/2014/main" id="{00000000-0008-0000-0300-0000E0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37" name="正方形/長方形 736">
                <a:extLst>
                  <a:ext uri="{FF2B5EF4-FFF2-40B4-BE49-F238E27FC236}">
                    <a16:creationId xmlns:a16="http://schemas.microsoft.com/office/drawing/2014/main" id="{00000000-0008-0000-0300-0000E1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38" name="正方形/長方形 737">
                <a:extLst>
                  <a:ext uri="{FF2B5EF4-FFF2-40B4-BE49-F238E27FC236}">
                    <a16:creationId xmlns:a16="http://schemas.microsoft.com/office/drawing/2014/main" id="{00000000-0008-0000-0300-0000E2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39" name="正方形/長方形 738">
                <a:extLst>
                  <a:ext uri="{FF2B5EF4-FFF2-40B4-BE49-F238E27FC236}">
                    <a16:creationId xmlns:a16="http://schemas.microsoft.com/office/drawing/2014/main" id="{00000000-0008-0000-0300-0000E3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40" name="正方形/長方形 739">
                <a:extLst>
                  <a:ext uri="{FF2B5EF4-FFF2-40B4-BE49-F238E27FC236}">
                    <a16:creationId xmlns:a16="http://schemas.microsoft.com/office/drawing/2014/main" id="{00000000-0008-0000-0300-0000E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41" name="正方形/長方形 740">
                <a:extLst>
                  <a:ext uri="{FF2B5EF4-FFF2-40B4-BE49-F238E27FC236}">
                    <a16:creationId xmlns:a16="http://schemas.microsoft.com/office/drawing/2014/main" id="{00000000-0008-0000-0300-0000E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42" name="正方形/長方形 741">
                <a:extLst>
                  <a:ext uri="{FF2B5EF4-FFF2-40B4-BE49-F238E27FC236}">
                    <a16:creationId xmlns:a16="http://schemas.microsoft.com/office/drawing/2014/main" id="{00000000-0008-0000-0300-0000E6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43" name="正方形/長方形 742">
                <a:extLst>
                  <a:ext uri="{FF2B5EF4-FFF2-40B4-BE49-F238E27FC236}">
                    <a16:creationId xmlns:a16="http://schemas.microsoft.com/office/drawing/2014/main" id="{00000000-0008-0000-0300-0000E7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44" name="正方形/長方形 743">
                <a:extLst>
                  <a:ext uri="{FF2B5EF4-FFF2-40B4-BE49-F238E27FC236}">
                    <a16:creationId xmlns:a16="http://schemas.microsoft.com/office/drawing/2014/main" id="{00000000-0008-0000-0300-0000E8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45" name="正方形/長方形 744">
                <a:extLst>
                  <a:ext uri="{FF2B5EF4-FFF2-40B4-BE49-F238E27FC236}">
                    <a16:creationId xmlns:a16="http://schemas.microsoft.com/office/drawing/2014/main" id="{00000000-0008-0000-0300-0000E9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46" name="正方形/長方形 745">
                <a:extLst>
                  <a:ext uri="{FF2B5EF4-FFF2-40B4-BE49-F238E27FC236}">
                    <a16:creationId xmlns:a16="http://schemas.microsoft.com/office/drawing/2014/main" id="{00000000-0008-0000-0300-0000EA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47" name="正方形/長方形 746">
                <a:extLst>
                  <a:ext uri="{FF2B5EF4-FFF2-40B4-BE49-F238E27FC236}">
                    <a16:creationId xmlns:a16="http://schemas.microsoft.com/office/drawing/2014/main" id="{00000000-0008-0000-0300-0000EB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48" name="正方形/長方形 747">
                <a:extLst>
                  <a:ext uri="{FF2B5EF4-FFF2-40B4-BE49-F238E27FC236}">
                    <a16:creationId xmlns:a16="http://schemas.microsoft.com/office/drawing/2014/main" id="{00000000-0008-0000-0300-0000E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49" name="正方形/長方形 748">
                <a:extLst>
                  <a:ext uri="{FF2B5EF4-FFF2-40B4-BE49-F238E27FC236}">
                    <a16:creationId xmlns:a16="http://schemas.microsoft.com/office/drawing/2014/main" id="{00000000-0008-0000-0300-0000E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31" name="Text Box 41">
              <a:extLst>
                <a:ext uri="{FF2B5EF4-FFF2-40B4-BE49-F238E27FC236}">
                  <a16:creationId xmlns:a16="http://schemas.microsoft.com/office/drawing/2014/main" id="{00000000-0008-0000-0300-0000DB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33650" y="455061"/>
              <a:ext cx="1424753" cy="21132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&lt;u&gt;/&lt;u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H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728" name="正方形/長方形 727">
            <a:extLst>
              <a:ext uri="{FF2B5EF4-FFF2-40B4-BE49-F238E27FC236}">
                <a16:creationId xmlns:a16="http://schemas.microsoft.com/office/drawing/2014/main" id="{00000000-0008-0000-0300-0000D802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60</xdr:col>
      <xdr:colOff>0</xdr:colOff>
      <xdr:row>388</xdr:row>
      <xdr:rowOff>0</xdr:rowOff>
    </xdr:from>
    <xdr:to>
      <xdr:col>70</xdr:col>
      <xdr:colOff>180975</xdr:colOff>
      <xdr:row>411</xdr:row>
      <xdr:rowOff>161925</xdr:rowOff>
    </xdr:to>
    <xdr:grpSp>
      <xdr:nvGrpSpPr>
        <xdr:cNvPr id="2591199" name="グループ化 2331">
          <a:extLst>
            <a:ext uri="{FF2B5EF4-FFF2-40B4-BE49-F238E27FC236}">
              <a16:creationId xmlns:a16="http://schemas.microsoft.com/office/drawing/2014/main" id="{00000000-0008-0000-0300-0000DF892700}"/>
            </a:ext>
          </a:extLst>
        </xdr:cNvPr>
        <xdr:cNvGrpSpPr>
          <a:grpSpLocks/>
        </xdr:cNvGrpSpPr>
      </xdr:nvGrpSpPr>
      <xdr:grpSpPr bwMode="auto">
        <a:xfrm>
          <a:off x="40821429" y="74145321"/>
          <a:ext cx="6984546" cy="4570640"/>
          <a:chOff x="33494382" y="378983"/>
          <a:chExt cx="7019285" cy="4032134"/>
        </a:xfrm>
      </xdr:grpSpPr>
      <xdr:grpSp>
        <xdr:nvGrpSpPr>
          <xdr:cNvPr id="2591296" name="グループ化 84">
            <a:extLst>
              <a:ext uri="{FF2B5EF4-FFF2-40B4-BE49-F238E27FC236}">
                <a16:creationId xmlns:a16="http://schemas.microsoft.com/office/drawing/2014/main" id="{00000000-0008-0000-0300-0000408A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298" name="グラフ 2">
              <a:extLst>
                <a:ext uri="{FF2B5EF4-FFF2-40B4-BE49-F238E27FC236}">
                  <a16:creationId xmlns:a16="http://schemas.microsoft.com/office/drawing/2014/main" id="{00000000-0008-0000-0300-0000428A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2"/>
            </a:graphicData>
          </a:graphic>
        </xdr:graphicFrame>
        <xdr:grpSp>
          <xdr:nvGrpSpPr>
            <xdr:cNvPr id="874" name="グループ化 79">
              <a:extLst>
                <a:ext uri="{FF2B5EF4-FFF2-40B4-BE49-F238E27FC236}">
                  <a16:creationId xmlns:a16="http://schemas.microsoft.com/office/drawing/2014/main" id="{00000000-0008-0000-0300-00006A030000}"/>
                </a:ext>
              </a:extLst>
            </xdr:cNvPr>
            <xdr:cNvGrpSpPr/>
          </xdr:nvGrpSpPr>
          <xdr:grpSpPr>
            <a:xfrm>
              <a:off x="34206759" y="942977"/>
              <a:ext cx="5879482" cy="26852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756" name="正方形/長方形 755">
                <a:extLst>
                  <a:ext uri="{FF2B5EF4-FFF2-40B4-BE49-F238E27FC236}">
                    <a16:creationId xmlns:a16="http://schemas.microsoft.com/office/drawing/2014/main" id="{00000000-0008-0000-0300-0000F4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4758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57" name="正方形/長方形 756">
                <a:extLst>
                  <a:ext uri="{FF2B5EF4-FFF2-40B4-BE49-F238E27FC236}">
                    <a16:creationId xmlns:a16="http://schemas.microsoft.com/office/drawing/2014/main" id="{00000000-0008-0000-0300-0000F5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58" name="正方形/長方形 757">
                <a:extLst>
                  <a:ext uri="{FF2B5EF4-FFF2-40B4-BE49-F238E27FC236}">
                    <a16:creationId xmlns:a16="http://schemas.microsoft.com/office/drawing/2014/main" id="{00000000-0008-0000-0300-0000F6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59" name="正方形/長方形 758">
                <a:extLst>
                  <a:ext uri="{FF2B5EF4-FFF2-40B4-BE49-F238E27FC236}">
                    <a16:creationId xmlns:a16="http://schemas.microsoft.com/office/drawing/2014/main" id="{00000000-0008-0000-0300-0000F7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6367"/>
                <a:ext cx="532184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60" name="正方形/長方形 759">
                <a:extLst>
                  <a:ext uri="{FF2B5EF4-FFF2-40B4-BE49-F238E27FC236}">
                    <a16:creationId xmlns:a16="http://schemas.microsoft.com/office/drawing/2014/main" id="{00000000-0008-0000-0300-0000F8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2056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61" name="正方形/長方形 760">
                <a:extLst>
                  <a:ext uri="{FF2B5EF4-FFF2-40B4-BE49-F238E27FC236}">
                    <a16:creationId xmlns:a16="http://schemas.microsoft.com/office/drawing/2014/main" id="{00000000-0008-0000-0300-0000F9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62" name="正方形/長方形 761">
                <a:extLst>
                  <a:ext uri="{FF2B5EF4-FFF2-40B4-BE49-F238E27FC236}">
                    <a16:creationId xmlns:a16="http://schemas.microsoft.com/office/drawing/2014/main" id="{00000000-0008-0000-0300-0000FA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63" name="正方形/長方形 762">
                <a:extLst>
                  <a:ext uri="{FF2B5EF4-FFF2-40B4-BE49-F238E27FC236}">
                    <a16:creationId xmlns:a16="http://schemas.microsoft.com/office/drawing/2014/main" id="{00000000-0008-0000-0300-0000FB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64" name="正方形/長方形 763">
                <a:extLst>
                  <a:ext uri="{FF2B5EF4-FFF2-40B4-BE49-F238E27FC236}">
                    <a16:creationId xmlns:a16="http://schemas.microsoft.com/office/drawing/2014/main" id="{00000000-0008-0000-0300-0000FC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65" name="正方形/長方形 764">
                <a:extLst>
                  <a:ext uri="{FF2B5EF4-FFF2-40B4-BE49-F238E27FC236}">
                    <a16:creationId xmlns:a16="http://schemas.microsoft.com/office/drawing/2014/main" id="{00000000-0008-0000-0300-0000FD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66" name="正方形/長方形 765">
                <a:extLst>
                  <a:ext uri="{FF2B5EF4-FFF2-40B4-BE49-F238E27FC236}">
                    <a16:creationId xmlns:a16="http://schemas.microsoft.com/office/drawing/2014/main" id="{00000000-0008-0000-0300-0000FE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9044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67" name="正方形/長方形 766">
                <a:extLst>
                  <a:ext uri="{FF2B5EF4-FFF2-40B4-BE49-F238E27FC236}">
                    <a16:creationId xmlns:a16="http://schemas.microsoft.com/office/drawing/2014/main" id="{00000000-0008-0000-0300-0000FF02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68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68" name="正方形/長方形 767">
                <a:extLst>
                  <a:ext uri="{FF2B5EF4-FFF2-40B4-BE49-F238E27FC236}">
                    <a16:creationId xmlns:a16="http://schemas.microsoft.com/office/drawing/2014/main" id="{00000000-0008-0000-0300-000000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636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69" name="正方形/長方形 768">
                <a:extLst>
                  <a:ext uri="{FF2B5EF4-FFF2-40B4-BE49-F238E27FC236}">
                    <a16:creationId xmlns:a16="http://schemas.microsoft.com/office/drawing/2014/main" id="{00000000-0008-0000-0300-000001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2056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70" name="正方形/長方形 769">
                <a:extLst>
                  <a:ext uri="{FF2B5EF4-FFF2-40B4-BE49-F238E27FC236}">
                    <a16:creationId xmlns:a16="http://schemas.microsoft.com/office/drawing/2014/main" id="{00000000-0008-0000-0300-000002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71" name="正方形/長方形 770">
                <a:extLst>
                  <a:ext uri="{FF2B5EF4-FFF2-40B4-BE49-F238E27FC236}">
                    <a16:creationId xmlns:a16="http://schemas.microsoft.com/office/drawing/2014/main" id="{00000000-0008-0000-0300-000003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07975"/>
                <a:ext cx="541687" cy="545432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72" name="正方形/長方形 771">
                <a:extLst>
                  <a:ext uri="{FF2B5EF4-FFF2-40B4-BE49-F238E27FC236}">
                    <a16:creationId xmlns:a16="http://schemas.microsoft.com/office/drawing/2014/main" id="{00000000-0008-0000-0300-000004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2056"/>
                <a:ext cx="541687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73" name="正方形/長方形 772">
                <a:extLst>
                  <a:ext uri="{FF2B5EF4-FFF2-40B4-BE49-F238E27FC236}">
                    <a16:creationId xmlns:a16="http://schemas.microsoft.com/office/drawing/2014/main" id="{00000000-0008-0000-0300-000005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7040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55" name="Text Box 41">
              <a:extLst>
                <a:ext uri="{FF2B5EF4-FFF2-40B4-BE49-F238E27FC236}">
                  <a16:creationId xmlns:a16="http://schemas.microsoft.com/office/drawing/2014/main" id="{00000000-0008-0000-0300-0000F3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491709" y="471579"/>
              <a:ext cx="1424753" cy="22728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752" name="正方形/長方形 751">
            <a:extLst>
              <a:ext uri="{FF2B5EF4-FFF2-40B4-BE49-F238E27FC236}">
                <a16:creationId xmlns:a16="http://schemas.microsoft.com/office/drawing/2014/main" id="{00000000-0008-0000-0300-0000F0020000}"/>
              </a:ext>
            </a:extLst>
          </xdr:cNvPr>
          <xdr:cNvSpPr>
            <a:spLocks/>
          </xdr:cNvSpPr>
        </xdr:nvSpPr>
        <xdr:spPr>
          <a:xfrm>
            <a:off x="34843149" y="698860"/>
            <a:ext cx="351439" cy="3190352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60</xdr:col>
      <xdr:colOff>0</xdr:colOff>
      <xdr:row>412</xdr:row>
      <xdr:rowOff>0</xdr:rowOff>
    </xdr:from>
    <xdr:to>
      <xdr:col>70</xdr:col>
      <xdr:colOff>180975</xdr:colOff>
      <xdr:row>435</xdr:row>
      <xdr:rowOff>161925</xdr:rowOff>
    </xdr:to>
    <xdr:grpSp>
      <xdr:nvGrpSpPr>
        <xdr:cNvPr id="2591200" name="グループ化 2358">
          <a:extLst>
            <a:ext uri="{FF2B5EF4-FFF2-40B4-BE49-F238E27FC236}">
              <a16:creationId xmlns:a16="http://schemas.microsoft.com/office/drawing/2014/main" id="{00000000-0008-0000-0300-0000E0892700}"/>
            </a:ext>
          </a:extLst>
        </xdr:cNvPr>
        <xdr:cNvGrpSpPr>
          <a:grpSpLocks/>
        </xdr:cNvGrpSpPr>
      </xdr:nvGrpSpPr>
      <xdr:grpSpPr bwMode="auto">
        <a:xfrm>
          <a:off x="40821429" y="78744536"/>
          <a:ext cx="6984546" cy="4543425"/>
          <a:chOff x="33494382" y="378983"/>
          <a:chExt cx="7019285" cy="4032134"/>
        </a:xfrm>
      </xdr:grpSpPr>
      <xdr:grpSp>
        <xdr:nvGrpSpPr>
          <xdr:cNvPr id="2591273" name="グループ化 84">
            <a:extLst>
              <a:ext uri="{FF2B5EF4-FFF2-40B4-BE49-F238E27FC236}">
                <a16:creationId xmlns:a16="http://schemas.microsoft.com/office/drawing/2014/main" id="{00000000-0008-0000-0300-0000298A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275" name="グラフ 2">
              <a:extLst>
                <a:ext uri="{FF2B5EF4-FFF2-40B4-BE49-F238E27FC236}">
                  <a16:creationId xmlns:a16="http://schemas.microsoft.com/office/drawing/2014/main" id="{00000000-0008-0000-0300-00002B8A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3"/>
            </a:graphicData>
          </a:graphic>
        </xdr:graphicFrame>
        <xdr:grpSp>
          <xdr:nvGrpSpPr>
            <xdr:cNvPr id="873" name="グループ化 79">
              <a:extLst>
                <a:ext uri="{FF2B5EF4-FFF2-40B4-BE49-F238E27FC236}">
                  <a16:creationId xmlns:a16="http://schemas.microsoft.com/office/drawing/2014/main" id="{00000000-0008-0000-0300-000069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780" name="正方形/長方形 779">
                <a:extLst>
                  <a:ext uri="{FF2B5EF4-FFF2-40B4-BE49-F238E27FC236}">
                    <a16:creationId xmlns:a16="http://schemas.microsoft.com/office/drawing/2014/main" id="{00000000-0008-0000-0300-00000C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81" name="正方形/長方形 780">
                <a:extLst>
                  <a:ext uri="{FF2B5EF4-FFF2-40B4-BE49-F238E27FC236}">
                    <a16:creationId xmlns:a16="http://schemas.microsoft.com/office/drawing/2014/main" id="{00000000-0008-0000-0300-00000D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82" name="正方形/長方形 781">
                <a:extLst>
                  <a:ext uri="{FF2B5EF4-FFF2-40B4-BE49-F238E27FC236}">
                    <a16:creationId xmlns:a16="http://schemas.microsoft.com/office/drawing/2014/main" id="{00000000-0008-0000-0300-00000E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83" name="正方形/長方形 782">
                <a:extLst>
                  <a:ext uri="{FF2B5EF4-FFF2-40B4-BE49-F238E27FC236}">
                    <a16:creationId xmlns:a16="http://schemas.microsoft.com/office/drawing/2014/main" id="{00000000-0008-0000-0300-00000F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84" name="正方形/長方形 783">
                <a:extLst>
                  <a:ext uri="{FF2B5EF4-FFF2-40B4-BE49-F238E27FC236}">
                    <a16:creationId xmlns:a16="http://schemas.microsoft.com/office/drawing/2014/main" id="{00000000-0008-0000-0300-000010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85" name="正方形/長方形 784">
                <a:extLst>
                  <a:ext uri="{FF2B5EF4-FFF2-40B4-BE49-F238E27FC236}">
                    <a16:creationId xmlns:a16="http://schemas.microsoft.com/office/drawing/2014/main" id="{00000000-0008-0000-0300-000011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86" name="正方形/長方形 785">
                <a:extLst>
                  <a:ext uri="{FF2B5EF4-FFF2-40B4-BE49-F238E27FC236}">
                    <a16:creationId xmlns:a16="http://schemas.microsoft.com/office/drawing/2014/main" id="{00000000-0008-0000-0300-000012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87" name="正方形/長方形 786">
                <a:extLst>
                  <a:ext uri="{FF2B5EF4-FFF2-40B4-BE49-F238E27FC236}">
                    <a16:creationId xmlns:a16="http://schemas.microsoft.com/office/drawing/2014/main" id="{00000000-0008-0000-0300-000013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88" name="正方形/長方形 787">
                <a:extLst>
                  <a:ext uri="{FF2B5EF4-FFF2-40B4-BE49-F238E27FC236}">
                    <a16:creationId xmlns:a16="http://schemas.microsoft.com/office/drawing/2014/main" id="{00000000-0008-0000-0300-000014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89" name="正方形/長方形 788">
                <a:extLst>
                  <a:ext uri="{FF2B5EF4-FFF2-40B4-BE49-F238E27FC236}">
                    <a16:creationId xmlns:a16="http://schemas.microsoft.com/office/drawing/2014/main" id="{00000000-0008-0000-0300-000015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90" name="正方形/長方形 789">
                <a:extLst>
                  <a:ext uri="{FF2B5EF4-FFF2-40B4-BE49-F238E27FC236}">
                    <a16:creationId xmlns:a16="http://schemas.microsoft.com/office/drawing/2014/main" id="{00000000-0008-0000-0300-000016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91" name="正方形/長方形 790">
                <a:extLst>
                  <a:ext uri="{FF2B5EF4-FFF2-40B4-BE49-F238E27FC236}">
                    <a16:creationId xmlns:a16="http://schemas.microsoft.com/office/drawing/2014/main" id="{00000000-0008-0000-0300-000017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92" name="正方形/長方形 791">
                <a:extLst>
                  <a:ext uri="{FF2B5EF4-FFF2-40B4-BE49-F238E27FC236}">
                    <a16:creationId xmlns:a16="http://schemas.microsoft.com/office/drawing/2014/main" id="{00000000-0008-0000-0300-000018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93" name="正方形/長方形 792">
                <a:extLst>
                  <a:ext uri="{FF2B5EF4-FFF2-40B4-BE49-F238E27FC236}">
                    <a16:creationId xmlns:a16="http://schemas.microsoft.com/office/drawing/2014/main" id="{00000000-0008-0000-0300-000019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94" name="正方形/長方形 793">
                <a:extLst>
                  <a:ext uri="{FF2B5EF4-FFF2-40B4-BE49-F238E27FC236}">
                    <a16:creationId xmlns:a16="http://schemas.microsoft.com/office/drawing/2014/main" id="{00000000-0008-0000-0300-00001A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95" name="正方形/長方形 794">
                <a:extLst>
                  <a:ext uri="{FF2B5EF4-FFF2-40B4-BE49-F238E27FC236}">
                    <a16:creationId xmlns:a16="http://schemas.microsoft.com/office/drawing/2014/main" id="{00000000-0008-0000-0300-00001B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96" name="正方形/長方形 795">
                <a:extLst>
                  <a:ext uri="{FF2B5EF4-FFF2-40B4-BE49-F238E27FC236}">
                    <a16:creationId xmlns:a16="http://schemas.microsoft.com/office/drawing/2014/main" id="{00000000-0008-0000-0300-00001C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797" name="正方形/長方形 796">
                <a:extLst>
                  <a:ext uri="{FF2B5EF4-FFF2-40B4-BE49-F238E27FC236}">
                    <a16:creationId xmlns:a16="http://schemas.microsoft.com/office/drawing/2014/main" id="{00000000-0008-0000-0300-00001D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79" name="Text Box 41">
              <a:extLst>
                <a:ext uri="{FF2B5EF4-FFF2-40B4-BE49-F238E27FC236}">
                  <a16:creationId xmlns:a16="http://schemas.microsoft.com/office/drawing/2014/main" id="{00000000-0008-0000-0300-00000B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33650" y="463514"/>
              <a:ext cx="1424753" cy="21132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&lt;c&gt;/&lt;c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0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776" name="正方形/長方形 775">
            <a:extLst>
              <a:ext uri="{FF2B5EF4-FFF2-40B4-BE49-F238E27FC236}">
                <a16:creationId xmlns:a16="http://schemas.microsoft.com/office/drawing/2014/main" id="{00000000-0008-0000-0300-00000803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412</xdr:row>
      <xdr:rowOff>0</xdr:rowOff>
    </xdr:from>
    <xdr:to>
      <xdr:col>59</xdr:col>
      <xdr:colOff>180975</xdr:colOff>
      <xdr:row>435</xdr:row>
      <xdr:rowOff>161925</xdr:rowOff>
    </xdr:to>
    <xdr:grpSp>
      <xdr:nvGrpSpPr>
        <xdr:cNvPr id="2591201" name="グループ化 2385">
          <a:extLst>
            <a:ext uri="{FF2B5EF4-FFF2-40B4-BE49-F238E27FC236}">
              <a16:creationId xmlns:a16="http://schemas.microsoft.com/office/drawing/2014/main" id="{00000000-0008-0000-0300-0000E1892700}"/>
            </a:ext>
          </a:extLst>
        </xdr:cNvPr>
        <xdr:cNvGrpSpPr>
          <a:grpSpLocks/>
        </xdr:cNvGrpSpPr>
      </xdr:nvGrpSpPr>
      <xdr:grpSpPr bwMode="auto">
        <a:xfrm>
          <a:off x="33337500" y="78744536"/>
          <a:ext cx="6984546" cy="4543425"/>
          <a:chOff x="33494382" y="378983"/>
          <a:chExt cx="7019285" cy="4032134"/>
        </a:xfrm>
      </xdr:grpSpPr>
      <xdr:grpSp>
        <xdr:nvGrpSpPr>
          <xdr:cNvPr id="2591250" name="グループ化 84">
            <a:extLst>
              <a:ext uri="{FF2B5EF4-FFF2-40B4-BE49-F238E27FC236}">
                <a16:creationId xmlns:a16="http://schemas.microsoft.com/office/drawing/2014/main" id="{00000000-0008-0000-0300-0000128A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252" name="グラフ 2">
              <a:extLst>
                <a:ext uri="{FF2B5EF4-FFF2-40B4-BE49-F238E27FC236}">
                  <a16:creationId xmlns:a16="http://schemas.microsoft.com/office/drawing/2014/main" id="{00000000-0008-0000-0300-0000148A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4"/>
            </a:graphicData>
          </a:graphic>
        </xdr:graphicFrame>
        <xdr:grpSp>
          <xdr:nvGrpSpPr>
            <xdr:cNvPr id="872" name="グループ化 79">
              <a:extLst>
                <a:ext uri="{FF2B5EF4-FFF2-40B4-BE49-F238E27FC236}">
                  <a16:creationId xmlns:a16="http://schemas.microsoft.com/office/drawing/2014/main" id="{00000000-0008-0000-0300-000068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804" name="正方形/長方形 803">
                <a:extLst>
                  <a:ext uri="{FF2B5EF4-FFF2-40B4-BE49-F238E27FC236}">
                    <a16:creationId xmlns:a16="http://schemas.microsoft.com/office/drawing/2014/main" id="{00000000-0008-0000-0300-000024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05" name="正方形/長方形 804">
                <a:extLst>
                  <a:ext uri="{FF2B5EF4-FFF2-40B4-BE49-F238E27FC236}">
                    <a16:creationId xmlns:a16="http://schemas.microsoft.com/office/drawing/2014/main" id="{00000000-0008-0000-0300-000025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06" name="正方形/長方形 805">
                <a:extLst>
                  <a:ext uri="{FF2B5EF4-FFF2-40B4-BE49-F238E27FC236}">
                    <a16:creationId xmlns:a16="http://schemas.microsoft.com/office/drawing/2014/main" id="{00000000-0008-0000-0300-000026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07" name="正方形/長方形 806">
                <a:extLst>
                  <a:ext uri="{FF2B5EF4-FFF2-40B4-BE49-F238E27FC236}">
                    <a16:creationId xmlns:a16="http://schemas.microsoft.com/office/drawing/2014/main" id="{00000000-0008-0000-0300-000027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08" name="正方形/長方形 807">
                <a:extLst>
                  <a:ext uri="{FF2B5EF4-FFF2-40B4-BE49-F238E27FC236}">
                    <a16:creationId xmlns:a16="http://schemas.microsoft.com/office/drawing/2014/main" id="{00000000-0008-0000-0300-000028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09" name="正方形/長方形 808">
                <a:extLst>
                  <a:ext uri="{FF2B5EF4-FFF2-40B4-BE49-F238E27FC236}">
                    <a16:creationId xmlns:a16="http://schemas.microsoft.com/office/drawing/2014/main" id="{00000000-0008-0000-0300-000029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10" name="正方形/長方形 809">
                <a:extLst>
                  <a:ext uri="{FF2B5EF4-FFF2-40B4-BE49-F238E27FC236}">
                    <a16:creationId xmlns:a16="http://schemas.microsoft.com/office/drawing/2014/main" id="{00000000-0008-0000-0300-00002A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11" name="正方形/長方形 810">
                <a:extLst>
                  <a:ext uri="{FF2B5EF4-FFF2-40B4-BE49-F238E27FC236}">
                    <a16:creationId xmlns:a16="http://schemas.microsoft.com/office/drawing/2014/main" id="{00000000-0008-0000-0300-00002B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12" name="正方形/長方形 811">
                <a:extLst>
                  <a:ext uri="{FF2B5EF4-FFF2-40B4-BE49-F238E27FC236}">
                    <a16:creationId xmlns:a16="http://schemas.microsoft.com/office/drawing/2014/main" id="{00000000-0008-0000-0300-00002C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13" name="正方形/長方形 812">
                <a:extLst>
                  <a:ext uri="{FF2B5EF4-FFF2-40B4-BE49-F238E27FC236}">
                    <a16:creationId xmlns:a16="http://schemas.microsoft.com/office/drawing/2014/main" id="{00000000-0008-0000-0300-00002D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14" name="正方形/長方形 813">
                <a:extLst>
                  <a:ext uri="{FF2B5EF4-FFF2-40B4-BE49-F238E27FC236}">
                    <a16:creationId xmlns:a16="http://schemas.microsoft.com/office/drawing/2014/main" id="{00000000-0008-0000-0300-00002E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15" name="正方形/長方形 814">
                <a:extLst>
                  <a:ext uri="{FF2B5EF4-FFF2-40B4-BE49-F238E27FC236}">
                    <a16:creationId xmlns:a16="http://schemas.microsoft.com/office/drawing/2014/main" id="{00000000-0008-0000-0300-00002F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16" name="正方形/長方形 815">
                <a:extLst>
                  <a:ext uri="{FF2B5EF4-FFF2-40B4-BE49-F238E27FC236}">
                    <a16:creationId xmlns:a16="http://schemas.microsoft.com/office/drawing/2014/main" id="{00000000-0008-0000-0300-000030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17" name="正方形/長方形 816">
                <a:extLst>
                  <a:ext uri="{FF2B5EF4-FFF2-40B4-BE49-F238E27FC236}">
                    <a16:creationId xmlns:a16="http://schemas.microsoft.com/office/drawing/2014/main" id="{00000000-0008-0000-0300-000031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18" name="正方形/長方形 817">
                <a:extLst>
                  <a:ext uri="{FF2B5EF4-FFF2-40B4-BE49-F238E27FC236}">
                    <a16:creationId xmlns:a16="http://schemas.microsoft.com/office/drawing/2014/main" id="{00000000-0008-0000-0300-000032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19" name="正方形/長方形 818">
                <a:extLst>
                  <a:ext uri="{FF2B5EF4-FFF2-40B4-BE49-F238E27FC236}">
                    <a16:creationId xmlns:a16="http://schemas.microsoft.com/office/drawing/2014/main" id="{00000000-0008-0000-0300-000033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20" name="正方形/長方形 819">
                <a:extLst>
                  <a:ext uri="{FF2B5EF4-FFF2-40B4-BE49-F238E27FC236}">
                    <a16:creationId xmlns:a16="http://schemas.microsoft.com/office/drawing/2014/main" id="{00000000-0008-0000-0300-000034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21" name="正方形/長方形 820">
                <a:extLst>
                  <a:ext uri="{FF2B5EF4-FFF2-40B4-BE49-F238E27FC236}">
                    <a16:creationId xmlns:a16="http://schemas.microsoft.com/office/drawing/2014/main" id="{00000000-0008-0000-0300-000035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803" name="Text Box 41">
              <a:extLst>
                <a:ext uri="{FF2B5EF4-FFF2-40B4-BE49-F238E27FC236}">
                  <a16:creationId xmlns:a16="http://schemas.microsoft.com/office/drawing/2014/main" id="{00000000-0008-0000-0300-000023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33650" y="463514"/>
              <a:ext cx="1424753" cy="21132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1">
                <a:defRPr sz="1000"/>
              </a:pP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&lt;u&gt;/&lt;u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H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&gt;</a:t>
              </a:r>
              <a:r>
                <a:rPr lang="en-US" altLang="ja-JP" sz="6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 </a:t>
              </a:r>
              <a:r>
                <a:rPr lang="en-US" altLang="ja-JP" sz="11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=</a:t>
              </a:r>
              <a:r>
                <a:rPr lang="en-US" altLang="ja-JP" sz="1000" b="0" i="0" strike="noStrike">
                  <a:solidFill>
                    <a:srgbClr val="000000"/>
                  </a:solidFill>
                  <a:latin typeface="Times New Roman" pitchFamily="18" charset="0"/>
                  <a:ea typeface="ＭＳ Ｐゴシック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800" name="正方形/長方形 799">
            <a:extLst>
              <a:ext uri="{FF2B5EF4-FFF2-40B4-BE49-F238E27FC236}">
                <a16:creationId xmlns:a16="http://schemas.microsoft.com/office/drawing/2014/main" id="{00000000-0008-0000-0300-00002003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436</xdr:row>
      <xdr:rowOff>0</xdr:rowOff>
    </xdr:from>
    <xdr:to>
      <xdr:col>59</xdr:col>
      <xdr:colOff>180975</xdr:colOff>
      <xdr:row>459</xdr:row>
      <xdr:rowOff>161925</xdr:rowOff>
    </xdr:to>
    <xdr:grpSp>
      <xdr:nvGrpSpPr>
        <xdr:cNvPr id="2591202" name="グループ化 2412">
          <a:extLst>
            <a:ext uri="{FF2B5EF4-FFF2-40B4-BE49-F238E27FC236}">
              <a16:creationId xmlns:a16="http://schemas.microsoft.com/office/drawing/2014/main" id="{00000000-0008-0000-0300-0000E2892700}"/>
            </a:ext>
          </a:extLst>
        </xdr:cNvPr>
        <xdr:cNvGrpSpPr>
          <a:grpSpLocks/>
        </xdr:cNvGrpSpPr>
      </xdr:nvGrpSpPr>
      <xdr:grpSpPr bwMode="auto">
        <a:xfrm>
          <a:off x="33337500" y="83316536"/>
          <a:ext cx="6984546" cy="4557032"/>
          <a:chOff x="33494382" y="378983"/>
          <a:chExt cx="7019285" cy="4032134"/>
        </a:xfrm>
      </xdr:grpSpPr>
      <xdr:grpSp>
        <xdr:nvGrpSpPr>
          <xdr:cNvPr id="2591227" name="グループ化 84">
            <a:extLst>
              <a:ext uri="{FF2B5EF4-FFF2-40B4-BE49-F238E27FC236}">
                <a16:creationId xmlns:a16="http://schemas.microsoft.com/office/drawing/2014/main" id="{00000000-0008-0000-0300-0000FB89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229" name="グラフ 2">
              <a:extLst>
                <a:ext uri="{FF2B5EF4-FFF2-40B4-BE49-F238E27FC236}">
                  <a16:creationId xmlns:a16="http://schemas.microsoft.com/office/drawing/2014/main" id="{00000000-0008-0000-0300-0000FD89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5"/>
            </a:graphicData>
          </a:graphic>
        </xdr:graphicFrame>
        <xdr:grpSp>
          <xdr:nvGrpSpPr>
            <xdr:cNvPr id="871" name="グループ化 79">
              <a:extLst>
                <a:ext uri="{FF2B5EF4-FFF2-40B4-BE49-F238E27FC236}">
                  <a16:creationId xmlns:a16="http://schemas.microsoft.com/office/drawing/2014/main" id="{00000000-0008-0000-0300-000067030000}"/>
                </a:ext>
              </a:extLst>
            </xdr:cNvPr>
            <xdr:cNvGrpSpPr/>
          </xdr:nvGrpSpPr>
          <xdr:grpSpPr>
            <a:xfrm>
              <a:off x="34206759" y="944157"/>
              <a:ext cx="5879482" cy="2682466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828" name="正方形/長方形 827">
                <a:extLst>
                  <a:ext uri="{FF2B5EF4-FFF2-40B4-BE49-F238E27FC236}">
                    <a16:creationId xmlns:a16="http://schemas.microsoft.com/office/drawing/2014/main" id="{00000000-0008-0000-0300-00003C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19718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29" name="正方形/長方形 828">
                <a:extLst>
                  <a:ext uri="{FF2B5EF4-FFF2-40B4-BE49-F238E27FC236}">
                    <a16:creationId xmlns:a16="http://schemas.microsoft.com/office/drawing/2014/main" id="{00000000-0008-0000-0300-00003D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8759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30" name="正方形/長方形 829">
                <a:extLst>
                  <a:ext uri="{FF2B5EF4-FFF2-40B4-BE49-F238E27FC236}">
                    <a16:creationId xmlns:a16="http://schemas.microsoft.com/office/drawing/2014/main" id="{00000000-0008-0000-0300-00003E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095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31" name="正方形/長方形 830">
                <a:extLst>
                  <a:ext uri="{FF2B5EF4-FFF2-40B4-BE49-F238E27FC236}">
                    <a16:creationId xmlns:a16="http://schemas.microsoft.com/office/drawing/2014/main" id="{00000000-0008-0000-0300-00003F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9718"/>
                <a:ext cx="532184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32" name="正方形/長方形 831">
                <a:extLst>
                  <a:ext uri="{FF2B5EF4-FFF2-40B4-BE49-F238E27FC236}">
                    <a16:creationId xmlns:a16="http://schemas.microsoft.com/office/drawing/2014/main" id="{00000000-0008-0000-0300-000040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8759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33" name="正方形/長方形 832">
                <a:extLst>
                  <a:ext uri="{FF2B5EF4-FFF2-40B4-BE49-F238E27FC236}">
                    <a16:creationId xmlns:a16="http://schemas.microsoft.com/office/drawing/2014/main" id="{00000000-0008-0000-0300-000041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095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34" name="正方形/長方形 833">
                <a:extLst>
                  <a:ext uri="{FF2B5EF4-FFF2-40B4-BE49-F238E27FC236}">
                    <a16:creationId xmlns:a16="http://schemas.microsoft.com/office/drawing/2014/main" id="{00000000-0008-0000-0300-000042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1300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35" name="正方形/長方形 834">
                <a:extLst>
                  <a:ext uri="{FF2B5EF4-FFF2-40B4-BE49-F238E27FC236}">
                    <a16:creationId xmlns:a16="http://schemas.microsoft.com/office/drawing/2014/main" id="{00000000-0008-0000-0300-000043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80341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36" name="正方形/長方形 835">
                <a:extLst>
                  <a:ext uri="{FF2B5EF4-FFF2-40B4-BE49-F238E27FC236}">
                    <a16:creationId xmlns:a16="http://schemas.microsoft.com/office/drawing/2014/main" id="{00000000-0008-0000-0300-000044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7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37" name="正方形/長方形 836">
                <a:extLst>
                  <a:ext uri="{FF2B5EF4-FFF2-40B4-BE49-F238E27FC236}">
                    <a16:creationId xmlns:a16="http://schemas.microsoft.com/office/drawing/2014/main" id="{00000000-0008-0000-0300-000045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9718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38" name="正方形/長方形 837">
                <a:extLst>
                  <a:ext uri="{FF2B5EF4-FFF2-40B4-BE49-F238E27FC236}">
                    <a16:creationId xmlns:a16="http://schemas.microsoft.com/office/drawing/2014/main" id="{00000000-0008-0000-0300-000046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8759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39" name="正方形/長方形 838">
                <a:extLst>
                  <a:ext uri="{FF2B5EF4-FFF2-40B4-BE49-F238E27FC236}">
                    <a16:creationId xmlns:a16="http://schemas.microsoft.com/office/drawing/2014/main" id="{00000000-0008-0000-0300-000047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095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40" name="正方形/長方形 839">
                <a:extLst>
                  <a:ext uri="{FF2B5EF4-FFF2-40B4-BE49-F238E27FC236}">
                    <a16:creationId xmlns:a16="http://schemas.microsoft.com/office/drawing/2014/main" id="{00000000-0008-0000-0300-000048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1300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41" name="正方形/長方形 840">
                <a:extLst>
                  <a:ext uri="{FF2B5EF4-FFF2-40B4-BE49-F238E27FC236}">
                    <a16:creationId xmlns:a16="http://schemas.microsoft.com/office/drawing/2014/main" id="{00000000-0008-0000-0300-000049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0341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42" name="正方形/長方形 841">
                <a:extLst>
                  <a:ext uri="{FF2B5EF4-FFF2-40B4-BE49-F238E27FC236}">
                    <a16:creationId xmlns:a16="http://schemas.microsoft.com/office/drawing/2014/main" id="{00000000-0008-0000-0300-00004A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7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43" name="正方形/長方形 842">
                <a:extLst>
                  <a:ext uri="{FF2B5EF4-FFF2-40B4-BE49-F238E27FC236}">
                    <a16:creationId xmlns:a16="http://schemas.microsoft.com/office/drawing/2014/main" id="{00000000-0008-0000-0300-00004B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1300"/>
                <a:ext cx="541687" cy="547147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44" name="正方形/長方形 843">
                <a:extLst>
                  <a:ext uri="{FF2B5EF4-FFF2-40B4-BE49-F238E27FC236}">
                    <a16:creationId xmlns:a16="http://schemas.microsoft.com/office/drawing/2014/main" id="{00000000-0008-0000-0300-00004C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80341"/>
                <a:ext cx="541687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45" name="正方形/長方形 844">
                <a:extLst>
                  <a:ext uri="{FF2B5EF4-FFF2-40B4-BE49-F238E27FC236}">
                    <a16:creationId xmlns:a16="http://schemas.microsoft.com/office/drawing/2014/main" id="{00000000-0008-0000-0300-00004D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7"/>
                <a:ext cx="532184" cy="53872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827" name="Text Box 41">
              <a:extLst>
                <a:ext uri="{FF2B5EF4-FFF2-40B4-BE49-F238E27FC236}">
                  <a16:creationId xmlns:a16="http://schemas.microsoft.com/office/drawing/2014/main" id="{00000000-0008-0000-0300-00003B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472713" y="488644"/>
              <a:ext cx="1424753" cy="2193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(&lt;θ&gt;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&lt;θ 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f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&gt;)/&lt;</a:t>
              </a:r>
              <a:r>
                <a:rPr kumimoji="0" lang="el-GR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Δθ&gt;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ＭＳ Ｐゴシック"/>
                  <a:ea typeface="+mn-ea"/>
                  <a:cs typeface="Times New Roman" pitchFamily="18" charset="0"/>
                </a:rPr>
                <a:t>-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824" name="正方形/長方形 823">
            <a:extLst>
              <a:ext uri="{FF2B5EF4-FFF2-40B4-BE49-F238E27FC236}">
                <a16:creationId xmlns:a16="http://schemas.microsoft.com/office/drawing/2014/main" id="{00000000-0008-0000-0300-000038030000}"/>
              </a:ext>
            </a:extLst>
          </xdr:cNvPr>
          <xdr:cNvSpPr>
            <a:spLocks/>
          </xdr:cNvSpPr>
        </xdr:nvSpPr>
        <xdr:spPr>
          <a:xfrm>
            <a:off x="34843149" y="699529"/>
            <a:ext cx="351439" cy="3188591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460</xdr:row>
      <xdr:rowOff>0</xdr:rowOff>
    </xdr:from>
    <xdr:to>
      <xdr:col>59</xdr:col>
      <xdr:colOff>180975</xdr:colOff>
      <xdr:row>483</xdr:row>
      <xdr:rowOff>161925</xdr:rowOff>
    </xdr:to>
    <xdr:grpSp>
      <xdr:nvGrpSpPr>
        <xdr:cNvPr id="2591203" name="グループ化 2439">
          <a:extLst>
            <a:ext uri="{FF2B5EF4-FFF2-40B4-BE49-F238E27FC236}">
              <a16:creationId xmlns:a16="http://schemas.microsoft.com/office/drawing/2014/main" id="{00000000-0008-0000-0300-0000E3892700}"/>
            </a:ext>
          </a:extLst>
        </xdr:cNvPr>
        <xdr:cNvGrpSpPr>
          <a:grpSpLocks/>
        </xdr:cNvGrpSpPr>
      </xdr:nvGrpSpPr>
      <xdr:grpSpPr bwMode="auto">
        <a:xfrm>
          <a:off x="33337500" y="87902143"/>
          <a:ext cx="6984546" cy="4543425"/>
          <a:chOff x="33494382" y="378983"/>
          <a:chExt cx="7019285" cy="4032134"/>
        </a:xfrm>
      </xdr:grpSpPr>
      <xdr:grpSp>
        <xdr:nvGrpSpPr>
          <xdr:cNvPr id="2591204" name="グループ化 84">
            <a:extLst>
              <a:ext uri="{FF2B5EF4-FFF2-40B4-BE49-F238E27FC236}">
                <a16:creationId xmlns:a16="http://schemas.microsoft.com/office/drawing/2014/main" id="{00000000-0008-0000-0300-0000E4892700}"/>
              </a:ext>
            </a:extLst>
          </xdr:cNvPr>
          <xdr:cNvGrpSpPr>
            <a:grpSpLocks/>
          </xdr:cNvGrpSpPr>
        </xdr:nvGrpSpPr>
        <xdr:grpSpPr bwMode="auto">
          <a:xfrm>
            <a:off x="33494382" y="378983"/>
            <a:ext cx="7019285" cy="4032134"/>
            <a:chOff x="33494382" y="378983"/>
            <a:chExt cx="7019285" cy="4032134"/>
          </a:xfrm>
        </xdr:grpSpPr>
        <xdr:graphicFrame macro="">
          <xdr:nvGraphicFramePr>
            <xdr:cNvPr id="2591206" name="グラフ 2">
              <a:extLst>
                <a:ext uri="{FF2B5EF4-FFF2-40B4-BE49-F238E27FC236}">
                  <a16:creationId xmlns:a16="http://schemas.microsoft.com/office/drawing/2014/main" id="{00000000-0008-0000-0300-0000E6892700}"/>
                </a:ext>
              </a:extLst>
            </xdr:cNvPr>
            <xdr:cNvGraphicFramePr>
              <a:graphicFrameLocks/>
            </xdr:cNvGraphicFramePr>
          </xdr:nvGraphicFramePr>
          <xdr:xfrm>
            <a:off x="33494382" y="378983"/>
            <a:ext cx="7019285" cy="4032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6"/>
            </a:graphicData>
          </a:graphic>
        </xdr:graphicFrame>
        <xdr:grpSp>
          <xdr:nvGrpSpPr>
            <xdr:cNvPr id="870" name="グループ化 79">
              <a:extLst>
                <a:ext uri="{FF2B5EF4-FFF2-40B4-BE49-F238E27FC236}">
                  <a16:creationId xmlns:a16="http://schemas.microsoft.com/office/drawing/2014/main" id="{00000000-0008-0000-0300-000066030000}"/>
                </a:ext>
              </a:extLst>
            </xdr:cNvPr>
            <xdr:cNvGrpSpPr/>
          </xdr:nvGrpSpPr>
          <xdr:grpSpPr>
            <a:xfrm>
              <a:off x="34206759" y="953795"/>
              <a:ext cx="5879482" cy="2671183"/>
              <a:chOff x="34206701" y="950677"/>
              <a:chExt cx="5882533" cy="2676811"/>
            </a:xfrm>
            <a:solidFill>
              <a:schemeClr val="accent4">
                <a:alpha val="28000"/>
              </a:schemeClr>
            </a:solidFill>
          </xdr:grpSpPr>
          <xdr:sp macro="" textlink="">
            <xdr:nvSpPr>
              <xdr:cNvPr id="852" name="正方形/長方形 851">
                <a:extLst>
                  <a:ext uri="{FF2B5EF4-FFF2-40B4-BE49-F238E27FC236}">
                    <a16:creationId xmlns:a16="http://schemas.microsoft.com/office/drawing/2014/main" id="{00000000-0008-0000-0300-000054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16204" y="2026483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53" name="正方形/長方形 852">
                <a:extLst>
                  <a:ext uri="{FF2B5EF4-FFF2-40B4-BE49-F238E27FC236}">
                    <a16:creationId xmlns:a16="http://schemas.microsoft.com/office/drawing/2014/main" id="{00000000-0008-0000-0300-000055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54" name="正方形/長方形 853">
                <a:extLst>
                  <a:ext uri="{FF2B5EF4-FFF2-40B4-BE49-F238E27FC236}">
                    <a16:creationId xmlns:a16="http://schemas.microsoft.com/office/drawing/2014/main" id="{00000000-0008-0000-0300-000056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4206701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55" name="正方形/長方形 854">
                <a:extLst>
                  <a:ext uri="{FF2B5EF4-FFF2-40B4-BE49-F238E27FC236}">
                    <a16:creationId xmlns:a16="http://schemas.microsoft.com/office/drawing/2014/main" id="{00000000-0008-0000-0300-000057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90075" y="2018012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56" name="正方形/長方形 855">
                <a:extLst>
                  <a:ext uri="{FF2B5EF4-FFF2-40B4-BE49-F238E27FC236}">
                    <a16:creationId xmlns:a16="http://schemas.microsoft.com/office/drawing/2014/main" id="{00000000-0008-0000-0300-000058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57" name="正方形/長方形 856">
                <a:extLst>
                  <a:ext uri="{FF2B5EF4-FFF2-40B4-BE49-F238E27FC236}">
                    <a16:creationId xmlns:a16="http://schemas.microsoft.com/office/drawing/2014/main" id="{00000000-0008-0000-0300-000059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5280572" y="959147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58" name="正方形/長方形 857">
                <a:extLst>
                  <a:ext uri="{FF2B5EF4-FFF2-40B4-BE49-F238E27FC236}">
                    <a16:creationId xmlns:a16="http://schemas.microsoft.com/office/drawing/2014/main" id="{00000000-0008-0000-0300-00005A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59" name="正方形/長方形 858">
                <a:extLst>
                  <a:ext uri="{FF2B5EF4-FFF2-40B4-BE49-F238E27FC236}">
                    <a16:creationId xmlns:a16="http://schemas.microsoft.com/office/drawing/2014/main" id="{00000000-0008-0000-0300-00005B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35437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60" name="正方形/長方形 859">
                <a:extLst>
                  <a:ext uri="{FF2B5EF4-FFF2-40B4-BE49-F238E27FC236}">
                    <a16:creationId xmlns:a16="http://schemas.microsoft.com/office/drawing/2014/main" id="{00000000-0008-0000-0300-00005C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6344940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61" name="正方形/長方形 860">
                <a:extLst>
                  <a:ext uri="{FF2B5EF4-FFF2-40B4-BE49-F238E27FC236}">
                    <a16:creationId xmlns:a16="http://schemas.microsoft.com/office/drawing/2014/main" id="{00000000-0008-0000-0300-00005D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18811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62" name="正方形/長方形 861">
                <a:extLst>
                  <a:ext uri="{FF2B5EF4-FFF2-40B4-BE49-F238E27FC236}">
                    <a16:creationId xmlns:a16="http://schemas.microsoft.com/office/drawing/2014/main" id="{00000000-0008-0000-0300-00005E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3085348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63" name="正方形/長方形 862">
                <a:extLst>
                  <a:ext uri="{FF2B5EF4-FFF2-40B4-BE49-F238E27FC236}">
                    <a16:creationId xmlns:a16="http://schemas.microsoft.com/office/drawing/2014/main" id="{00000000-0008-0000-0300-00005F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7409308" y="95914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64" name="正方形/長方形 863">
                <a:extLst>
                  <a:ext uri="{FF2B5EF4-FFF2-40B4-BE49-F238E27FC236}">
                    <a16:creationId xmlns:a16="http://schemas.microsoft.com/office/drawing/2014/main" id="{00000000-0008-0000-0300-000060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2018012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65" name="正方形/長方形 864">
                <a:extLst>
                  <a:ext uri="{FF2B5EF4-FFF2-40B4-BE49-F238E27FC236}">
                    <a16:creationId xmlns:a16="http://schemas.microsoft.com/office/drawing/2014/main" id="{00000000-0008-0000-0300-000061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3085348"/>
                <a:ext cx="532184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66" name="正方形/長方形 865">
                <a:extLst>
                  <a:ext uri="{FF2B5EF4-FFF2-40B4-BE49-F238E27FC236}">
                    <a16:creationId xmlns:a16="http://schemas.microsoft.com/office/drawing/2014/main" id="{00000000-0008-0000-0300-000062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8473676" y="950676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67" name="正方形/長方形 866">
                <a:extLst>
                  <a:ext uri="{FF2B5EF4-FFF2-40B4-BE49-F238E27FC236}">
                    <a16:creationId xmlns:a16="http://schemas.microsoft.com/office/drawing/2014/main" id="{00000000-0008-0000-0300-000063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2018012"/>
                <a:ext cx="541687" cy="533668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68" name="正方形/長方形 867">
                <a:extLst>
                  <a:ext uri="{FF2B5EF4-FFF2-40B4-BE49-F238E27FC236}">
                    <a16:creationId xmlns:a16="http://schemas.microsoft.com/office/drawing/2014/main" id="{00000000-0008-0000-0300-000064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38044" y="3076877"/>
                <a:ext cx="541687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  <xdr:sp macro="" textlink="">
            <xdr:nvSpPr>
              <xdr:cNvPr id="869" name="正方形/長方形 868">
                <a:extLst>
                  <a:ext uri="{FF2B5EF4-FFF2-40B4-BE49-F238E27FC236}">
                    <a16:creationId xmlns:a16="http://schemas.microsoft.com/office/drawing/2014/main" id="{00000000-0008-0000-0300-00006503000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39547547" y="950676"/>
                <a:ext cx="532184" cy="542139"/>
              </a:xfrm>
              <a:prstGeom prst="rect">
                <a:avLst/>
              </a:prstGeom>
              <a:grp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851" name="Text Box 41">
              <a:extLst>
                <a:ext uri="{FF2B5EF4-FFF2-40B4-BE49-F238E27FC236}">
                  <a16:creationId xmlns:a16="http://schemas.microsoft.com/office/drawing/2014/main" id="{00000000-0008-0000-0300-000053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833650" y="471967"/>
              <a:ext cx="1424753" cy="21978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marL="0" marR="0" lvl="0" indent="0" algn="l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&lt;c&gt;/&lt;c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0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&gt;</a:t>
              </a:r>
              <a:r>
                <a:rPr kumimoji="0" lang="en-US" altLang="ja-JP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 </a:t>
              </a: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=</a:t>
              </a:r>
              <a:r>
                <a:rPr kumimoji="0" lang="en-US" altLang="ja-JP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Times New Roman" pitchFamily="18" charset="0"/>
                  <a:ea typeface="+mn-ea"/>
                  <a:cs typeface="Times New Roman" pitchFamily="18" charset="0"/>
                </a:rPr>
                <a:t>1  </a:t>
              </a:r>
            </a:p>
          </xdr:txBody>
        </xdr:sp>
      </xdr:grpSp>
      <xdr:sp macro="" textlink="">
        <xdr:nvSpPr>
          <xdr:cNvPr id="848" name="正方形/長方形 847">
            <a:extLst>
              <a:ext uri="{FF2B5EF4-FFF2-40B4-BE49-F238E27FC236}">
                <a16:creationId xmlns:a16="http://schemas.microsoft.com/office/drawing/2014/main" id="{00000000-0008-0000-0300-000050030000}"/>
              </a:ext>
            </a:extLst>
          </xdr:cNvPr>
          <xdr:cNvSpPr>
            <a:spLocks/>
          </xdr:cNvSpPr>
        </xdr:nvSpPr>
        <xdr:spPr>
          <a:xfrm>
            <a:off x="34843149" y="700201"/>
            <a:ext cx="351439" cy="3186823"/>
          </a:xfrm>
          <a:prstGeom prst="rect">
            <a:avLst/>
          </a:prstGeom>
          <a:solidFill>
            <a:srgbClr val="FF0000">
              <a:alpha val="1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5</xdr:row>
      <xdr:rowOff>0</xdr:rowOff>
    </xdr:from>
    <xdr:to>
      <xdr:col>34</xdr:col>
      <xdr:colOff>590550</xdr:colOff>
      <xdr:row>32</xdr:row>
      <xdr:rowOff>57150</xdr:rowOff>
    </xdr:to>
    <xdr:grpSp>
      <xdr:nvGrpSpPr>
        <xdr:cNvPr id="2191009" name="グループ化 513">
          <a:extLst>
            <a:ext uri="{FF2B5EF4-FFF2-40B4-BE49-F238E27FC236}">
              <a16:creationId xmlns:a16="http://schemas.microsoft.com/office/drawing/2014/main" id="{00000000-0008-0000-0400-0000A16E2100}"/>
            </a:ext>
          </a:extLst>
        </xdr:cNvPr>
        <xdr:cNvGrpSpPr>
          <a:grpSpLocks/>
        </xdr:cNvGrpSpPr>
      </xdr:nvGrpSpPr>
      <xdr:grpSpPr bwMode="auto">
        <a:xfrm>
          <a:off x="18356036" y="993321"/>
          <a:ext cx="4672693" cy="5214258"/>
          <a:chOff x="53490563" y="0"/>
          <a:chExt cx="4735426" cy="4760531"/>
        </a:xfrm>
      </xdr:grpSpPr>
      <xdr:grpSp>
        <xdr:nvGrpSpPr>
          <xdr:cNvPr id="2191244" name="グループ化 200">
            <a:extLst>
              <a:ext uri="{FF2B5EF4-FFF2-40B4-BE49-F238E27FC236}">
                <a16:creationId xmlns:a16="http://schemas.microsoft.com/office/drawing/2014/main" id="{00000000-0008-0000-0400-00008C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247" name="グラフ 1">
              <a:extLst>
                <a:ext uri="{FF2B5EF4-FFF2-40B4-BE49-F238E27FC236}">
                  <a16:creationId xmlns:a16="http://schemas.microsoft.com/office/drawing/2014/main" id="{00000000-0008-0000-0400-00008F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53" name="正方形/長方形 252">
              <a:extLst>
                <a:ext uri="{FF2B5EF4-FFF2-40B4-BE49-F238E27FC236}">
                  <a16:creationId xmlns:a16="http://schemas.microsoft.com/office/drawing/2014/main" id="{00000000-0008-0000-0400-0000FD00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3451"/>
              <a:ext cx="545627" cy="366564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00000000-0008-0000-0400-0000FA00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32062"/>
            <a:ext cx="536809" cy="556991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251" name="正方形/長方形 250">
            <a:extLst>
              <a:ext uri="{FF2B5EF4-FFF2-40B4-BE49-F238E27FC236}">
                <a16:creationId xmlns:a16="http://schemas.microsoft.com/office/drawing/2014/main" id="{00000000-0008-0000-0400-0000FB00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1971"/>
            <a:ext cx="546395" cy="565694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0</xdr:colOff>
      <xdr:row>33</xdr:row>
      <xdr:rowOff>0</xdr:rowOff>
    </xdr:from>
    <xdr:to>
      <xdr:col>34</xdr:col>
      <xdr:colOff>590550</xdr:colOff>
      <xdr:row>60</xdr:row>
      <xdr:rowOff>47625</xdr:rowOff>
    </xdr:to>
    <xdr:grpSp>
      <xdr:nvGrpSpPr>
        <xdr:cNvPr id="2191010" name="グループ化 513">
          <a:extLst>
            <a:ext uri="{FF2B5EF4-FFF2-40B4-BE49-F238E27FC236}">
              <a16:creationId xmlns:a16="http://schemas.microsoft.com/office/drawing/2014/main" id="{00000000-0008-0000-0400-0000A26E2100}"/>
            </a:ext>
          </a:extLst>
        </xdr:cNvPr>
        <xdr:cNvGrpSpPr>
          <a:grpSpLocks/>
        </xdr:cNvGrpSpPr>
      </xdr:nvGrpSpPr>
      <xdr:grpSpPr bwMode="auto">
        <a:xfrm>
          <a:off x="18356036" y="6340929"/>
          <a:ext cx="4672693" cy="5231946"/>
          <a:chOff x="53490563" y="0"/>
          <a:chExt cx="4735426" cy="4760531"/>
        </a:xfrm>
      </xdr:grpSpPr>
      <xdr:grpSp>
        <xdr:nvGrpSpPr>
          <xdr:cNvPr id="2191239" name="グループ化 200">
            <a:extLst>
              <a:ext uri="{FF2B5EF4-FFF2-40B4-BE49-F238E27FC236}">
                <a16:creationId xmlns:a16="http://schemas.microsoft.com/office/drawing/2014/main" id="{00000000-0008-0000-0400-000087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242" name="グラフ 1">
              <a:extLst>
                <a:ext uri="{FF2B5EF4-FFF2-40B4-BE49-F238E27FC236}">
                  <a16:creationId xmlns:a16="http://schemas.microsoft.com/office/drawing/2014/main" id="{00000000-0008-0000-0400-00008A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259" name="正方形/長方形 258">
              <a:extLst>
                <a:ext uri="{FF2B5EF4-FFF2-40B4-BE49-F238E27FC236}">
                  <a16:creationId xmlns:a16="http://schemas.microsoft.com/office/drawing/2014/main" id="{00000000-0008-0000-0400-000003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396"/>
              <a:ext cx="545627" cy="365228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256" name="正方形/長方形 255">
            <a:extLst>
              <a:ext uri="{FF2B5EF4-FFF2-40B4-BE49-F238E27FC236}">
                <a16:creationId xmlns:a16="http://schemas.microsoft.com/office/drawing/2014/main" id="{00000000-0008-0000-0400-000000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3695"/>
            <a:ext cx="536809" cy="554962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257" name="正方形/長方形 256">
            <a:extLst>
              <a:ext uri="{FF2B5EF4-FFF2-40B4-BE49-F238E27FC236}">
                <a16:creationId xmlns:a16="http://schemas.microsoft.com/office/drawing/2014/main" id="{00000000-0008-0000-0400-000001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7757"/>
            <a:ext cx="546395" cy="563633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35</xdr:col>
      <xdr:colOff>0</xdr:colOff>
      <xdr:row>5</xdr:row>
      <xdr:rowOff>0</xdr:rowOff>
    </xdr:from>
    <xdr:to>
      <xdr:col>41</xdr:col>
      <xdr:colOff>590550</xdr:colOff>
      <xdr:row>32</xdr:row>
      <xdr:rowOff>57150</xdr:rowOff>
    </xdr:to>
    <xdr:grpSp>
      <xdr:nvGrpSpPr>
        <xdr:cNvPr id="2191011" name="グループ化 513">
          <a:extLst>
            <a:ext uri="{FF2B5EF4-FFF2-40B4-BE49-F238E27FC236}">
              <a16:creationId xmlns:a16="http://schemas.microsoft.com/office/drawing/2014/main" id="{00000000-0008-0000-0400-0000A36E2100}"/>
            </a:ext>
          </a:extLst>
        </xdr:cNvPr>
        <xdr:cNvGrpSpPr>
          <a:grpSpLocks/>
        </xdr:cNvGrpSpPr>
      </xdr:nvGrpSpPr>
      <xdr:grpSpPr bwMode="auto">
        <a:xfrm>
          <a:off x="23118536" y="993321"/>
          <a:ext cx="4672693" cy="5214258"/>
          <a:chOff x="53490563" y="0"/>
          <a:chExt cx="4735426" cy="4760531"/>
        </a:xfrm>
      </xdr:grpSpPr>
      <xdr:grpSp>
        <xdr:nvGrpSpPr>
          <xdr:cNvPr id="2191234" name="グループ化 200">
            <a:extLst>
              <a:ext uri="{FF2B5EF4-FFF2-40B4-BE49-F238E27FC236}">
                <a16:creationId xmlns:a16="http://schemas.microsoft.com/office/drawing/2014/main" id="{00000000-0008-0000-0400-000082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237" name="グラフ 1">
              <a:extLst>
                <a:ext uri="{FF2B5EF4-FFF2-40B4-BE49-F238E27FC236}">
                  <a16:creationId xmlns:a16="http://schemas.microsoft.com/office/drawing/2014/main" id="{00000000-0008-0000-0400-000085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265" name="正方形/長方形 264">
              <a:extLst>
                <a:ext uri="{FF2B5EF4-FFF2-40B4-BE49-F238E27FC236}">
                  <a16:creationId xmlns:a16="http://schemas.microsoft.com/office/drawing/2014/main" id="{00000000-0008-0000-0400-000009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3451"/>
              <a:ext cx="545627" cy="366564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262" name="正方形/長方形 261">
            <a:extLst>
              <a:ext uri="{FF2B5EF4-FFF2-40B4-BE49-F238E27FC236}">
                <a16:creationId xmlns:a16="http://schemas.microsoft.com/office/drawing/2014/main" id="{00000000-0008-0000-0400-000006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2062"/>
            <a:ext cx="536809" cy="556991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263" name="正方形/長方形 262">
            <a:extLst>
              <a:ext uri="{FF2B5EF4-FFF2-40B4-BE49-F238E27FC236}">
                <a16:creationId xmlns:a16="http://schemas.microsoft.com/office/drawing/2014/main" id="{00000000-0008-0000-0400-000007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1971"/>
            <a:ext cx="546395" cy="565694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35</xdr:col>
      <xdr:colOff>0</xdr:colOff>
      <xdr:row>33</xdr:row>
      <xdr:rowOff>0</xdr:rowOff>
    </xdr:from>
    <xdr:to>
      <xdr:col>41</xdr:col>
      <xdr:colOff>590550</xdr:colOff>
      <xdr:row>60</xdr:row>
      <xdr:rowOff>47625</xdr:rowOff>
    </xdr:to>
    <xdr:grpSp>
      <xdr:nvGrpSpPr>
        <xdr:cNvPr id="2191012" name="グループ化 513">
          <a:extLst>
            <a:ext uri="{FF2B5EF4-FFF2-40B4-BE49-F238E27FC236}">
              <a16:creationId xmlns:a16="http://schemas.microsoft.com/office/drawing/2014/main" id="{00000000-0008-0000-0400-0000A46E2100}"/>
            </a:ext>
          </a:extLst>
        </xdr:cNvPr>
        <xdr:cNvGrpSpPr>
          <a:grpSpLocks/>
        </xdr:cNvGrpSpPr>
      </xdr:nvGrpSpPr>
      <xdr:grpSpPr bwMode="auto">
        <a:xfrm>
          <a:off x="23118536" y="6340929"/>
          <a:ext cx="4672693" cy="5231946"/>
          <a:chOff x="53490563" y="0"/>
          <a:chExt cx="4735426" cy="4760531"/>
        </a:xfrm>
      </xdr:grpSpPr>
      <xdr:grpSp>
        <xdr:nvGrpSpPr>
          <xdr:cNvPr id="2191229" name="グループ化 200">
            <a:extLst>
              <a:ext uri="{FF2B5EF4-FFF2-40B4-BE49-F238E27FC236}">
                <a16:creationId xmlns:a16="http://schemas.microsoft.com/office/drawing/2014/main" id="{00000000-0008-0000-0400-00007D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232" name="グラフ 1">
              <a:extLst>
                <a:ext uri="{FF2B5EF4-FFF2-40B4-BE49-F238E27FC236}">
                  <a16:creationId xmlns:a16="http://schemas.microsoft.com/office/drawing/2014/main" id="{00000000-0008-0000-0400-000080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271" name="正方形/長方形 270">
              <a:extLst>
                <a:ext uri="{FF2B5EF4-FFF2-40B4-BE49-F238E27FC236}">
                  <a16:creationId xmlns:a16="http://schemas.microsoft.com/office/drawing/2014/main" id="{00000000-0008-0000-0400-00000F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396"/>
              <a:ext cx="545627" cy="365228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268" name="正方形/長方形 267">
            <a:extLst>
              <a:ext uri="{FF2B5EF4-FFF2-40B4-BE49-F238E27FC236}">
                <a16:creationId xmlns:a16="http://schemas.microsoft.com/office/drawing/2014/main" id="{00000000-0008-0000-0400-00000C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3695"/>
            <a:ext cx="536809" cy="554962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269" name="正方形/長方形 268">
            <a:extLst>
              <a:ext uri="{FF2B5EF4-FFF2-40B4-BE49-F238E27FC236}">
                <a16:creationId xmlns:a16="http://schemas.microsoft.com/office/drawing/2014/main" id="{00000000-0008-0000-0400-00000D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7757"/>
            <a:ext cx="546395" cy="563633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42</xdr:col>
      <xdr:colOff>0</xdr:colOff>
      <xdr:row>5</xdr:row>
      <xdr:rowOff>0</xdr:rowOff>
    </xdr:from>
    <xdr:to>
      <xdr:col>48</xdr:col>
      <xdr:colOff>590550</xdr:colOff>
      <xdr:row>32</xdr:row>
      <xdr:rowOff>66675</xdr:rowOff>
    </xdr:to>
    <xdr:grpSp>
      <xdr:nvGrpSpPr>
        <xdr:cNvPr id="2191013" name="グループ化 513">
          <a:extLst>
            <a:ext uri="{FF2B5EF4-FFF2-40B4-BE49-F238E27FC236}">
              <a16:creationId xmlns:a16="http://schemas.microsoft.com/office/drawing/2014/main" id="{00000000-0008-0000-0400-0000A56E2100}"/>
            </a:ext>
          </a:extLst>
        </xdr:cNvPr>
        <xdr:cNvGrpSpPr>
          <a:grpSpLocks/>
        </xdr:cNvGrpSpPr>
      </xdr:nvGrpSpPr>
      <xdr:grpSpPr bwMode="auto">
        <a:xfrm>
          <a:off x="27881036" y="993321"/>
          <a:ext cx="4672693" cy="5223783"/>
          <a:chOff x="53490563" y="0"/>
          <a:chExt cx="4735426" cy="4760531"/>
        </a:xfrm>
      </xdr:grpSpPr>
      <xdr:grpSp>
        <xdr:nvGrpSpPr>
          <xdr:cNvPr id="2191224" name="グループ化 200">
            <a:extLst>
              <a:ext uri="{FF2B5EF4-FFF2-40B4-BE49-F238E27FC236}">
                <a16:creationId xmlns:a16="http://schemas.microsoft.com/office/drawing/2014/main" id="{00000000-0008-0000-0400-000078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227" name="グラフ 1">
              <a:extLst>
                <a:ext uri="{FF2B5EF4-FFF2-40B4-BE49-F238E27FC236}">
                  <a16:creationId xmlns:a16="http://schemas.microsoft.com/office/drawing/2014/main" id="{00000000-0008-0000-0400-00007B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sp macro="" textlink="">
          <xdr:nvSpPr>
            <xdr:cNvPr id="277" name="正方形/長方形 276">
              <a:extLst>
                <a:ext uri="{FF2B5EF4-FFF2-40B4-BE49-F238E27FC236}">
                  <a16:creationId xmlns:a16="http://schemas.microsoft.com/office/drawing/2014/main" id="{00000000-0008-0000-0400-000015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5427"/>
              <a:ext cx="545627" cy="36589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274" name="正方形/長方形 273">
            <a:extLst>
              <a:ext uri="{FF2B5EF4-FFF2-40B4-BE49-F238E27FC236}">
                <a16:creationId xmlns:a16="http://schemas.microsoft.com/office/drawing/2014/main" id="{00000000-0008-0000-0400-000012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28536"/>
            <a:ext cx="536809" cy="564662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00000000-0008-0000-0400-000013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9213"/>
            <a:ext cx="546395" cy="555974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42</xdr:col>
      <xdr:colOff>0</xdr:colOff>
      <xdr:row>33</xdr:row>
      <xdr:rowOff>19050</xdr:rowOff>
    </xdr:from>
    <xdr:to>
      <xdr:col>48</xdr:col>
      <xdr:colOff>590550</xdr:colOff>
      <xdr:row>60</xdr:row>
      <xdr:rowOff>66675</xdr:rowOff>
    </xdr:to>
    <xdr:grpSp>
      <xdr:nvGrpSpPr>
        <xdr:cNvPr id="2191014" name="グループ化 513">
          <a:extLst>
            <a:ext uri="{FF2B5EF4-FFF2-40B4-BE49-F238E27FC236}">
              <a16:creationId xmlns:a16="http://schemas.microsoft.com/office/drawing/2014/main" id="{00000000-0008-0000-0400-0000A66E2100}"/>
            </a:ext>
          </a:extLst>
        </xdr:cNvPr>
        <xdr:cNvGrpSpPr>
          <a:grpSpLocks/>
        </xdr:cNvGrpSpPr>
      </xdr:nvGrpSpPr>
      <xdr:grpSpPr bwMode="auto">
        <a:xfrm>
          <a:off x="27881036" y="6359979"/>
          <a:ext cx="4672693" cy="5231946"/>
          <a:chOff x="53490563" y="0"/>
          <a:chExt cx="4735426" cy="4760531"/>
        </a:xfrm>
      </xdr:grpSpPr>
      <xdr:grpSp>
        <xdr:nvGrpSpPr>
          <xdr:cNvPr id="2191219" name="グループ化 200">
            <a:extLst>
              <a:ext uri="{FF2B5EF4-FFF2-40B4-BE49-F238E27FC236}">
                <a16:creationId xmlns:a16="http://schemas.microsoft.com/office/drawing/2014/main" id="{00000000-0008-0000-0400-000073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222" name="グラフ 1">
              <a:extLst>
                <a:ext uri="{FF2B5EF4-FFF2-40B4-BE49-F238E27FC236}">
                  <a16:creationId xmlns:a16="http://schemas.microsoft.com/office/drawing/2014/main" id="{00000000-0008-0000-0400-000076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sp macro="" textlink="">
          <xdr:nvSpPr>
            <xdr:cNvPr id="283" name="正方形/長方形 282">
              <a:extLst>
                <a:ext uri="{FF2B5EF4-FFF2-40B4-BE49-F238E27FC236}">
                  <a16:creationId xmlns:a16="http://schemas.microsoft.com/office/drawing/2014/main" id="{00000000-0008-0000-0400-00001B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396"/>
              <a:ext cx="545627" cy="365228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280" name="正方形/長方形 279">
            <a:extLst>
              <a:ext uri="{FF2B5EF4-FFF2-40B4-BE49-F238E27FC236}">
                <a16:creationId xmlns:a16="http://schemas.microsoft.com/office/drawing/2014/main" id="{00000000-0008-0000-0400-000018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3695"/>
            <a:ext cx="536809" cy="554962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281" name="正方形/長方形 280">
            <a:extLst>
              <a:ext uri="{FF2B5EF4-FFF2-40B4-BE49-F238E27FC236}">
                <a16:creationId xmlns:a16="http://schemas.microsoft.com/office/drawing/2014/main" id="{00000000-0008-0000-0400-000019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7757"/>
            <a:ext cx="546395" cy="563633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0</xdr:colOff>
      <xdr:row>61</xdr:row>
      <xdr:rowOff>0</xdr:rowOff>
    </xdr:from>
    <xdr:to>
      <xdr:col>34</xdr:col>
      <xdr:colOff>590550</xdr:colOff>
      <xdr:row>88</xdr:row>
      <xdr:rowOff>47625</xdr:rowOff>
    </xdr:to>
    <xdr:grpSp>
      <xdr:nvGrpSpPr>
        <xdr:cNvPr id="2191015" name="グループ化 513">
          <a:extLst>
            <a:ext uri="{FF2B5EF4-FFF2-40B4-BE49-F238E27FC236}">
              <a16:creationId xmlns:a16="http://schemas.microsoft.com/office/drawing/2014/main" id="{00000000-0008-0000-0400-0000A76E2100}"/>
            </a:ext>
          </a:extLst>
        </xdr:cNvPr>
        <xdr:cNvGrpSpPr>
          <a:grpSpLocks/>
        </xdr:cNvGrpSpPr>
      </xdr:nvGrpSpPr>
      <xdr:grpSpPr bwMode="auto">
        <a:xfrm>
          <a:off x="18356036" y="11715750"/>
          <a:ext cx="4672693" cy="5191125"/>
          <a:chOff x="53490563" y="0"/>
          <a:chExt cx="4735426" cy="4760531"/>
        </a:xfrm>
      </xdr:grpSpPr>
      <xdr:grpSp>
        <xdr:nvGrpSpPr>
          <xdr:cNvPr id="2191214" name="グループ化 200">
            <a:extLst>
              <a:ext uri="{FF2B5EF4-FFF2-40B4-BE49-F238E27FC236}">
                <a16:creationId xmlns:a16="http://schemas.microsoft.com/office/drawing/2014/main" id="{00000000-0008-0000-0400-00006E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217" name="グラフ 1">
              <a:extLst>
                <a:ext uri="{FF2B5EF4-FFF2-40B4-BE49-F238E27FC236}">
                  <a16:creationId xmlns:a16="http://schemas.microsoft.com/office/drawing/2014/main" id="{00000000-0008-0000-0400-000071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sp macro="" textlink="">
          <xdr:nvSpPr>
            <xdr:cNvPr id="289" name="正方形/長方形 288">
              <a:extLst>
                <a:ext uri="{FF2B5EF4-FFF2-40B4-BE49-F238E27FC236}">
                  <a16:creationId xmlns:a16="http://schemas.microsoft.com/office/drawing/2014/main" id="{00000000-0008-0000-0400-000021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5138"/>
              <a:ext cx="545627" cy="362249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286" name="正方形/長方形 285">
            <a:extLst>
              <a:ext uri="{FF2B5EF4-FFF2-40B4-BE49-F238E27FC236}">
                <a16:creationId xmlns:a16="http://schemas.microsoft.com/office/drawing/2014/main" id="{00000000-0008-0000-0400-00001E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30417"/>
            <a:ext cx="536809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287" name="正方形/長方形 286">
            <a:extLst>
              <a:ext uri="{FF2B5EF4-FFF2-40B4-BE49-F238E27FC236}">
                <a16:creationId xmlns:a16="http://schemas.microsoft.com/office/drawing/2014/main" id="{00000000-0008-0000-0400-00001F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4878"/>
            <a:ext cx="546395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0</xdr:colOff>
      <xdr:row>89</xdr:row>
      <xdr:rowOff>0</xdr:rowOff>
    </xdr:from>
    <xdr:to>
      <xdr:col>34</xdr:col>
      <xdr:colOff>590550</xdr:colOff>
      <xdr:row>116</xdr:row>
      <xdr:rowOff>47625</xdr:rowOff>
    </xdr:to>
    <xdr:grpSp>
      <xdr:nvGrpSpPr>
        <xdr:cNvPr id="2191016" name="グループ化 513">
          <a:extLst>
            <a:ext uri="{FF2B5EF4-FFF2-40B4-BE49-F238E27FC236}">
              <a16:creationId xmlns:a16="http://schemas.microsoft.com/office/drawing/2014/main" id="{00000000-0008-0000-0400-0000A86E2100}"/>
            </a:ext>
          </a:extLst>
        </xdr:cNvPr>
        <xdr:cNvGrpSpPr>
          <a:grpSpLocks/>
        </xdr:cNvGrpSpPr>
      </xdr:nvGrpSpPr>
      <xdr:grpSpPr bwMode="auto">
        <a:xfrm>
          <a:off x="18356036" y="17049750"/>
          <a:ext cx="4672693" cy="5231946"/>
          <a:chOff x="53490563" y="0"/>
          <a:chExt cx="4735426" cy="4760531"/>
        </a:xfrm>
      </xdr:grpSpPr>
      <xdr:grpSp>
        <xdr:nvGrpSpPr>
          <xdr:cNvPr id="2191209" name="グループ化 200">
            <a:extLst>
              <a:ext uri="{FF2B5EF4-FFF2-40B4-BE49-F238E27FC236}">
                <a16:creationId xmlns:a16="http://schemas.microsoft.com/office/drawing/2014/main" id="{00000000-0008-0000-0400-000069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212" name="グラフ 1">
              <a:extLst>
                <a:ext uri="{FF2B5EF4-FFF2-40B4-BE49-F238E27FC236}">
                  <a16:creationId xmlns:a16="http://schemas.microsoft.com/office/drawing/2014/main" id="{00000000-0008-0000-0400-00006C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">
          <xdr:nvSpPr>
            <xdr:cNvPr id="295" name="正方形/長方形 294">
              <a:extLst>
                <a:ext uri="{FF2B5EF4-FFF2-40B4-BE49-F238E27FC236}">
                  <a16:creationId xmlns:a16="http://schemas.microsoft.com/office/drawing/2014/main" id="{00000000-0008-0000-0400-000027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396"/>
              <a:ext cx="545627" cy="365228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292" name="正方形/長方形 291">
            <a:extLst>
              <a:ext uri="{FF2B5EF4-FFF2-40B4-BE49-F238E27FC236}">
                <a16:creationId xmlns:a16="http://schemas.microsoft.com/office/drawing/2014/main" id="{00000000-0008-0000-0400-000024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3695"/>
            <a:ext cx="536809" cy="554962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293" name="正方形/長方形 292">
            <a:extLst>
              <a:ext uri="{FF2B5EF4-FFF2-40B4-BE49-F238E27FC236}">
                <a16:creationId xmlns:a16="http://schemas.microsoft.com/office/drawing/2014/main" id="{00000000-0008-0000-0400-000025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7757"/>
            <a:ext cx="546395" cy="563633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35</xdr:col>
      <xdr:colOff>0</xdr:colOff>
      <xdr:row>61</xdr:row>
      <xdr:rowOff>0</xdr:rowOff>
    </xdr:from>
    <xdr:to>
      <xdr:col>41</xdr:col>
      <xdr:colOff>590550</xdr:colOff>
      <xdr:row>88</xdr:row>
      <xdr:rowOff>47625</xdr:rowOff>
    </xdr:to>
    <xdr:grpSp>
      <xdr:nvGrpSpPr>
        <xdr:cNvPr id="2191017" name="グループ化 513">
          <a:extLst>
            <a:ext uri="{FF2B5EF4-FFF2-40B4-BE49-F238E27FC236}">
              <a16:creationId xmlns:a16="http://schemas.microsoft.com/office/drawing/2014/main" id="{00000000-0008-0000-0400-0000A96E2100}"/>
            </a:ext>
          </a:extLst>
        </xdr:cNvPr>
        <xdr:cNvGrpSpPr>
          <a:grpSpLocks/>
        </xdr:cNvGrpSpPr>
      </xdr:nvGrpSpPr>
      <xdr:grpSpPr bwMode="auto">
        <a:xfrm>
          <a:off x="23118536" y="11715750"/>
          <a:ext cx="4672693" cy="5191125"/>
          <a:chOff x="53490563" y="0"/>
          <a:chExt cx="4735426" cy="4760531"/>
        </a:xfrm>
      </xdr:grpSpPr>
      <xdr:grpSp>
        <xdr:nvGrpSpPr>
          <xdr:cNvPr id="2191204" name="グループ化 200">
            <a:extLst>
              <a:ext uri="{FF2B5EF4-FFF2-40B4-BE49-F238E27FC236}">
                <a16:creationId xmlns:a16="http://schemas.microsoft.com/office/drawing/2014/main" id="{00000000-0008-0000-0400-000064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207" name="グラフ 1">
              <a:extLst>
                <a:ext uri="{FF2B5EF4-FFF2-40B4-BE49-F238E27FC236}">
                  <a16:creationId xmlns:a16="http://schemas.microsoft.com/office/drawing/2014/main" id="{00000000-0008-0000-0400-000067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sp macro="" textlink="">
          <xdr:nvSpPr>
            <xdr:cNvPr id="301" name="正方形/長方形 300">
              <a:extLst>
                <a:ext uri="{FF2B5EF4-FFF2-40B4-BE49-F238E27FC236}">
                  <a16:creationId xmlns:a16="http://schemas.microsoft.com/office/drawing/2014/main" id="{00000000-0008-0000-0400-00002D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5138"/>
              <a:ext cx="545627" cy="362249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298" name="正方形/長方形 297">
            <a:extLst>
              <a:ext uri="{FF2B5EF4-FFF2-40B4-BE49-F238E27FC236}">
                <a16:creationId xmlns:a16="http://schemas.microsoft.com/office/drawing/2014/main" id="{00000000-0008-0000-0400-00002A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0417"/>
            <a:ext cx="536809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299" name="正方形/長方形 298">
            <a:extLst>
              <a:ext uri="{FF2B5EF4-FFF2-40B4-BE49-F238E27FC236}">
                <a16:creationId xmlns:a16="http://schemas.microsoft.com/office/drawing/2014/main" id="{00000000-0008-0000-0400-00002B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4878"/>
            <a:ext cx="546395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35</xdr:col>
      <xdr:colOff>0</xdr:colOff>
      <xdr:row>89</xdr:row>
      <xdr:rowOff>0</xdr:rowOff>
    </xdr:from>
    <xdr:to>
      <xdr:col>41</xdr:col>
      <xdr:colOff>590550</xdr:colOff>
      <xdr:row>116</xdr:row>
      <xdr:rowOff>47625</xdr:rowOff>
    </xdr:to>
    <xdr:grpSp>
      <xdr:nvGrpSpPr>
        <xdr:cNvPr id="2191018" name="グループ化 513">
          <a:extLst>
            <a:ext uri="{FF2B5EF4-FFF2-40B4-BE49-F238E27FC236}">
              <a16:creationId xmlns:a16="http://schemas.microsoft.com/office/drawing/2014/main" id="{00000000-0008-0000-0400-0000AA6E2100}"/>
            </a:ext>
          </a:extLst>
        </xdr:cNvPr>
        <xdr:cNvGrpSpPr>
          <a:grpSpLocks/>
        </xdr:cNvGrpSpPr>
      </xdr:nvGrpSpPr>
      <xdr:grpSpPr bwMode="auto">
        <a:xfrm>
          <a:off x="23118536" y="17049750"/>
          <a:ext cx="4672693" cy="5231946"/>
          <a:chOff x="53490563" y="0"/>
          <a:chExt cx="4735426" cy="4760531"/>
        </a:xfrm>
      </xdr:grpSpPr>
      <xdr:grpSp>
        <xdr:nvGrpSpPr>
          <xdr:cNvPr id="2191199" name="グループ化 200">
            <a:extLst>
              <a:ext uri="{FF2B5EF4-FFF2-40B4-BE49-F238E27FC236}">
                <a16:creationId xmlns:a16="http://schemas.microsoft.com/office/drawing/2014/main" id="{00000000-0008-0000-0400-00005F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202" name="グラフ 1">
              <a:extLst>
                <a:ext uri="{FF2B5EF4-FFF2-40B4-BE49-F238E27FC236}">
                  <a16:creationId xmlns:a16="http://schemas.microsoft.com/office/drawing/2014/main" id="{00000000-0008-0000-0400-000062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">
          <xdr:nvSpPr>
            <xdr:cNvPr id="307" name="正方形/長方形 306">
              <a:extLst>
                <a:ext uri="{FF2B5EF4-FFF2-40B4-BE49-F238E27FC236}">
                  <a16:creationId xmlns:a16="http://schemas.microsoft.com/office/drawing/2014/main" id="{00000000-0008-0000-0400-000033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396"/>
              <a:ext cx="545627" cy="365228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04" name="正方形/長方形 303">
            <a:extLst>
              <a:ext uri="{FF2B5EF4-FFF2-40B4-BE49-F238E27FC236}">
                <a16:creationId xmlns:a16="http://schemas.microsoft.com/office/drawing/2014/main" id="{00000000-0008-0000-0400-000030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3695"/>
            <a:ext cx="536809" cy="554962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05" name="正方形/長方形 304">
            <a:extLst>
              <a:ext uri="{FF2B5EF4-FFF2-40B4-BE49-F238E27FC236}">
                <a16:creationId xmlns:a16="http://schemas.microsoft.com/office/drawing/2014/main" id="{00000000-0008-0000-0400-000031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7757"/>
            <a:ext cx="546395" cy="563633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42</xdr:col>
      <xdr:colOff>0</xdr:colOff>
      <xdr:row>61</xdr:row>
      <xdr:rowOff>0</xdr:rowOff>
    </xdr:from>
    <xdr:to>
      <xdr:col>48</xdr:col>
      <xdr:colOff>590550</xdr:colOff>
      <xdr:row>88</xdr:row>
      <xdr:rowOff>47625</xdr:rowOff>
    </xdr:to>
    <xdr:grpSp>
      <xdr:nvGrpSpPr>
        <xdr:cNvPr id="2191019" name="グループ化 513">
          <a:extLst>
            <a:ext uri="{FF2B5EF4-FFF2-40B4-BE49-F238E27FC236}">
              <a16:creationId xmlns:a16="http://schemas.microsoft.com/office/drawing/2014/main" id="{00000000-0008-0000-0400-0000AB6E2100}"/>
            </a:ext>
          </a:extLst>
        </xdr:cNvPr>
        <xdr:cNvGrpSpPr>
          <a:grpSpLocks/>
        </xdr:cNvGrpSpPr>
      </xdr:nvGrpSpPr>
      <xdr:grpSpPr bwMode="auto">
        <a:xfrm>
          <a:off x="27881036" y="11715750"/>
          <a:ext cx="4672693" cy="5191125"/>
          <a:chOff x="53490563" y="0"/>
          <a:chExt cx="4735426" cy="4760531"/>
        </a:xfrm>
      </xdr:grpSpPr>
      <xdr:grpSp>
        <xdr:nvGrpSpPr>
          <xdr:cNvPr id="2191194" name="グループ化 200">
            <a:extLst>
              <a:ext uri="{FF2B5EF4-FFF2-40B4-BE49-F238E27FC236}">
                <a16:creationId xmlns:a16="http://schemas.microsoft.com/office/drawing/2014/main" id="{00000000-0008-0000-0400-00005A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97" name="グラフ 1">
              <a:extLst>
                <a:ext uri="{FF2B5EF4-FFF2-40B4-BE49-F238E27FC236}">
                  <a16:creationId xmlns:a16="http://schemas.microsoft.com/office/drawing/2014/main" id="{00000000-0008-0000-0400-00005D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sp macro="" textlink="">
          <xdr:nvSpPr>
            <xdr:cNvPr id="313" name="正方形/長方形 312">
              <a:extLst>
                <a:ext uri="{FF2B5EF4-FFF2-40B4-BE49-F238E27FC236}">
                  <a16:creationId xmlns:a16="http://schemas.microsoft.com/office/drawing/2014/main" id="{00000000-0008-0000-0400-000039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5138"/>
              <a:ext cx="545627" cy="362249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10" name="正方形/長方形 309">
            <a:extLst>
              <a:ext uri="{FF2B5EF4-FFF2-40B4-BE49-F238E27FC236}">
                <a16:creationId xmlns:a16="http://schemas.microsoft.com/office/drawing/2014/main" id="{00000000-0008-0000-0400-000036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0417"/>
            <a:ext cx="536809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11" name="正方形/長方形 310">
            <a:extLst>
              <a:ext uri="{FF2B5EF4-FFF2-40B4-BE49-F238E27FC236}">
                <a16:creationId xmlns:a16="http://schemas.microsoft.com/office/drawing/2014/main" id="{00000000-0008-0000-0400-000037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4878"/>
            <a:ext cx="546395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42</xdr:col>
      <xdr:colOff>0</xdr:colOff>
      <xdr:row>89</xdr:row>
      <xdr:rowOff>0</xdr:rowOff>
    </xdr:from>
    <xdr:to>
      <xdr:col>48</xdr:col>
      <xdr:colOff>590550</xdr:colOff>
      <xdr:row>116</xdr:row>
      <xdr:rowOff>47625</xdr:rowOff>
    </xdr:to>
    <xdr:grpSp>
      <xdr:nvGrpSpPr>
        <xdr:cNvPr id="2191020" name="グループ化 513">
          <a:extLst>
            <a:ext uri="{FF2B5EF4-FFF2-40B4-BE49-F238E27FC236}">
              <a16:creationId xmlns:a16="http://schemas.microsoft.com/office/drawing/2014/main" id="{00000000-0008-0000-0400-0000AC6E2100}"/>
            </a:ext>
          </a:extLst>
        </xdr:cNvPr>
        <xdr:cNvGrpSpPr>
          <a:grpSpLocks/>
        </xdr:cNvGrpSpPr>
      </xdr:nvGrpSpPr>
      <xdr:grpSpPr bwMode="auto">
        <a:xfrm>
          <a:off x="27881036" y="17049750"/>
          <a:ext cx="4672693" cy="5231946"/>
          <a:chOff x="53490563" y="0"/>
          <a:chExt cx="4735426" cy="4760531"/>
        </a:xfrm>
      </xdr:grpSpPr>
      <xdr:grpSp>
        <xdr:nvGrpSpPr>
          <xdr:cNvPr id="2191189" name="グループ化 200">
            <a:extLst>
              <a:ext uri="{FF2B5EF4-FFF2-40B4-BE49-F238E27FC236}">
                <a16:creationId xmlns:a16="http://schemas.microsoft.com/office/drawing/2014/main" id="{00000000-0008-0000-0400-000055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92" name="グラフ 1">
              <a:extLst>
                <a:ext uri="{FF2B5EF4-FFF2-40B4-BE49-F238E27FC236}">
                  <a16:creationId xmlns:a16="http://schemas.microsoft.com/office/drawing/2014/main" id="{00000000-0008-0000-0400-000058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  <xdr:sp macro="" textlink="">
          <xdr:nvSpPr>
            <xdr:cNvPr id="319" name="正方形/長方形 318">
              <a:extLst>
                <a:ext uri="{FF2B5EF4-FFF2-40B4-BE49-F238E27FC236}">
                  <a16:creationId xmlns:a16="http://schemas.microsoft.com/office/drawing/2014/main" id="{00000000-0008-0000-0400-00003F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396"/>
              <a:ext cx="545627" cy="365228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16" name="正方形/長方形 315">
            <a:extLst>
              <a:ext uri="{FF2B5EF4-FFF2-40B4-BE49-F238E27FC236}">
                <a16:creationId xmlns:a16="http://schemas.microsoft.com/office/drawing/2014/main" id="{00000000-0008-0000-0400-00003C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3695"/>
            <a:ext cx="536809" cy="554962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17" name="正方形/長方形 316">
            <a:extLst>
              <a:ext uri="{FF2B5EF4-FFF2-40B4-BE49-F238E27FC236}">
                <a16:creationId xmlns:a16="http://schemas.microsoft.com/office/drawing/2014/main" id="{00000000-0008-0000-0400-00003D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7757"/>
            <a:ext cx="546395" cy="563633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0</xdr:colOff>
      <xdr:row>117</xdr:row>
      <xdr:rowOff>0</xdr:rowOff>
    </xdr:from>
    <xdr:to>
      <xdr:col>34</xdr:col>
      <xdr:colOff>590550</xdr:colOff>
      <xdr:row>144</xdr:row>
      <xdr:rowOff>47625</xdr:rowOff>
    </xdr:to>
    <xdr:grpSp>
      <xdr:nvGrpSpPr>
        <xdr:cNvPr id="2191021" name="グループ化 513">
          <a:extLst>
            <a:ext uri="{FF2B5EF4-FFF2-40B4-BE49-F238E27FC236}">
              <a16:creationId xmlns:a16="http://schemas.microsoft.com/office/drawing/2014/main" id="{00000000-0008-0000-0400-0000AD6E2100}"/>
            </a:ext>
          </a:extLst>
        </xdr:cNvPr>
        <xdr:cNvGrpSpPr>
          <a:grpSpLocks/>
        </xdr:cNvGrpSpPr>
      </xdr:nvGrpSpPr>
      <xdr:grpSpPr bwMode="auto">
        <a:xfrm>
          <a:off x="18356036" y="22424571"/>
          <a:ext cx="4672693" cy="5191125"/>
          <a:chOff x="53490563" y="0"/>
          <a:chExt cx="4735426" cy="4760531"/>
        </a:xfrm>
      </xdr:grpSpPr>
      <xdr:grpSp>
        <xdr:nvGrpSpPr>
          <xdr:cNvPr id="2191184" name="グループ化 200">
            <a:extLst>
              <a:ext uri="{FF2B5EF4-FFF2-40B4-BE49-F238E27FC236}">
                <a16:creationId xmlns:a16="http://schemas.microsoft.com/office/drawing/2014/main" id="{00000000-0008-0000-0400-000050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87" name="グラフ 1">
              <a:extLst>
                <a:ext uri="{FF2B5EF4-FFF2-40B4-BE49-F238E27FC236}">
                  <a16:creationId xmlns:a16="http://schemas.microsoft.com/office/drawing/2014/main" id="{00000000-0008-0000-0400-000053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sp macro="" textlink="">
          <xdr:nvSpPr>
            <xdr:cNvPr id="325" name="正方形/長方形 324">
              <a:extLst>
                <a:ext uri="{FF2B5EF4-FFF2-40B4-BE49-F238E27FC236}">
                  <a16:creationId xmlns:a16="http://schemas.microsoft.com/office/drawing/2014/main" id="{00000000-0008-0000-0400-000045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5138"/>
              <a:ext cx="545627" cy="362249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22" name="正方形/長方形 321">
            <a:extLst>
              <a:ext uri="{FF2B5EF4-FFF2-40B4-BE49-F238E27FC236}">
                <a16:creationId xmlns:a16="http://schemas.microsoft.com/office/drawing/2014/main" id="{00000000-0008-0000-0400-000042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30417"/>
            <a:ext cx="536809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23" name="正方形/長方形 322">
            <a:extLst>
              <a:ext uri="{FF2B5EF4-FFF2-40B4-BE49-F238E27FC236}">
                <a16:creationId xmlns:a16="http://schemas.microsoft.com/office/drawing/2014/main" id="{00000000-0008-0000-0400-000043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4878"/>
            <a:ext cx="546395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0</xdr:colOff>
      <xdr:row>145</xdr:row>
      <xdr:rowOff>0</xdr:rowOff>
    </xdr:from>
    <xdr:to>
      <xdr:col>34</xdr:col>
      <xdr:colOff>590550</xdr:colOff>
      <xdr:row>172</xdr:row>
      <xdr:rowOff>47625</xdr:rowOff>
    </xdr:to>
    <xdr:grpSp>
      <xdr:nvGrpSpPr>
        <xdr:cNvPr id="2191022" name="グループ化 513">
          <a:extLst>
            <a:ext uri="{FF2B5EF4-FFF2-40B4-BE49-F238E27FC236}">
              <a16:creationId xmlns:a16="http://schemas.microsoft.com/office/drawing/2014/main" id="{00000000-0008-0000-0400-0000AE6E2100}"/>
            </a:ext>
          </a:extLst>
        </xdr:cNvPr>
        <xdr:cNvGrpSpPr>
          <a:grpSpLocks/>
        </xdr:cNvGrpSpPr>
      </xdr:nvGrpSpPr>
      <xdr:grpSpPr bwMode="auto">
        <a:xfrm>
          <a:off x="18356036" y="27758571"/>
          <a:ext cx="4672693" cy="5231947"/>
          <a:chOff x="53490563" y="0"/>
          <a:chExt cx="4735426" cy="4760531"/>
        </a:xfrm>
      </xdr:grpSpPr>
      <xdr:grpSp>
        <xdr:nvGrpSpPr>
          <xdr:cNvPr id="2191179" name="グループ化 200">
            <a:extLst>
              <a:ext uri="{FF2B5EF4-FFF2-40B4-BE49-F238E27FC236}">
                <a16:creationId xmlns:a16="http://schemas.microsoft.com/office/drawing/2014/main" id="{00000000-0008-0000-0400-00004B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82" name="グラフ 1">
              <a:extLst>
                <a:ext uri="{FF2B5EF4-FFF2-40B4-BE49-F238E27FC236}">
                  <a16:creationId xmlns:a16="http://schemas.microsoft.com/office/drawing/2014/main" id="{00000000-0008-0000-0400-00004E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4"/>
            </a:graphicData>
          </a:graphic>
        </xdr:graphicFrame>
        <xdr:sp macro="" textlink="">
          <xdr:nvSpPr>
            <xdr:cNvPr id="331" name="正方形/長方形 330">
              <a:extLst>
                <a:ext uri="{FF2B5EF4-FFF2-40B4-BE49-F238E27FC236}">
                  <a16:creationId xmlns:a16="http://schemas.microsoft.com/office/drawing/2014/main" id="{00000000-0008-0000-0400-00004B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396"/>
              <a:ext cx="545627" cy="365228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28" name="正方形/長方形 327">
            <a:extLst>
              <a:ext uri="{FF2B5EF4-FFF2-40B4-BE49-F238E27FC236}">
                <a16:creationId xmlns:a16="http://schemas.microsoft.com/office/drawing/2014/main" id="{00000000-0008-0000-0400-000048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3695"/>
            <a:ext cx="536809" cy="554962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29" name="正方形/長方形 328">
            <a:extLst>
              <a:ext uri="{FF2B5EF4-FFF2-40B4-BE49-F238E27FC236}">
                <a16:creationId xmlns:a16="http://schemas.microsoft.com/office/drawing/2014/main" id="{00000000-0008-0000-0400-000049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7757"/>
            <a:ext cx="546395" cy="563633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35</xdr:col>
      <xdr:colOff>0</xdr:colOff>
      <xdr:row>117</xdr:row>
      <xdr:rowOff>0</xdr:rowOff>
    </xdr:from>
    <xdr:to>
      <xdr:col>41</xdr:col>
      <xdr:colOff>590550</xdr:colOff>
      <xdr:row>144</xdr:row>
      <xdr:rowOff>47625</xdr:rowOff>
    </xdr:to>
    <xdr:grpSp>
      <xdr:nvGrpSpPr>
        <xdr:cNvPr id="2191023" name="グループ化 513">
          <a:extLst>
            <a:ext uri="{FF2B5EF4-FFF2-40B4-BE49-F238E27FC236}">
              <a16:creationId xmlns:a16="http://schemas.microsoft.com/office/drawing/2014/main" id="{00000000-0008-0000-0400-0000AF6E2100}"/>
            </a:ext>
          </a:extLst>
        </xdr:cNvPr>
        <xdr:cNvGrpSpPr>
          <a:grpSpLocks/>
        </xdr:cNvGrpSpPr>
      </xdr:nvGrpSpPr>
      <xdr:grpSpPr bwMode="auto">
        <a:xfrm>
          <a:off x="23118536" y="22424571"/>
          <a:ext cx="4672693" cy="5191125"/>
          <a:chOff x="53490563" y="0"/>
          <a:chExt cx="4735426" cy="4760531"/>
        </a:xfrm>
      </xdr:grpSpPr>
      <xdr:grpSp>
        <xdr:nvGrpSpPr>
          <xdr:cNvPr id="2191174" name="グループ化 200">
            <a:extLst>
              <a:ext uri="{FF2B5EF4-FFF2-40B4-BE49-F238E27FC236}">
                <a16:creationId xmlns:a16="http://schemas.microsoft.com/office/drawing/2014/main" id="{00000000-0008-0000-0400-000046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77" name="グラフ 1">
              <a:extLst>
                <a:ext uri="{FF2B5EF4-FFF2-40B4-BE49-F238E27FC236}">
                  <a16:creationId xmlns:a16="http://schemas.microsoft.com/office/drawing/2014/main" id="{00000000-0008-0000-0400-000049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5"/>
            </a:graphicData>
          </a:graphic>
        </xdr:graphicFrame>
        <xdr:sp macro="" textlink="">
          <xdr:nvSpPr>
            <xdr:cNvPr id="337" name="正方形/長方形 336">
              <a:extLst>
                <a:ext uri="{FF2B5EF4-FFF2-40B4-BE49-F238E27FC236}">
                  <a16:creationId xmlns:a16="http://schemas.microsoft.com/office/drawing/2014/main" id="{00000000-0008-0000-0400-000051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5138"/>
              <a:ext cx="545627" cy="362249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34" name="正方形/長方形 333">
            <a:extLst>
              <a:ext uri="{FF2B5EF4-FFF2-40B4-BE49-F238E27FC236}">
                <a16:creationId xmlns:a16="http://schemas.microsoft.com/office/drawing/2014/main" id="{00000000-0008-0000-0400-00004E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0417"/>
            <a:ext cx="536809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35" name="正方形/長方形 334">
            <a:extLst>
              <a:ext uri="{FF2B5EF4-FFF2-40B4-BE49-F238E27FC236}">
                <a16:creationId xmlns:a16="http://schemas.microsoft.com/office/drawing/2014/main" id="{00000000-0008-0000-0400-00004F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4878"/>
            <a:ext cx="546395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35</xdr:col>
      <xdr:colOff>0</xdr:colOff>
      <xdr:row>145</xdr:row>
      <xdr:rowOff>0</xdr:rowOff>
    </xdr:from>
    <xdr:to>
      <xdr:col>41</xdr:col>
      <xdr:colOff>590550</xdr:colOff>
      <xdr:row>172</xdr:row>
      <xdr:rowOff>47625</xdr:rowOff>
    </xdr:to>
    <xdr:grpSp>
      <xdr:nvGrpSpPr>
        <xdr:cNvPr id="2191024" name="グループ化 513">
          <a:extLst>
            <a:ext uri="{FF2B5EF4-FFF2-40B4-BE49-F238E27FC236}">
              <a16:creationId xmlns:a16="http://schemas.microsoft.com/office/drawing/2014/main" id="{00000000-0008-0000-0400-0000B06E2100}"/>
            </a:ext>
          </a:extLst>
        </xdr:cNvPr>
        <xdr:cNvGrpSpPr>
          <a:grpSpLocks/>
        </xdr:cNvGrpSpPr>
      </xdr:nvGrpSpPr>
      <xdr:grpSpPr bwMode="auto">
        <a:xfrm>
          <a:off x="23118536" y="27758571"/>
          <a:ext cx="4672693" cy="5231947"/>
          <a:chOff x="53490563" y="0"/>
          <a:chExt cx="4735426" cy="4760531"/>
        </a:xfrm>
      </xdr:grpSpPr>
      <xdr:grpSp>
        <xdr:nvGrpSpPr>
          <xdr:cNvPr id="2191169" name="グループ化 200">
            <a:extLst>
              <a:ext uri="{FF2B5EF4-FFF2-40B4-BE49-F238E27FC236}">
                <a16:creationId xmlns:a16="http://schemas.microsoft.com/office/drawing/2014/main" id="{00000000-0008-0000-0400-000041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72" name="グラフ 1">
              <a:extLst>
                <a:ext uri="{FF2B5EF4-FFF2-40B4-BE49-F238E27FC236}">
                  <a16:creationId xmlns:a16="http://schemas.microsoft.com/office/drawing/2014/main" id="{00000000-0008-0000-0400-000044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6"/>
            </a:graphicData>
          </a:graphic>
        </xdr:graphicFrame>
        <xdr:sp macro="" textlink="">
          <xdr:nvSpPr>
            <xdr:cNvPr id="343" name="正方形/長方形 342">
              <a:extLst>
                <a:ext uri="{FF2B5EF4-FFF2-40B4-BE49-F238E27FC236}">
                  <a16:creationId xmlns:a16="http://schemas.microsoft.com/office/drawing/2014/main" id="{00000000-0008-0000-0400-000057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396"/>
              <a:ext cx="545627" cy="365228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40" name="正方形/長方形 339">
            <a:extLst>
              <a:ext uri="{FF2B5EF4-FFF2-40B4-BE49-F238E27FC236}">
                <a16:creationId xmlns:a16="http://schemas.microsoft.com/office/drawing/2014/main" id="{00000000-0008-0000-0400-000054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3695"/>
            <a:ext cx="536809" cy="554962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41" name="正方形/長方形 340">
            <a:extLst>
              <a:ext uri="{FF2B5EF4-FFF2-40B4-BE49-F238E27FC236}">
                <a16:creationId xmlns:a16="http://schemas.microsoft.com/office/drawing/2014/main" id="{00000000-0008-0000-0400-000055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7757"/>
            <a:ext cx="546395" cy="563633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42</xdr:col>
      <xdr:colOff>0</xdr:colOff>
      <xdr:row>117</xdr:row>
      <xdr:rowOff>0</xdr:rowOff>
    </xdr:from>
    <xdr:to>
      <xdr:col>48</xdr:col>
      <xdr:colOff>590550</xdr:colOff>
      <xdr:row>144</xdr:row>
      <xdr:rowOff>47625</xdr:rowOff>
    </xdr:to>
    <xdr:grpSp>
      <xdr:nvGrpSpPr>
        <xdr:cNvPr id="2191025" name="グループ化 513">
          <a:extLst>
            <a:ext uri="{FF2B5EF4-FFF2-40B4-BE49-F238E27FC236}">
              <a16:creationId xmlns:a16="http://schemas.microsoft.com/office/drawing/2014/main" id="{00000000-0008-0000-0400-0000B16E2100}"/>
            </a:ext>
          </a:extLst>
        </xdr:cNvPr>
        <xdr:cNvGrpSpPr>
          <a:grpSpLocks/>
        </xdr:cNvGrpSpPr>
      </xdr:nvGrpSpPr>
      <xdr:grpSpPr bwMode="auto">
        <a:xfrm>
          <a:off x="27881036" y="22424571"/>
          <a:ext cx="4672693" cy="5191125"/>
          <a:chOff x="53490563" y="0"/>
          <a:chExt cx="4735426" cy="4760531"/>
        </a:xfrm>
      </xdr:grpSpPr>
      <xdr:grpSp>
        <xdr:nvGrpSpPr>
          <xdr:cNvPr id="2191164" name="グループ化 200">
            <a:extLst>
              <a:ext uri="{FF2B5EF4-FFF2-40B4-BE49-F238E27FC236}">
                <a16:creationId xmlns:a16="http://schemas.microsoft.com/office/drawing/2014/main" id="{00000000-0008-0000-0400-00003C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67" name="グラフ 1">
              <a:extLst>
                <a:ext uri="{FF2B5EF4-FFF2-40B4-BE49-F238E27FC236}">
                  <a16:creationId xmlns:a16="http://schemas.microsoft.com/office/drawing/2014/main" id="{00000000-0008-0000-0400-00003F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7"/>
            </a:graphicData>
          </a:graphic>
        </xdr:graphicFrame>
        <xdr:sp macro="" textlink="">
          <xdr:nvSpPr>
            <xdr:cNvPr id="349" name="正方形/長方形 348">
              <a:extLst>
                <a:ext uri="{FF2B5EF4-FFF2-40B4-BE49-F238E27FC236}">
                  <a16:creationId xmlns:a16="http://schemas.microsoft.com/office/drawing/2014/main" id="{00000000-0008-0000-0400-00005D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5138"/>
              <a:ext cx="545627" cy="362249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46" name="正方形/長方形 345">
            <a:extLst>
              <a:ext uri="{FF2B5EF4-FFF2-40B4-BE49-F238E27FC236}">
                <a16:creationId xmlns:a16="http://schemas.microsoft.com/office/drawing/2014/main" id="{00000000-0008-0000-0400-00005A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0417"/>
            <a:ext cx="536809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47" name="正方形/長方形 346">
            <a:extLst>
              <a:ext uri="{FF2B5EF4-FFF2-40B4-BE49-F238E27FC236}">
                <a16:creationId xmlns:a16="http://schemas.microsoft.com/office/drawing/2014/main" id="{00000000-0008-0000-0400-00005B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4878"/>
            <a:ext cx="546395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42</xdr:col>
      <xdr:colOff>0</xdr:colOff>
      <xdr:row>145</xdr:row>
      <xdr:rowOff>0</xdr:rowOff>
    </xdr:from>
    <xdr:to>
      <xdr:col>48</xdr:col>
      <xdr:colOff>590550</xdr:colOff>
      <xdr:row>172</xdr:row>
      <xdr:rowOff>47625</xdr:rowOff>
    </xdr:to>
    <xdr:grpSp>
      <xdr:nvGrpSpPr>
        <xdr:cNvPr id="2191026" name="グループ化 513">
          <a:extLst>
            <a:ext uri="{FF2B5EF4-FFF2-40B4-BE49-F238E27FC236}">
              <a16:creationId xmlns:a16="http://schemas.microsoft.com/office/drawing/2014/main" id="{00000000-0008-0000-0400-0000B26E2100}"/>
            </a:ext>
          </a:extLst>
        </xdr:cNvPr>
        <xdr:cNvGrpSpPr>
          <a:grpSpLocks/>
        </xdr:cNvGrpSpPr>
      </xdr:nvGrpSpPr>
      <xdr:grpSpPr bwMode="auto">
        <a:xfrm>
          <a:off x="27881036" y="27758571"/>
          <a:ext cx="4672693" cy="5231947"/>
          <a:chOff x="53490563" y="0"/>
          <a:chExt cx="4735426" cy="4760531"/>
        </a:xfrm>
      </xdr:grpSpPr>
      <xdr:grpSp>
        <xdr:nvGrpSpPr>
          <xdr:cNvPr id="2191159" name="グループ化 200">
            <a:extLst>
              <a:ext uri="{FF2B5EF4-FFF2-40B4-BE49-F238E27FC236}">
                <a16:creationId xmlns:a16="http://schemas.microsoft.com/office/drawing/2014/main" id="{00000000-0008-0000-0400-000037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62" name="グラフ 1">
              <a:extLst>
                <a:ext uri="{FF2B5EF4-FFF2-40B4-BE49-F238E27FC236}">
                  <a16:creationId xmlns:a16="http://schemas.microsoft.com/office/drawing/2014/main" id="{00000000-0008-0000-0400-00003A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8"/>
            </a:graphicData>
          </a:graphic>
        </xdr:graphicFrame>
        <xdr:sp macro="" textlink="">
          <xdr:nvSpPr>
            <xdr:cNvPr id="355" name="正方形/長方形 354">
              <a:extLst>
                <a:ext uri="{FF2B5EF4-FFF2-40B4-BE49-F238E27FC236}">
                  <a16:creationId xmlns:a16="http://schemas.microsoft.com/office/drawing/2014/main" id="{00000000-0008-0000-0400-000063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396"/>
              <a:ext cx="545627" cy="365228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52" name="正方形/長方形 351">
            <a:extLst>
              <a:ext uri="{FF2B5EF4-FFF2-40B4-BE49-F238E27FC236}">
                <a16:creationId xmlns:a16="http://schemas.microsoft.com/office/drawing/2014/main" id="{00000000-0008-0000-0400-000060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3695"/>
            <a:ext cx="536809" cy="554962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53" name="正方形/長方形 352">
            <a:extLst>
              <a:ext uri="{FF2B5EF4-FFF2-40B4-BE49-F238E27FC236}">
                <a16:creationId xmlns:a16="http://schemas.microsoft.com/office/drawing/2014/main" id="{00000000-0008-0000-0400-000061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7757"/>
            <a:ext cx="546395" cy="563633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0</xdr:colOff>
      <xdr:row>173</xdr:row>
      <xdr:rowOff>0</xdr:rowOff>
    </xdr:from>
    <xdr:to>
      <xdr:col>34</xdr:col>
      <xdr:colOff>590550</xdr:colOff>
      <xdr:row>200</xdr:row>
      <xdr:rowOff>47625</xdr:rowOff>
    </xdr:to>
    <xdr:grpSp>
      <xdr:nvGrpSpPr>
        <xdr:cNvPr id="2191027" name="グループ化 513">
          <a:extLst>
            <a:ext uri="{FF2B5EF4-FFF2-40B4-BE49-F238E27FC236}">
              <a16:creationId xmlns:a16="http://schemas.microsoft.com/office/drawing/2014/main" id="{00000000-0008-0000-0400-0000B36E2100}"/>
            </a:ext>
          </a:extLst>
        </xdr:cNvPr>
        <xdr:cNvGrpSpPr>
          <a:grpSpLocks/>
        </xdr:cNvGrpSpPr>
      </xdr:nvGrpSpPr>
      <xdr:grpSpPr bwMode="auto">
        <a:xfrm>
          <a:off x="18356036" y="33133393"/>
          <a:ext cx="4672693" cy="5231946"/>
          <a:chOff x="53490563" y="0"/>
          <a:chExt cx="4735426" cy="4760531"/>
        </a:xfrm>
      </xdr:grpSpPr>
      <xdr:grpSp>
        <xdr:nvGrpSpPr>
          <xdr:cNvPr id="2191154" name="グループ化 200">
            <a:extLst>
              <a:ext uri="{FF2B5EF4-FFF2-40B4-BE49-F238E27FC236}">
                <a16:creationId xmlns:a16="http://schemas.microsoft.com/office/drawing/2014/main" id="{00000000-0008-0000-0400-000032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57" name="グラフ 1">
              <a:extLst>
                <a:ext uri="{FF2B5EF4-FFF2-40B4-BE49-F238E27FC236}">
                  <a16:creationId xmlns:a16="http://schemas.microsoft.com/office/drawing/2014/main" id="{00000000-0008-0000-0400-000035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9"/>
            </a:graphicData>
          </a:graphic>
        </xdr:graphicFrame>
        <xdr:sp macro="" textlink="">
          <xdr:nvSpPr>
            <xdr:cNvPr id="361" name="正方形/長方形 360">
              <a:extLst>
                <a:ext uri="{FF2B5EF4-FFF2-40B4-BE49-F238E27FC236}">
                  <a16:creationId xmlns:a16="http://schemas.microsoft.com/office/drawing/2014/main" id="{00000000-0008-0000-0400-000069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396"/>
              <a:ext cx="545627" cy="365228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58" name="正方形/長方形 357">
            <a:extLst>
              <a:ext uri="{FF2B5EF4-FFF2-40B4-BE49-F238E27FC236}">
                <a16:creationId xmlns:a16="http://schemas.microsoft.com/office/drawing/2014/main" id="{00000000-0008-0000-0400-000066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33695"/>
            <a:ext cx="536809" cy="554962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59" name="正方形/長方形 358">
            <a:extLst>
              <a:ext uri="{FF2B5EF4-FFF2-40B4-BE49-F238E27FC236}">
                <a16:creationId xmlns:a16="http://schemas.microsoft.com/office/drawing/2014/main" id="{00000000-0008-0000-0400-000067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7757"/>
            <a:ext cx="546395" cy="563633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35</xdr:col>
      <xdr:colOff>0</xdr:colOff>
      <xdr:row>173</xdr:row>
      <xdr:rowOff>0</xdr:rowOff>
    </xdr:from>
    <xdr:to>
      <xdr:col>41</xdr:col>
      <xdr:colOff>590550</xdr:colOff>
      <xdr:row>200</xdr:row>
      <xdr:rowOff>47625</xdr:rowOff>
    </xdr:to>
    <xdr:grpSp>
      <xdr:nvGrpSpPr>
        <xdr:cNvPr id="2191028" name="グループ化 513">
          <a:extLst>
            <a:ext uri="{FF2B5EF4-FFF2-40B4-BE49-F238E27FC236}">
              <a16:creationId xmlns:a16="http://schemas.microsoft.com/office/drawing/2014/main" id="{00000000-0008-0000-0400-0000B46E2100}"/>
            </a:ext>
          </a:extLst>
        </xdr:cNvPr>
        <xdr:cNvGrpSpPr>
          <a:grpSpLocks/>
        </xdr:cNvGrpSpPr>
      </xdr:nvGrpSpPr>
      <xdr:grpSpPr bwMode="auto">
        <a:xfrm>
          <a:off x="23118536" y="33133393"/>
          <a:ext cx="4672693" cy="5231946"/>
          <a:chOff x="53490563" y="0"/>
          <a:chExt cx="4735426" cy="4760531"/>
        </a:xfrm>
      </xdr:grpSpPr>
      <xdr:grpSp>
        <xdr:nvGrpSpPr>
          <xdr:cNvPr id="2191149" name="グループ化 200">
            <a:extLst>
              <a:ext uri="{FF2B5EF4-FFF2-40B4-BE49-F238E27FC236}">
                <a16:creationId xmlns:a16="http://schemas.microsoft.com/office/drawing/2014/main" id="{00000000-0008-0000-0400-00002D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52" name="グラフ 1">
              <a:extLst>
                <a:ext uri="{FF2B5EF4-FFF2-40B4-BE49-F238E27FC236}">
                  <a16:creationId xmlns:a16="http://schemas.microsoft.com/office/drawing/2014/main" id="{00000000-0008-0000-0400-000030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0"/>
            </a:graphicData>
          </a:graphic>
        </xdr:graphicFrame>
        <xdr:sp macro="" textlink="">
          <xdr:nvSpPr>
            <xdr:cNvPr id="367" name="正方形/長方形 366">
              <a:extLst>
                <a:ext uri="{FF2B5EF4-FFF2-40B4-BE49-F238E27FC236}">
                  <a16:creationId xmlns:a16="http://schemas.microsoft.com/office/drawing/2014/main" id="{00000000-0008-0000-0400-00006F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396"/>
              <a:ext cx="545627" cy="365228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64" name="正方形/長方形 363">
            <a:extLst>
              <a:ext uri="{FF2B5EF4-FFF2-40B4-BE49-F238E27FC236}">
                <a16:creationId xmlns:a16="http://schemas.microsoft.com/office/drawing/2014/main" id="{00000000-0008-0000-0400-00006C010000}"/>
              </a:ext>
            </a:extLst>
          </xdr:cNvPr>
          <xdr:cNvSpPr>
            <a:spLocks noChangeAspect="1"/>
          </xdr:cNvSpPr>
        </xdr:nvSpPr>
        <xdr:spPr bwMode="auto">
          <a:xfrm>
            <a:off x="54036958" y="1933695"/>
            <a:ext cx="536809" cy="554962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65" name="正方形/長方形 364">
            <a:extLst>
              <a:ext uri="{FF2B5EF4-FFF2-40B4-BE49-F238E27FC236}">
                <a16:creationId xmlns:a16="http://schemas.microsoft.com/office/drawing/2014/main" id="{00000000-0008-0000-0400-00006D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797757"/>
            <a:ext cx="546395" cy="563633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0</xdr:colOff>
      <xdr:row>201</xdr:row>
      <xdr:rowOff>0</xdr:rowOff>
    </xdr:from>
    <xdr:to>
      <xdr:col>34</xdr:col>
      <xdr:colOff>590550</xdr:colOff>
      <xdr:row>228</xdr:row>
      <xdr:rowOff>47625</xdr:rowOff>
    </xdr:to>
    <xdr:grpSp>
      <xdr:nvGrpSpPr>
        <xdr:cNvPr id="2191029" name="グループ化 513">
          <a:extLst>
            <a:ext uri="{FF2B5EF4-FFF2-40B4-BE49-F238E27FC236}">
              <a16:creationId xmlns:a16="http://schemas.microsoft.com/office/drawing/2014/main" id="{00000000-0008-0000-0400-0000B56E2100}"/>
            </a:ext>
          </a:extLst>
        </xdr:cNvPr>
        <xdr:cNvGrpSpPr>
          <a:grpSpLocks/>
        </xdr:cNvGrpSpPr>
      </xdr:nvGrpSpPr>
      <xdr:grpSpPr bwMode="auto">
        <a:xfrm>
          <a:off x="18356036" y="38508214"/>
          <a:ext cx="4672693" cy="5191125"/>
          <a:chOff x="53490563" y="0"/>
          <a:chExt cx="4735426" cy="4760531"/>
        </a:xfrm>
      </xdr:grpSpPr>
      <xdr:grpSp>
        <xdr:nvGrpSpPr>
          <xdr:cNvPr id="2191144" name="グループ化 200">
            <a:extLst>
              <a:ext uri="{FF2B5EF4-FFF2-40B4-BE49-F238E27FC236}">
                <a16:creationId xmlns:a16="http://schemas.microsoft.com/office/drawing/2014/main" id="{00000000-0008-0000-0400-000028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47" name="グラフ 1">
              <a:extLst>
                <a:ext uri="{FF2B5EF4-FFF2-40B4-BE49-F238E27FC236}">
                  <a16:creationId xmlns:a16="http://schemas.microsoft.com/office/drawing/2014/main" id="{00000000-0008-0000-0400-00002B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1"/>
            </a:graphicData>
          </a:graphic>
        </xdr:graphicFrame>
        <xdr:sp macro="" textlink="">
          <xdr:nvSpPr>
            <xdr:cNvPr id="373" name="正方形/長方形 372">
              <a:extLst>
                <a:ext uri="{FF2B5EF4-FFF2-40B4-BE49-F238E27FC236}">
                  <a16:creationId xmlns:a16="http://schemas.microsoft.com/office/drawing/2014/main" id="{00000000-0008-0000-0400-000075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5138"/>
              <a:ext cx="545627" cy="362249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70" name="正方形/長方形 369">
            <a:extLst>
              <a:ext uri="{FF2B5EF4-FFF2-40B4-BE49-F238E27FC236}">
                <a16:creationId xmlns:a16="http://schemas.microsoft.com/office/drawing/2014/main" id="{00000000-0008-0000-0400-000072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30417"/>
            <a:ext cx="536809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71" name="正方形/長方形 370">
            <a:extLst>
              <a:ext uri="{FF2B5EF4-FFF2-40B4-BE49-F238E27FC236}">
                <a16:creationId xmlns:a16="http://schemas.microsoft.com/office/drawing/2014/main" id="{00000000-0008-0000-0400-000073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4878"/>
            <a:ext cx="546395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35</xdr:col>
      <xdr:colOff>0</xdr:colOff>
      <xdr:row>201</xdr:row>
      <xdr:rowOff>0</xdr:rowOff>
    </xdr:from>
    <xdr:to>
      <xdr:col>41</xdr:col>
      <xdr:colOff>590550</xdr:colOff>
      <xdr:row>228</xdr:row>
      <xdr:rowOff>47625</xdr:rowOff>
    </xdr:to>
    <xdr:grpSp>
      <xdr:nvGrpSpPr>
        <xdr:cNvPr id="2191030" name="グループ化 513">
          <a:extLst>
            <a:ext uri="{FF2B5EF4-FFF2-40B4-BE49-F238E27FC236}">
              <a16:creationId xmlns:a16="http://schemas.microsoft.com/office/drawing/2014/main" id="{00000000-0008-0000-0400-0000B66E2100}"/>
            </a:ext>
          </a:extLst>
        </xdr:cNvPr>
        <xdr:cNvGrpSpPr>
          <a:grpSpLocks/>
        </xdr:cNvGrpSpPr>
      </xdr:nvGrpSpPr>
      <xdr:grpSpPr bwMode="auto">
        <a:xfrm>
          <a:off x="23118536" y="38508214"/>
          <a:ext cx="4672693" cy="5191125"/>
          <a:chOff x="53490563" y="0"/>
          <a:chExt cx="4735426" cy="4760531"/>
        </a:xfrm>
      </xdr:grpSpPr>
      <xdr:grpSp>
        <xdr:nvGrpSpPr>
          <xdr:cNvPr id="2191139" name="グループ化 200">
            <a:extLst>
              <a:ext uri="{FF2B5EF4-FFF2-40B4-BE49-F238E27FC236}">
                <a16:creationId xmlns:a16="http://schemas.microsoft.com/office/drawing/2014/main" id="{00000000-0008-0000-0400-000023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42" name="グラフ 1">
              <a:extLst>
                <a:ext uri="{FF2B5EF4-FFF2-40B4-BE49-F238E27FC236}">
                  <a16:creationId xmlns:a16="http://schemas.microsoft.com/office/drawing/2014/main" id="{00000000-0008-0000-0400-000026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2"/>
            </a:graphicData>
          </a:graphic>
        </xdr:graphicFrame>
        <xdr:sp macro="" textlink="">
          <xdr:nvSpPr>
            <xdr:cNvPr id="379" name="正方形/長方形 378">
              <a:extLst>
                <a:ext uri="{FF2B5EF4-FFF2-40B4-BE49-F238E27FC236}">
                  <a16:creationId xmlns:a16="http://schemas.microsoft.com/office/drawing/2014/main" id="{00000000-0008-0000-0400-00007B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5138"/>
              <a:ext cx="545627" cy="362249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76" name="正方形/長方形 375">
            <a:extLst>
              <a:ext uri="{FF2B5EF4-FFF2-40B4-BE49-F238E27FC236}">
                <a16:creationId xmlns:a16="http://schemas.microsoft.com/office/drawing/2014/main" id="{00000000-0008-0000-0400-000078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30417"/>
            <a:ext cx="536809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77" name="正方形/長方形 376">
            <a:extLst>
              <a:ext uri="{FF2B5EF4-FFF2-40B4-BE49-F238E27FC236}">
                <a16:creationId xmlns:a16="http://schemas.microsoft.com/office/drawing/2014/main" id="{00000000-0008-0000-0400-000079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4878"/>
            <a:ext cx="546395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42</xdr:col>
      <xdr:colOff>0</xdr:colOff>
      <xdr:row>201</xdr:row>
      <xdr:rowOff>0</xdr:rowOff>
    </xdr:from>
    <xdr:to>
      <xdr:col>48</xdr:col>
      <xdr:colOff>590550</xdr:colOff>
      <xdr:row>228</xdr:row>
      <xdr:rowOff>47625</xdr:rowOff>
    </xdr:to>
    <xdr:grpSp>
      <xdr:nvGrpSpPr>
        <xdr:cNvPr id="2191031" name="グループ化 513">
          <a:extLst>
            <a:ext uri="{FF2B5EF4-FFF2-40B4-BE49-F238E27FC236}">
              <a16:creationId xmlns:a16="http://schemas.microsoft.com/office/drawing/2014/main" id="{00000000-0008-0000-0400-0000B76E2100}"/>
            </a:ext>
          </a:extLst>
        </xdr:cNvPr>
        <xdr:cNvGrpSpPr>
          <a:grpSpLocks/>
        </xdr:cNvGrpSpPr>
      </xdr:nvGrpSpPr>
      <xdr:grpSpPr bwMode="auto">
        <a:xfrm>
          <a:off x="27881036" y="38508214"/>
          <a:ext cx="4672693" cy="5191125"/>
          <a:chOff x="53490563" y="0"/>
          <a:chExt cx="4735426" cy="4760531"/>
        </a:xfrm>
      </xdr:grpSpPr>
      <xdr:grpSp>
        <xdr:nvGrpSpPr>
          <xdr:cNvPr id="2191134" name="グループ化 200">
            <a:extLst>
              <a:ext uri="{FF2B5EF4-FFF2-40B4-BE49-F238E27FC236}">
                <a16:creationId xmlns:a16="http://schemas.microsoft.com/office/drawing/2014/main" id="{00000000-0008-0000-0400-00001E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37" name="グラフ 1">
              <a:extLst>
                <a:ext uri="{FF2B5EF4-FFF2-40B4-BE49-F238E27FC236}">
                  <a16:creationId xmlns:a16="http://schemas.microsoft.com/office/drawing/2014/main" id="{00000000-0008-0000-0400-000021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3"/>
            </a:graphicData>
          </a:graphic>
        </xdr:graphicFrame>
        <xdr:sp macro="" textlink="">
          <xdr:nvSpPr>
            <xdr:cNvPr id="385" name="正方形/長方形 384">
              <a:extLst>
                <a:ext uri="{FF2B5EF4-FFF2-40B4-BE49-F238E27FC236}">
                  <a16:creationId xmlns:a16="http://schemas.microsoft.com/office/drawing/2014/main" id="{00000000-0008-0000-0400-000081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5138"/>
              <a:ext cx="545627" cy="362249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82" name="正方形/長方形 381">
            <a:extLst>
              <a:ext uri="{FF2B5EF4-FFF2-40B4-BE49-F238E27FC236}">
                <a16:creationId xmlns:a16="http://schemas.microsoft.com/office/drawing/2014/main" id="{00000000-0008-0000-0400-00007E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30417"/>
            <a:ext cx="536809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83" name="正方形/長方形 382">
            <a:extLst>
              <a:ext uri="{FF2B5EF4-FFF2-40B4-BE49-F238E27FC236}">
                <a16:creationId xmlns:a16="http://schemas.microsoft.com/office/drawing/2014/main" id="{00000000-0008-0000-0400-00007F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4878"/>
            <a:ext cx="546395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201</xdr:row>
      <xdr:rowOff>0</xdr:rowOff>
    </xdr:from>
    <xdr:to>
      <xdr:col>55</xdr:col>
      <xdr:colOff>590550</xdr:colOff>
      <xdr:row>228</xdr:row>
      <xdr:rowOff>47625</xdr:rowOff>
    </xdr:to>
    <xdr:grpSp>
      <xdr:nvGrpSpPr>
        <xdr:cNvPr id="2191032" name="グループ化 513">
          <a:extLst>
            <a:ext uri="{FF2B5EF4-FFF2-40B4-BE49-F238E27FC236}">
              <a16:creationId xmlns:a16="http://schemas.microsoft.com/office/drawing/2014/main" id="{00000000-0008-0000-0400-0000B86E2100}"/>
            </a:ext>
          </a:extLst>
        </xdr:cNvPr>
        <xdr:cNvGrpSpPr>
          <a:grpSpLocks/>
        </xdr:cNvGrpSpPr>
      </xdr:nvGrpSpPr>
      <xdr:grpSpPr bwMode="auto">
        <a:xfrm>
          <a:off x="32643536" y="38508214"/>
          <a:ext cx="4672693" cy="5191125"/>
          <a:chOff x="53490563" y="0"/>
          <a:chExt cx="4735426" cy="4760531"/>
        </a:xfrm>
      </xdr:grpSpPr>
      <xdr:grpSp>
        <xdr:nvGrpSpPr>
          <xdr:cNvPr id="2191129" name="グループ化 200">
            <a:extLst>
              <a:ext uri="{FF2B5EF4-FFF2-40B4-BE49-F238E27FC236}">
                <a16:creationId xmlns:a16="http://schemas.microsoft.com/office/drawing/2014/main" id="{00000000-0008-0000-0400-000019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32" name="グラフ 1">
              <a:extLst>
                <a:ext uri="{FF2B5EF4-FFF2-40B4-BE49-F238E27FC236}">
                  <a16:creationId xmlns:a16="http://schemas.microsoft.com/office/drawing/2014/main" id="{00000000-0008-0000-0400-00001C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4"/>
            </a:graphicData>
          </a:graphic>
        </xdr:graphicFrame>
        <xdr:sp macro="" textlink="">
          <xdr:nvSpPr>
            <xdr:cNvPr id="391" name="正方形/長方形 390">
              <a:extLst>
                <a:ext uri="{FF2B5EF4-FFF2-40B4-BE49-F238E27FC236}">
                  <a16:creationId xmlns:a16="http://schemas.microsoft.com/office/drawing/2014/main" id="{00000000-0008-0000-0400-000087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5138"/>
              <a:ext cx="545627" cy="362249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88" name="正方形/長方形 387">
            <a:extLst>
              <a:ext uri="{FF2B5EF4-FFF2-40B4-BE49-F238E27FC236}">
                <a16:creationId xmlns:a16="http://schemas.microsoft.com/office/drawing/2014/main" id="{00000000-0008-0000-0400-000084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30417"/>
            <a:ext cx="536809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89" name="正方形/長方形 388">
            <a:extLst>
              <a:ext uri="{FF2B5EF4-FFF2-40B4-BE49-F238E27FC236}">
                <a16:creationId xmlns:a16="http://schemas.microsoft.com/office/drawing/2014/main" id="{00000000-0008-0000-0400-000085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4878"/>
            <a:ext cx="546395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56</xdr:col>
      <xdr:colOff>0</xdr:colOff>
      <xdr:row>201</xdr:row>
      <xdr:rowOff>0</xdr:rowOff>
    </xdr:from>
    <xdr:to>
      <xdr:col>62</xdr:col>
      <xdr:colOff>590550</xdr:colOff>
      <xdr:row>228</xdr:row>
      <xdr:rowOff>47625</xdr:rowOff>
    </xdr:to>
    <xdr:grpSp>
      <xdr:nvGrpSpPr>
        <xdr:cNvPr id="2191033" name="グループ化 513">
          <a:extLst>
            <a:ext uri="{FF2B5EF4-FFF2-40B4-BE49-F238E27FC236}">
              <a16:creationId xmlns:a16="http://schemas.microsoft.com/office/drawing/2014/main" id="{00000000-0008-0000-0400-0000B96E2100}"/>
            </a:ext>
          </a:extLst>
        </xdr:cNvPr>
        <xdr:cNvGrpSpPr>
          <a:grpSpLocks/>
        </xdr:cNvGrpSpPr>
      </xdr:nvGrpSpPr>
      <xdr:grpSpPr bwMode="auto">
        <a:xfrm>
          <a:off x="37406036" y="38508214"/>
          <a:ext cx="4672693" cy="5191125"/>
          <a:chOff x="53490563" y="0"/>
          <a:chExt cx="4735426" cy="4760531"/>
        </a:xfrm>
      </xdr:grpSpPr>
      <xdr:grpSp>
        <xdr:nvGrpSpPr>
          <xdr:cNvPr id="2191124" name="グループ化 200">
            <a:extLst>
              <a:ext uri="{FF2B5EF4-FFF2-40B4-BE49-F238E27FC236}">
                <a16:creationId xmlns:a16="http://schemas.microsoft.com/office/drawing/2014/main" id="{00000000-0008-0000-0400-000014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27" name="グラフ 1">
              <a:extLst>
                <a:ext uri="{FF2B5EF4-FFF2-40B4-BE49-F238E27FC236}">
                  <a16:creationId xmlns:a16="http://schemas.microsoft.com/office/drawing/2014/main" id="{00000000-0008-0000-0400-000017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5"/>
            </a:graphicData>
          </a:graphic>
        </xdr:graphicFrame>
        <xdr:sp macro="" textlink="">
          <xdr:nvSpPr>
            <xdr:cNvPr id="397" name="正方形/長方形 396">
              <a:extLst>
                <a:ext uri="{FF2B5EF4-FFF2-40B4-BE49-F238E27FC236}">
                  <a16:creationId xmlns:a16="http://schemas.microsoft.com/office/drawing/2014/main" id="{00000000-0008-0000-0400-00008D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5138"/>
              <a:ext cx="545627" cy="362249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94" name="正方形/長方形 393">
            <a:extLst>
              <a:ext uri="{FF2B5EF4-FFF2-40B4-BE49-F238E27FC236}">
                <a16:creationId xmlns:a16="http://schemas.microsoft.com/office/drawing/2014/main" id="{00000000-0008-0000-0400-00008A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30417"/>
            <a:ext cx="536809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395" name="正方形/長方形 394">
            <a:extLst>
              <a:ext uri="{FF2B5EF4-FFF2-40B4-BE49-F238E27FC236}">
                <a16:creationId xmlns:a16="http://schemas.microsoft.com/office/drawing/2014/main" id="{00000000-0008-0000-0400-00008B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4878"/>
            <a:ext cx="546395" cy="559035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0</xdr:colOff>
      <xdr:row>231</xdr:row>
      <xdr:rowOff>0</xdr:rowOff>
    </xdr:from>
    <xdr:to>
      <xdr:col>34</xdr:col>
      <xdr:colOff>590550</xdr:colOff>
      <xdr:row>258</xdr:row>
      <xdr:rowOff>47625</xdr:rowOff>
    </xdr:to>
    <xdr:grpSp>
      <xdr:nvGrpSpPr>
        <xdr:cNvPr id="2191034" name="グループ化 513">
          <a:extLst>
            <a:ext uri="{FF2B5EF4-FFF2-40B4-BE49-F238E27FC236}">
              <a16:creationId xmlns:a16="http://schemas.microsoft.com/office/drawing/2014/main" id="{00000000-0008-0000-0400-0000BA6E2100}"/>
            </a:ext>
          </a:extLst>
        </xdr:cNvPr>
        <xdr:cNvGrpSpPr>
          <a:grpSpLocks/>
        </xdr:cNvGrpSpPr>
      </xdr:nvGrpSpPr>
      <xdr:grpSpPr bwMode="auto">
        <a:xfrm>
          <a:off x="18356036" y="44250429"/>
          <a:ext cx="4672693" cy="5204732"/>
          <a:chOff x="53490563" y="0"/>
          <a:chExt cx="4735426" cy="4760531"/>
        </a:xfrm>
      </xdr:grpSpPr>
      <xdr:grpSp>
        <xdr:nvGrpSpPr>
          <xdr:cNvPr id="2191119" name="グループ化 200">
            <a:extLst>
              <a:ext uri="{FF2B5EF4-FFF2-40B4-BE49-F238E27FC236}">
                <a16:creationId xmlns:a16="http://schemas.microsoft.com/office/drawing/2014/main" id="{00000000-0008-0000-0400-00000F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22" name="グラフ 1">
              <a:extLst>
                <a:ext uri="{FF2B5EF4-FFF2-40B4-BE49-F238E27FC236}">
                  <a16:creationId xmlns:a16="http://schemas.microsoft.com/office/drawing/2014/main" id="{00000000-0008-0000-0400-000012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6"/>
            </a:graphicData>
          </a:graphic>
        </xdr:graphicFrame>
        <xdr:sp macro="" textlink="">
          <xdr:nvSpPr>
            <xdr:cNvPr id="403" name="正方形/長方形 402">
              <a:extLst>
                <a:ext uri="{FF2B5EF4-FFF2-40B4-BE49-F238E27FC236}">
                  <a16:creationId xmlns:a16="http://schemas.microsoft.com/office/drawing/2014/main" id="{00000000-0008-0000-0400-000093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00" name="正方形/長方形 399">
            <a:extLst>
              <a:ext uri="{FF2B5EF4-FFF2-40B4-BE49-F238E27FC236}">
                <a16:creationId xmlns:a16="http://schemas.microsoft.com/office/drawing/2014/main" id="{00000000-0008-0000-0400-000090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01" name="正方形/長方形 400">
            <a:extLst>
              <a:ext uri="{FF2B5EF4-FFF2-40B4-BE49-F238E27FC236}">
                <a16:creationId xmlns:a16="http://schemas.microsoft.com/office/drawing/2014/main" id="{00000000-0008-0000-0400-000091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35</xdr:col>
      <xdr:colOff>0</xdr:colOff>
      <xdr:row>231</xdr:row>
      <xdr:rowOff>0</xdr:rowOff>
    </xdr:from>
    <xdr:to>
      <xdr:col>41</xdr:col>
      <xdr:colOff>590550</xdr:colOff>
      <xdr:row>258</xdr:row>
      <xdr:rowOff>47625</xdr:rowOff>
    </xdr:to>
    <xdr:grpSp>
      <xdr:nvGrpSpPr>
        <xdr:cNvPr id="2191035" name="グループ化 513">
          <a:extLst>
            <a:ext uri="{FF2B5EF4-FFF2-40B4-BE49-F238E27FC236}">
              <a16:creationId xmlns:a16="http://schemas.microsoft.com/office/drawing/2014/main" id="{00000000-0008-0000-0400-0000BB6E2100}"/>
            </a:ext>
          </a:extLst>
        </xdr:cNvPr>
        <xdr:cNvGrpSpPr>
          <a:grpSpLocks/>
        </xdr:cNvGrpSpPr>
      </xdr:nvGrpSpPr>
      <xdr:grpSpPr bwMode="auto">
        <a:xfrm>
          <a:off x="23118536" y="44250429"/>
          <a:ext cx="4672693" cy="5204732"/>
          <a:chOff x="53490563" y="0"/>
          <a:chExt cx="4735426" cy="4760531"/>
        </a:xfrm>
      </xdr:grpSpPr>
      <xdr:grpSp>
        <xdr:nvGrpSpPr>
          <xdr:cNvPr id="2191114" name="グループ化 200">
            <a:extLst>
              <a:ext uri="{FF2B5EF4-FFF2-40B4-BE49-F238E27FC236}">
                <a16:creationId xmlns:a16="http://schemas.microsoft.com/office/drawing/2014/main" id="{00000000-0008-0000-0400-00000A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17" name="グラフ 1">
              <a:extLst>
                <a:ext uri="{FF2B5EF4-FFF2-40B4-BE49-F238E27FC236}">
                  <a16:creationId xmlns:a16="http://schemas.microsoft.com/office/drawing/2014/main" id="{00000000-0008-0000-0400-00000D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7"/>
            </a:graphicData>
          </a:graphic>
        </xdr:graphicFrame>
        <xdr:sp macro="" textlink="">
          <xdr:nvSpPr>
            <xdr:cNvPr id="409" name="正方形/長方形 408">
              <a:extLst>
                <a:ext uri="{FF2B5EF4-FFF2-40B4-BE49-F238E27FC236}">
                  <a16:creationId xmlns:a16="http://schemas.microsoft.com/office/drawing/2014/main" id="{00000000-0008-0000-0400-000099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06" name="正方形/長方形 405">
            <a:extLst>
              <a:ext uri="{FF2B5EF4-FFF2-40B4-BE49-F238E27FC236}">
                <a16:creationId xmlns:a16="http://schemas.microsoft.com/office/drawing/2014/main" id="{00000000-0008-0000-0400-000096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07" name="正方形/長方形 406">
            <a:extLst>
              <a:ext uri="{FF2B5EF4-FFF2-40B4-BE49-F238E27FC236}">
                <a16:creationId xmlns:a16="http://schemas.microsoft.com/office/drawing/2014/main" id="{00000000-0008-0000-0400-000097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42</xdr:col>
      <xdr:colOff>0</xdr:colOff>
      <xdr:row>231</xdr:row>
      <xdr:rowOff>0</xdr:rowOff>
    </xdr:from>
    <xdr:to>
      <xdr:col>48</xdr:col>
      <xdr:colOff>590550</xdr:colOff>
      <xdr:row>258</xdr:row>
      <xdr:rowOff>47625</xdr:rowOff>
    </xdr:to>
    <xdr:grpSp>
      <xdr:nvGrpSpPr>
        <xdr:cNvPr id="2191036" name="グループ化 513">
          <a:extLst>
            <a:ext uri="{FF2B5EF4-FFF2-40B4-BE49-F238E27FC236}">
              <a16:creationId xmlns:a16="http://schemas.microsoft.com/office/drawing/2014/main" id="{00000000-0008-0000-0400-0000BC6E2100}"/>
            </a:ext>
          </a:extLst>
        </xdr:cNvPr>
        <xdr:cNvGrpSpPr>
          <a:grpSpLocks/>
        </xdr:cNvGrpSpPr>
      </xdr:nvGrpSpPr>
      <xdr:grpSpPr bwMode="auto">
        <a:xfrm>
          <a:off x="27881036" y="44250429"/>
          <a:ext cx="4672693" cy="5204732"/>
          <a:chOff x="53490563" y="0"/>
          <a:chExt cx="4735426" cy="4760531"/>
        </a:xfrm>
      </xdr:grpSpPr>
      <xdr:grpSp>
        <xdr:nvGrpSpPr>
          <xdr:cNvPr id="2191109" name="グループ化 200">
            <a:extLst>
              <a:ext uri="{FF2B5EF4-FFF2-40B4-BE49-F238E27FC236}">
                <a16:creationId xmlns:a16="http://schemas.microsoft.com/office/drawing/2014/main" id="{00000000-0008-0000-0400-000005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12" name="グラフ 1">
              <a:extLst>
                <a:ext uri="{FF2B5EF4-FFF2-40B4-BE49-F238E27FC236}">
                  <a16:creationId xmlns:a16="http://schemas.microsoft.com/office/drawing/2014/main" id="{00000000-0008-0000-0400-000008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8"/>
            </a:graphicData>
          </a:graphic>
        </xdr:graphicFrame>
        <xdr:sp macro="" textlink="">
          <xdr:nvSpPr>
            <xdr:cNvPr id="415" name="正方形/長方形 414">
              <a:extLst>
                <a:ext uri="{FF2B5EF4-FFF2-40B4-BE49-F238E27FC236}">
                  <a16:creationId xmlns:a16="http://schemas.microsoft.com/office/drawing/2014/main" id="{00000000-0008-0000-0400-00009F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12" name="正方形/長方形 411">
            <a:extLst>
              <a:ext uri="{FF2B5EF4-FFF2-40B4-BE49-F238E27FC236}">
                <a16:creationId xmlns:a16="http://schemas.microsoft.com/office/drawing/2014/main" id="{00000000-0008-0000-0400-00009C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13" name="正方形/長方形 412">
            <a:extLst>
              <a:ext uri="{FF2B5EF4-FFF2-40B4-BE49-F238E27FC236}">
                <a16:creationId xmlns:a16="http://schemas.microsoft.com/office/drawing/2014/main" id="{00000000-0008-0000-0400-00009D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231</xdr:row>
      <xdr:rowOff>0</xdr:rowOff>
    </xdr:from>
    <xdr:to>
      <xdr:col>55</xdr:col>
      <xdr:colOff>590550</xdr:colOff>
      <xdr:row>258</xdr:row>
      <xdr:rowOff>47625</xdr:rowOff>
    </xdr:to>
    <xdr:grpSp>
      <xdr:nvGrpSpPr>
        <xdr:cNvPr id="2191037" name="グループ化 513">
          <a:extLst>
            <a:ext uri="{FF2B5EF4-FFF2-40B4-BE49-F238E27FC236}">
              <a16:creationId xmlns:a16="http://schemas.microsoft.com/office/drawing/2014/main" id="{00000000-0008-0000-0400-0000BD6E2100}"/>
            </a:ext>
          </a:extLst>
        </xdr:cNvPr>
        <xdr:cNvGrpSpPr>
          <a:grpSpLocks/>
        </xdr:cNvGrpSpPr>
      </xdr:nvGrpSpPr>
      <xdr:grpSpPr bwMode="auto">
        <a:xfrm>
          <a:off x="32643536" y="44250429"/>
          <a:ext cx="4672693" cy="5204732"/>
          <a:chOff x="53490563" y="0"/>
          <a:chExt cx="4735426" cy="4760531"/>
        </a:xfrm>
      </xdr:grpSpPr>
      <xdr:grpSp>
        <xdr:nvGrpSpPr>
          <xdr:cNvPr id="2191104" name="グループ化 200">
            <a:extLst>
              <a:ext uri="{FF2B5EF4-FFF2-40B4-BE49-F238E27FC236}">
                <a16:creationId xmlns:a16="http://schemas.microsoft.com/office/drawing/2014/main" id="{00000000-0008-0000-0400-0000006F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07" name="グラフ 1">
              <a:extLst>
                <a:ext uri="{FF2B5EF4-FFF2-40B4-BE49-F238E27FC236}">
                  <a16:creationId xmlns:a16="http://schemas.microsoft.com/office/drawing/2014/main" id="{00000000-0008-0000-0400-0000036F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9"/>
            </a:graphicData>
          </a:graphic>
        </xdr:graphicFrame>
        <xdr:sp macro="" textlink="">
          <xdr:nvSpPr>
            <xdr:cNvPr id="421" name="正方形/長方形 420">
              <a:extLst>
                <a:ext uri="{FF2B5EF4-FFF2-40B4-BE49-F238E27FC236}">
                  <a16:creationId xmlns:a16="http://schemas.microsoft.com/office/drawing/2014/main" id="{00000000-0008-0000-0400-0000A5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18" name="正方形/長方形 417">
            <a:extLst>
              <a:ext uri="{FF2B5EF4-FFF2-40B4-BE49-F238E27FC236}">
                <a16:creationId xmlns:a16="http://schemas.microsoft.com/office/drawing/2014/main" id="{00000000-0008-0000-0400-0000A2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19" name="正方形/長方形 418">
            <a:extLst>
              <a:ext uri="{FF2B5EF4-FFF2-40B4-BE49-F238E27FC236}">
                <a16:creationId xmlns:a16="http://schemas.microsoft.com/office/drawing/2014/main" id="{00000000-0008-0000-0400-0000A3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56</xdr:col>
      <xdr:colOff>0</xdr:colOff>
      <xdr:row>231</xdr:row>
      <xdr:rowOff>0</xdr:rowOff>
    </xdr:from>
    <xdr:to>
      <xdr:col>62</xdr:col>
      <xdr:colOff>590550</xdr:colOff>
      <xdr:row>258</xdr:row>
      <xdr:rowOff>47625</xdr:rowOff>
    </xdr:to>
    <xdr:grpSp>
      <xdr:nvGrpSpPr>
        <xdr:cNvPr id="2191038" name="グループ化 513">
          <a:extLst>
            <a:ext uri="{FF2B5EF4-FFF2-40B4-BE49-F238E27FC236}">
              <a16:creationId xmlns:a16="http://schemas.microsoft.com/office/drawing/2014/main" id="{00000000-0008-0000-0400-0000BE6E2100}"/>
            </a:ext>
          </a:extLst>
        </xdr:cNvPr>
        <xdr:cNvGrpSpPr>
          <a:grpSpLocks/>
        </xdr:cNvGrpSpPr>
      </xdr:nvGrpSpPr>
      <xdr:grpSpPr bwMode="auto">
        <a:xfrm>
          <a:off x="37406036" y="44250429"/>
          <a:ext cx="4672693" cy="5204732"/>
          <a:chOff x="53490563" y="0"/>
          <a:chExt cx="4735426" cy="4760531"/>
        </a:xfrm>
      </xdr:grpSpPr>
      <xdr:grpSp>
        <xdr:nvGrpSpPr>
          <xdr:cNvPr id="2191099" name="グループ化 200">
            <a:extLst>
              <a:ext uri="{FF2B5EF4-FFF2-40B4-BE49-F238E27FC236}">
                <a16:creationId xmlns:a16="http://schemas.microsoft.com/office/drawing/2014/main" id="{00000000-0008-0000-0400-0000FB6E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102" name="グラフ 1">
              <a:extLst>
                <a:ext uri="{FF2B5EF4-FFF2-40B4-BE49-F238E27FC236}">
                  <a16:creationId xmlns:a16="http://schemas.microsoft.com/office/drawing/2014/main" id="{00000000-0008-0000-0400-0000FE6E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0"/>
            </a:graphicData>
          </a:graphic>
        </xdr:graphicFrame>
        <xdr:sp macro="" textlink="">
          <xdr:nvSpPr>
            <xdr:cNvPr id="427" name="正方形/長方形 426">
              <a:extLst>
                <a:ext uri="{FF2B5EF4-FFF2-40B4-BE49-F238E27FC236}">
                  <a16:creationId xmlns:a16="http://schemas.microsoft.com/office/drawing/2014/main" id="{00000000-0008-0000-0400-0000AB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24" name="正方形/長方形 423">
            <a:extLst>
              <a:ext uri="{FF2B5EF4-FFF2-40B4-BE49-F238E27FC236}">
                <a16:creationId xmlns:a16="http://schemas.microsoft.com/office/drawing/2014/main" id="{00000000-0008-0000-0400-0000A8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25" name="正方形/長方形 424">
            <a:extLst>
              <a:ext uri="{FF2B5EF4-FFF2-40B4-BE49-F238E27FC236}">
                <a16:creationId xmlns:a16="http://schemas.microsoft.com/office/drawing/2014/main" id="{00000000-0008-0000-0400-0000A9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0</xdr:colOff>
      <xdr:row>273</xdr:row>
      <xdr:rowOff>0</xdr:rowOff>
    </xdr:from>
    <xdr:to>
      <xdr:col>34</xdr:col>
      <xdr:colOff>590550</xdr:colOff>
      <xdr:row>300</xdr:row>
      <xdr:rowOff>47625</xdr:rowOff>
    </xdr:to>
    <xdr:grpSp>
      <xdr:nvGrpSpPr>
        <xdr:cNvPr id="2191039" name="グループ化 513">
          <a:extLst>
            <a:ext uri="{FF2B5EF4-FFF2-40B4-BE49-F238E27FC236}">
              <a16:creationId xmlns:a16="http://schemas.microsoft.com/office/drawing/2014/main" id="{00000000-0008-0000-0400-0000BF6E2100}"/>
            </a:ext>
          </a:extLst>
        </xdr:cNvPr>
        <xdr:cNvGrpSpPr>
          <a:grpSpLocks/>
        </xdr:cNvGrpSpPr>
      </xdr:nvGrpSpPr>
      <xdr:grpSpPr bwMode="auto">
        <a:xfrm>
          <a:off x="18356036" y="52292250"/>
          <a:ext cx="4672693" cy="5204732"/>
          <a:chOff x="53490563" y="0"/>
          <a:chExt cx="4735426" cy="4760531"/>
        </a:xfrm>
      </xdr:grpSpPr>
      <xdr:grpSp>
        <xdr:nvGrpSpPr>
          <xdr:cNvPr id="2191094" name="グループ化 200">
            <a:extLst>
              <a:ext uri="{FF2B5EF4-FFF2-40B4-BE49-F238E27FC236}">
                <a16:creationId xmlns:a16="http://schemas.microsoft.com/office/drawing/2014/main" id="{00000000-0008-0000-0400-0000F66E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097" name="グラフ 1">
              <a:extLst>
                <a:ext uri="{FF2B5EF4-FFF2-40B4-BE49-F238E27FC236}">
                  <a16:creationId xmlns:a16="http://schemas.microsoft.com/office/drawing/2014/main" id="{00000000-0008-0000-0400-0000F96E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1"/>
            </a:graphicData>
          </a:graphic>
        </xdr:graphicFrame>
        <xdr:sp macro="" textlink="">
          <xdr:nvSpPr>
            <xdr:cNvPr id="433" name="正方形/長方形 432">
              <a:extLst>
                <a:ext uri="{FF2B5EF4-FFF2-40B4-BE49-F238E27FC236}">
                  <a16:creationId xmlns:a16="http://schemas.microsoft.com/office/drawing/2014/main" id="{00000000-0008-0000-0400-0000B1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30" name="正方形/長方形 429">
            <a:extLst>
              <a:ext uri="{FF2B5EF4-FFF2-40B4-BE49-F238E27FC236}">
                <a16:creationId xmlns:a16="http://schemas.microsoft.com/office/drawing/2014/main" id="{00000000-0008-0000-0400-0000AE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31" name="正方形/長方形 430">
            <a:extLst>
              <a:ext uri="{FF2B5EF4-FFF2-40B4-BE49-F238E27FC236}">
                <a16:creationId xmlns:a16="http://schemas.microsoft.com/office/drawing/2014/main" id="{00000000-0008-0000-0400-0000AF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35</xdr:col>
      <xdr:colOff>0</xdr:colOff>
      <xdr:row>273</xdr:row>
      <xdr:rowOff>0</xdr:rowOff>
    </xdr:from>
    <xdr:to>
      <xdr:col>41</xdr:col>
      <xdr:colOff>590550</xdr:colOff>
      <xdr:row>300</xdr:row>
      <xdr:rowOff>47625</xdr:rowOff>
    </xdr:to>
    <xdr:grpSp>
      <xdr:nvGrpSpPr>
        <xdr:cNvPr id="2191040" name="グループ化 513">
          <a:extLst>
            <a:ext uri="{FF2B5EF4-FFF2-40B4-BE49-F238E27FC236}">
              <a16:creationId xmlns:a16="http://schemas.microsoft.com/office/drawing/2014/main" id="{00000000-0008-0000-0400-0000C06E2100}"/>
            </a:ext>
          </a:extLst>
        </xdr:cNvPr>
        <xdr:cNvGrpSpPr>
          <a:grpSpLocks/>
        </xdr:cNvGrpSpPr>
      </xdr:nvGrpSpPr>
      <xdr:grpSpPr bwMode="auto">
        <a:xfrm>
          <a:off x="23118536" y="52292250"/>
          <a:ext cx="4672693" cy="5204732"/>
          <a:chOff x="53490563" y="0"/>
          <a:chExt cx="4735426" cy="4760531"/>
        </a:xfrm>
      </xdr:grpSpPr>
      <xdr:grpSp>
        <xdr:nvGrpSpPr>
          <xdr:cNvPr id="2191089" name="グループ化 200">
            <a:extLst>
              <a:ext uri="{FF2B5EF4-FFF2-40B4-BE49-F238E27FC236}">
                <a16:creationId xmlns:a16="http://schemas.microsoft.com/office/drawing/2014/main" id="{00000000-0008-0000-0400-0000F16E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092" name="グラフ 1">
              <a:extLst>
                <a:ext uri="{FF2B5EF4-FFF2-40B4-BE49-F238E27FC236}">
                  <a16:creationId xmlns:a16="http://schemas.microsoft.com/office/drawing/2014/main" id="{00000000-0008-0000-0400-0000F46E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2"/>
            </a:graphicData>
          </a:graphic>
        </xdr:graphicFrame>
        <xdr:sp macro="" textlink="">
          <xdr:nvSpPr>
            <xdr:cNvPr id="439" name="正方形/長方形 438">
              <a:extLst>
                <a:ext uri="{FF2B5EF4-FFF2-40B4-BE49-F238E27FC236}">
                  <a16:creationId xmlns:a16="http://schemas.microsoft.com/office/drawing/2014/main" id="{00000000-0008-0000-0400-0000B7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36" name="正方形/長方形 435">
            <a:extLst>
              <a:ext uri="{FF2B5EF4-FFF2-40B4-BE49-F238E27FC236}">
                <a16:creationId xmlns:a16="http://schemas.microsoft.com/office/drawing/2014/main" id="{00000000-0008-0000-0400-0000B4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37" name="正方形/長方形 436">
            <a:extLst>
              <a:ext uri="{FF2B5EF4-FFF2-40B4-BE49-F238E27FC236}">
                <a16:creationId xmlns:a16="http://schemas.microsoft.com/office/drawing/2014/main" id="{00000000-0008-0000-0400-0000B5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42</xdr:col>
      <xdr:colOff>0</xdr:colOff>
      <xdr:row>273</xdr:row>
      <xdr:rowOff>0</xdr:rowOff>
    </xdr:from>
    <xdr:to>
      <xdr:col>48</xdr:col>
      <xdr:colOff>590550</xdr:colOff>
      <xdr:row>300</xdr:row>
      <xdr:rowOff>47625</xdr:rowOff>
    </xdr:to>
    <xdr:grpSp>
      <xdr:nvGrpSpPr>
        <xdr:cNvPr id="2191041" name="グループ化 513">
          <a:extLst>
            <a:ext uri="{FF2B5EF4-FFF2-40B4-BE49-F238E27FC236}">
              <a16:creationId xmlns:a16="http://schemas.microsoft.com/office/drawing/2014/main" id="{00000000-0008-0000-0400-0000C16E2100}"/>
            </a:ext>
          </a:extLst>
        </xdr:cNvPr>
        <xdr:cNvGrpSpPr>
          <a:grpSpLocks/>
        </xdr:cNvGrpSpPr>
      </xdr:nvGrpSpPr>
      <xdr:grpSpPr bwMode="auto">
        <a:xfrm>
          <a:off x="27881036" y="52292250"/>
          <a:ext cx="4672693" cy="5204732"/>
          <a:chOff x="53490563" y="0"/>
          <a:chExt cx="4735426" cy="4760531"/>
        </a:xfrm>
      </xdr:grpSpPr>
      <xdr:grpSp>
        <xdr:nvGrpSpPr>
          <xdr:cNvPr id="2191084" name="グループ化 200">
            <a:extLst>
              <a:ext uri="{FF2B5EF4-FFF2-40B4-BE49-F238E27FC236}">
                <a16:creationId xmlns:a16="http://schemas.microsoft.com/office/drawing/2014/main" id="{00000000-0008-0000-0400-0000EC6E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087" name="グラフ 1">
              <a:extLst>
                <a:ext uri="{FF2B5EF4-FFF2-40B4-BE49-F238E27FC236}">
                  <a16:creationId xmlns:a16="http://schemas.microsoft.com/office/drawing/2014/main" id="{00000000-0008-0000-0400-0000EF6E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3"/>
            </a:graphicData>
          </a:graphic>
        </xdr:graphicFrame>
        <xdr:sp macro="" textlink="">
          <xdr:nvSpPr>
            <xdr:cNvPr id="445" name="正方形/長方形 444">
              <a:extLst>
                <a:ext uri="{FF2B5EF4-FFF2-40B4-BE49-F238E27FC236}">
                  <a16:creationId xmlns:a16="http://schemas.microsoft.com/office/drawing/2014/main" id="{00000000-0008-0000-0400-0000BD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42" name="正方形/長方形 441">
            <a:extLst>
              <a:ext uri="{FF2B5EF4-FFF2-40B4-BE49-F238E27FC236}">
                <a16:creationId xmlns:a16="http://schemas.microsoft.com/office/drawing/2014/main" id="{00000000-0008-0000-0400-0000BA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43" name="正方形/長方形 442">
            <a:extLst>
              <a:ext uri="{FF2B5EF4-FFF2-40B4-BE49-F238E27FC236}">
                <a16:creationId xmlns:a16="http://schemas.microsoft.com/office/drawing/2014/main" id="{00000000-0008-0000-0400-0000BB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273</xdr:row>
      <xdr:rowOff>0</xdr:rowOff>
    </xdr:from>
    <xdr:to>
      <xdr:col>55</xdr:col>
      <xdr:colOff>590550</xdr:colOff>
      <xdr:row>300</xdr:row>
      <xdr:rowOff>47625</xdr:rowOff>
    </xdr:to>
    <xdr:grpSp>
      <xdr:nvGrpSpPr>
        <xdr:cNvPr id="2191042" name="グループ化 513">
          <a:extLst>
            <a:ext uri="{FF2B5EF4-FFF2-40B4-BE49-F238E27FC236}">
              <a16:creationId xmlns:a16="http://schemas.microsoft.com/office/drawing/2014/main" id="{00000000-0008-0000-0400-0000C26E2100}"/>
            </a:ext>
          </a:extLst>
        </xdr:cNvPr>
        <xdr:cNvGrpSpPr>
          <a:grpSpLocks/>
        </xdr:cNvGrpSpPr>
      </xdr:nvGrpSpPr>
      <xdr:grpSpPr bwMode="auto">
        <a:xfrm>
          <a:off x="32643536" y="52292250"/>
          <a:ext cx="4672693" cy="5204732"/>
          <a:chOff x="53490563" y="0"/>
          <a:chExt cx="4735426" cy="4760531"/>
        </a:xfrm>
      </xdr:grpSpPr>
      <xdr:grpSp>
        <xdr:nvGrpSpPr>
          <xdr:cNvPr id="2191079" name="グループ化 200">
            <a:extLst>
              <a:ext uri="{FF2B5EF4-FFF2-40B4-BE49-F238E27FC236}">
                <a16:creationId xmlns:a16="http://schemas.microsoft.com/office/drawing/2014/main" id="{00000000-0008-0000-0400-0000E76E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082" name="グラフ 1">
              <a:extLst>
                <a:ext uri="{FF2B5EF4-FFF2-40B4-BE49-F238E27FC236}">
                  <a16:creationId xmlns:a16="http://schemas.microsoft.com/office/drawing/2014/main" id="{00000000-0008-0000-0400-0000EA6E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4"/>
            </a:graphicData>
          </a:graphic>
        </xdr:graphicFrame>
        <xdr:sp macro="" textlink="">
          <xdr:nvSpPr>
            <xdr:cNvPr id="451" name="正方形/長方形 450">
              <a:extLst>
                <a:ext uri="{FF2B5EF4-FFF2-40B4-BE49-F238E27FC236}">
                  <a16:creationId xmlns:a16="http://schemas.microsoft.com/office/drawing/2014/main" id="{00000000-0008-0000-0400-0000C3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48" name="正方形/長方形 447">
            <a:extLst>
              <a:ext uri="{FF2B5EF4-FFF2-40B4-BE49-F238E27FC236}">
                <a16:creationId xmlns:a16="http://schemas.microsoft.com/office/drawing/2014/main" id="{00000000-0008-0000-0400-0000C0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49" name="正方形/長方形 448">
            <a:extLst>
              <a:ext uri="{FF2B5EF4-FFF2-40B4-BE49-F238E27FC236}">
                <a16:creationId xmlns:a16="http://schemas.microsoft.com/office/drawing/2014/main" id="{00000000-0008-0000-0400-0000C1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56</xdr:col>
      <xdr:colOff>0</xdr:colOff>
      <xdr:row>273</xdr:row>
      <xdr:rowOff>0</xdr:rowOff>
    </xdr:from>
    <xdr:to>
      <xdr:col>62</xdr:col>
      <xdr:colOff>590550</xdr:colOff>
      <xdr:row>300</xdr:row>
      <xdr:rowOff>47625</xdr:rowOff>
    </xdr:to>
    <xdr:grpSp>
      <xdr:nvGrpSpPr>
        <xdr:cNvPr id="2191043" name="グループ化 513">
          <a:extLst>
            <a:ext uri="{FF2B5EF4-FFF2-40B4-BE49-F238E27FC236}">
              <a16:creationId xmlns:a16="http://schemas.microsoft.com/office/drawing/2014/main" id="{00000000-0008-0000-0400-0000C36E2100}"/>
            </a:ext>
          </a:extLst>
        </xdr:cNvPr>
        <xdr:cNvGrpSpPr>
          <a:grpSpLocks/>
        </xdr:cNvGrpSpPr>
      </xdr:nvGrpSpPr>
      <xdr:grpSpPr bwMode="auto">
        <a:xfrm>
          <a:off x="37406036" y="52292250"/>
          <a:ext cx="4672693" cy="5204732"/>
          <a:chOff x="53490563" y="0"/>
          <a:chExt cx="4735426" cy="4760531"/>
        </a:xfrm>
      </xdr:grpSpPr>
      <xdr:grpSp>
        <xdr:nvGrpSpPr>
          <xdr:cNvPr id="2191074" name="グループ化 200">
            <a:extLst>
              <a:ext uri="{FF2B5EF4-FFF2-40B4-BE49-F238E27FC236}">
                <a16:creationId xmlns:a16="http://schemas.microsoft.com/office/drawing/2014/main" id="{00000000-0008-0000-0400-0000E26E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077" name="グラフ 1">
              <a:extLst>
                <a:ext uri="{FF2B5EF4-FFF2-40B4-BE49-F238E27FC236}">
                  <a16:creationId xmlns:a16="http://schemas.microsoft.com/office/drawing/2014/main" id="{00000000-0008-0000-0400-0000E56E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5"/>
            </a:graphicData>
          </a:graphic>
        </xdr:graphicFrame>
        <xdr:sp macro="" textlink="">
          <xdr:nvSpPr>
            <xdr:cNvPr id="457" name="正方形/長方形 456">
              <a:extLst>
                <a:ext uri="{FF2B5EF4-FFF2-40B4-BE49-F238E27FC236}">
                  <a16:creationId xmlns:a16="http://schemas.microsoft.com/office/drawing/2014/main" id="{00000000-0008-0000-0400-0000C9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54" name="正方形/長方形 453">
            <a:extLst>
              <a:ext uri="{FF2B5EF4-FFF2-40B4-BE49-F238E27FC236}">
                <a16:creationId xmlns:a16="http://schemas.microsoft.com/office/drawing/2014/main" id="{00000000-0008-0000-0400-0000C6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55" name="正方形/長方形 454">
            <a:extLst>
              <a:ext uri="{FF2B5EF4-FFF2-40B4-BE49-F238E27FC236}">
                <a16:creationId xmlns:a16="http://schemas.microsoft.com/office/drawing/2014/main" id="{00000000-0008-0000-0400-0000C7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0</xdr:colOff>
      <xdr:row>315</xdr:row>
      <xdr:rowOff>0</xdr:rowOff>
    </xdr:from>
    <xdr:to>
      <xdr:col>34</xdr:col>
      <xdr:colOff>590550</xdr:colOff>
      <xdr:row>342</xdr:row>
      <xdr:rowOff>47625</xdr:rowOff>
    </xdr:to>
    <xdr:grpSp>
      <xdr:nvGrpSpPr>
        <xdr:cNvPr id="2191044" name="グループ化 513">
          <a:extLst>
            <a:ext uri="{FF2B5EF4-FFF2-40B4-BE49-F238E27FC236}">
              <a16:creationId xmlns:a16="http://schemas.microsoft.com/office/drawing/2014/main" id="{00000000-0008-0000-0400-0000C46E2100}"/>
            </a:ext>
          </a:extLst>
        </xdr:cNvPr>
        <xdr:cNvGrpSpPr>
          <a:grpSpLocks/>
        </xdr:cNvGrpSpPr>
      </xdr:nvGrpSpPr>
      <xdr:grpSpPr bwMode="auto">
        <a:xfrm>
          <a:off x="18356036" y="60334071"/>
          <a:ext cx="4672693" cy="5204733"/>
          <a:chOff x="53490563" y="0"/>
          <a:chExt cx="4735426" cy="4760531"/>
        </a:xfrm>
      </xdr:grpSpPr>
      <xdr:grpSp>
        <xdr:nvGrpSpPr>
          <xdr:cNvPr id="2191069" name="グループ化 200">
            <a:extLst>
              <a:ext uri="{FF2B5EF4-FFF2-40B4-BE49-F238E27FC236}">
                <a16:creationId xmlns:a16="http://schemas.microsoft.com/office/drawing/2014/main" id="{00000000-0008-0000-0400-0000DD6E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072" name="グラフ 1">
              <a:extLst>
                <a:ext uri="{FF2B5EF4-FFF2-40B4-BE49-F238E27FC236}">
                  <a16:creationId xmlns:a16="http://schemas.microsoft.com/office/drawing/2014/main" id="{00000000-0008-0000-0400-0000E06E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6"/>
            </a:graphicData>
          </a:graphic>
        </xdr:graphicFrame>
        <xdr:sp macro="" textlink="">
          <xdr:nvSpPr>
            <xdr:cNvPr id="463" name="正方形/長方形 462">
              <a:extLst>
                <a:ext uri="{FF2B5EF4-FFF2-40B4-BE49-F238E27FC236}">
                  <a16:creationId xmlns:a16="http://schemas.microsoft.com/office/drawing/2014/main" id="{00000000-0008-0000-0400-0000CF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60" name="正方形/長方形 459">
            <a:extLst>
              <a:ext uri="{FF2B5EF4-FFF2-40B4-BE49-F238E27FC236}">
                <a16:creationId xmlns:a16="http://schemas.microsoft.com/office/drawing/2014/main" id="{00000000-0008-0000-0400-0000CC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61" name="正方形/長方形 460">
            <a:extLst>
              <a:ext uri="{FF2B5EF4-FFF2-40B4-BE49-F238E27FC236}">
                <a16:creationId xmlns:a16="http://schemas.microsoft.com/office/drawing/2014/main" id="{00000000-0008-0000-0400-0000CD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35</xdr:col>
      <xdr:colOff>0</xdr:colOff>
      <xdr:row>315</xdr:row>
      <xdr:rowOff>0</xdr:rowOff>
    </xdr:from>
    <xdr:to>
      <xdr:col>41</xdr:col>
      <xdr:colOff>590550</xdr:colOff>
      <xdr:row>342</xdr:row>
      <xdr:rowOff>47625</xdr:rowOff>
    </xdr:to>
    <xdr:grpSp>
      <xdr:nvGrpSpPr>
        <xdr:cNvPr id="2191045" name="グループ化 513">
          <a:extLst>
            <a:ext uri="{FF2B5EF4-FFF2-40B4-BE49-F238E27FC236}">
              <a16:creationId xmlns:a16="http://schemas.microsoft.com/office/drawing/2014/main" id="{00000000-0008-0000-0400-0000C56E2100}"/>
            </a:ext>
          </a:extLst>
        </xdr:cNvPr>
        <xdr:cNvGrpSpPr>
          <a:grpSpLocks/>
        </xdr:cNvGrpSpPr>
      </xdr:nvGrpSpPr>
      <xdr:grpSpPr bwMode="auto">
        <a:xfrm>
          <a:off x="23118536" y="60334071"/>
          <a:ext cx="4672693" cy="5204733"/>
          <a:chOff x="53490563" y="0"/>
          <a:chExt cx="4735426" cy="4760531"/>
        </a:xfrm>
      </xdr:grpSpPr>
      <xdr:grpSp>
        <xdr:nvGrpSpPr>
          <xdr:cNvPr id="2191064" name="グループ化 200">
            <a:extLst>
              <a:ext uri="{FF2B5EF4-FFF2-40B4-BE49-F238E27FC236}">
                <a16:creationId xmlns:a16="http://schemas.microsoft.com/office/drawing/2014/main" id="{00000000-0008-0000-0400-0000D86E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067" name="グラフ 1">
              <a:extLst>
                <a:ext uri="{FF2B5EF4-FFF2-40B4-BE49-F238E27FC236}">
                  <a16:creationId xmlns:a16="http://schemas.microsoft.com/office/drawing/2014/main" id="{00000000-0008-0000-0400-0000DB6E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7"/>
            </a:graphicData>
          </a:graphic>
        </xdr:graphicFrame>
        <xdr:sp macro="" textlink="">
          <xdr:nvSpPr>
            <xdr:cNvPr id="469" name="正方形/長方形 468">
              <a:extLst>
                <a:ext uri="{FF2B5EF4-FFF2-40B4-BE49-F238E27FC236}">
                  <a16:creationId xmlns:a16="http://schemas.microsoft.com/office/drawing/2014/main" id="{00000000-0008-0000-0400-0000D5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66" name="正方形/長方形 465">
            <a:extLst>
              <a:ext uri="{FF2B5EF4-FFF2-40B4-BE49-F238E27FC236}">
                <a16:creationId xmlns:a16="http://schemas.microsoft.com/office/drawing/2014/main" id="{00000000-0008-0000-0400-0000D2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67" name="正方形/長方形 466">
            <a:extLst>
              <a:ext uri="{FF2B5EF4-FFF2-40B4-BE49-F238E27FC236}">
                <a16:creationId xmlns:a16="http://schemas.microsoft.com/office/drawing/2014/main" id="{00000000-0008-0000-0400-0000D3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42</xdr:col>
      <xdr:colOff>0</xdr:colOff>
      <xdr:row>315</xdr:row>
      <xdr:rowOff>0</xdr:rowOff>
    </xdr:from>
    <xdr:to>
      <xdr:col>48</xdr:col>
      <xdr:colOff>590550</xdr:colOff>
      <xdr:row>342</xdr:row>
      <xdr:rowOff>47625</xdr:rowOff>
    </xdr:to>
    <xdr:grpSp>
      <xdr:nvGrpSpPr>
        <xdr:cNvPr id="2191046" name="グループ化 513">
          <a:extLst>
            <a:ext uri="{FF2B5EF4-FFF2-40B4-BE49-F238E27FC236}">
              <a16:creationId xmlns:a16="http://schemas.microsoft.com/office/drawing/2014/main" id="{00000000-0008-0000-0400-0000C66E2100}"/>
            </a:ext>
          </a:extLst>
        </xdr:cNvPr>
        <xdr:cNvGrpSpPr>
          <a:grpSpLocks/>
        </xdr:cNvGrpSpPr>
      </xdr:nvGrpSpPr>
      <xdr:grpSpPr bwMode="auto">
        <a:xfrm>
          <a:off x="27881036" y="60334071"/>
          <a:ext cx="4672693" cy="5204733"/>
          <a:chOff x="53490563" y="0"/>
          <a:chExt cx="4735426" cy="4760531"/>
        </a:xfrm>
      </xdr:grpSpPr>
      <xdr:grpSp>
        <xdr:nvGrpSpPr>
          <xdr:cNvPr id="2191059" name="グループ化 200">
            <a:extLst>
              <a:ext uri="{FF2B5EF4-FFF2-40B4-BE49-F238E27FC236}">
                <a16:creationId xmlns:a16="http://schemas.microsoft.com/office/drawing/2014/main" id="{00000000-0008-0000-0400-0000D36E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062" name="グラフ 1">
              <a:extLst>
                <a:ext uri="{FF2B5EF4-FFF2-40B4-BE49-F238E27FC236}">
                  <a16:creationId xmlns:a16="http://schemas.microsoft.com/office/drawing/2014/main" id="{00000000-0008-0000-0400-0000D66E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8"/>
            </a:graphicData>
          </a:graphic>
        </xdr:graphicFrame>
        <xdr:sp macro="" textlink="">
          <xdr:nvSpPr>
            <xdr:cNvPr id="475" name="正方形/長方形 474">
              <a:extLst>
                <a:ext uri="{FF2B5EF4-FFF2-40B4-BE49-F238E27FC236}">
                  <a16:creationId xmlns:a16="http://schemas.microsoft.com/office/drawing/2014/main" id="{00000000-0008-0000-0400-0000DB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72" name="正方形/長方形 471">
            <a:extLst>
              <a:ext uri="{FF2B5EF4-FFF2-40B4-BE49-F238E27FC236}">
                <a16:creationId xmlns:a16="http://schemas.microsoft.com/office/drawing/2014/main" id="{00000000-0008-0000-0400-0000D8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73" name="正方形/長方形 472">
            <a:extLst>
              <a:ext uri="{FF2B5EF4-FFF2-40B4-BE49-F238E27FC236}">
                <a16:creationId xmlns:a16="http://schemas.microsoft.com/office/drawing/2014/main" id="{00000000-0008-0000-0400-0000D9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0</xdr:colOff>
      <xdr:row>315</xdr:row>
      <xdr:rowOff>0</xdr:rowOff>
    </xdr:from>
    <xdr:to>
      <xdr:col>55</xdr:col>
      <xdr:colOff>590550</xdr:colOff>
      <xdr:row>342</xdr:row>
      <xdr:rowOff>47625</xdr:rowOff>
    </xdr:to>
    <xdr:grpSp>
      <xdr:nvGrpSpPr>
        <xdr:cNvPr id="2191047" name="グループ化 513">
          <a:extLst>
            <a:ext uri="{FF2B5EF4-FFF2-40B4-BE49-F238E27FC236}">
              <a16:creationId xmlns:a16="http://schemas.microsoft.com/office/drawing/2014/main" id="{00000000-0008-0000-0400-0000C76E2100}"/>
            </a:ext>
          </a:extLst>
        </xdr:cNvPr>
        <xdr:cNvGrpSpPr>
          <a:grpSpLocks/>
        </xdr:cNvGrpSpPr>
      </xdr:nvGrpSpPr>
      <xdr:grpSpPr bwMode="auto">
        <a:xfrm>
          <a:off x="32643536" y="60334071"/>
          <a:ext cx="4672693" cy="5204733"/>
          <a:chOff x="53490563" y="0"/>
          <a:chExt cx="4735426" cy="4760531"/>
        </a:xfrm>
      </xdr:grpSpPr>
      <xdr:grpSp>
        <xdr:nvGrpSpPr>
          <xdr:cNvPr id="2191054" name="グループ化 200">
            <a:extLst>
              <a:ext uri="{FF2B5EF4-FFF2-40B4-BE49-F238E27FC236}">
                <a16:creationId xmlns:a16="http://schemas.microsoft.com/office/drawing/2014/main" id="{00000000-0008-0000-0400-0000CE6E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057" name="グラフ 1">
              <a:extLst>
                <a:ext uri="{FF2B5EF4-FFF2-40B4-BE49-F238E27FC236}">
                  <a16:creationId xmlns:a16="http://schemas.microsoft.com/office/drawing/2014/main" id="{00000000-0008-0000-0400-0000D16E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9"/>
            </a:graphicData>
          </a:graphic>
        </xdr:graphicFrame>
        <xdr:sp macro="" textlink="">
          <xdr:nvSpPr>
            <xdr:cNvPr id="481" name="正方形/長方形 480">
              <a:extLst>
                <a:ext uri="{FF2B5EF4-FFF2-40B4-BE49-F238E27FC236}">
                  <a16:creationId xmlns:a16="http://schemas.microsoft.com/office/drawing/2014/main" id="{00000000-0008-0000-0400-0000E1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78" name="正方形/長方形 477">
            <a:extLst>
              <a:ext uri="{FF2B5EF4-FFF2-40B4-BE49-F238E27FC236}">
                <a16:creationId xmlns:a16="http://schemas.microsoft.com/office/drawing/2014/main" id="{00000000-0008-0000-0400-0000DE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79" name="正方形/長方形 478">
            <a:extLst>
              <a:ext uri="{FF2B5EF4-FFF2-40B4-BE49-F238E27FC236}">
                <a16:creationId xmlns:a16="http://schemas.microsoft.com/office/drawing/2014/main" id="{00000000-0008-0000-0400-0000DF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56</xdr:col>
      <xdr:colOff>0</xdr:colOff>
      <xdr:row>315</xdr:row>
      <xdr:rowOff>0</xdr:rowOff>
    </xdr:from>
    <xdr:to>
      <xdr:col>62</xdr:col>
      <xdr:colOff>590550</xdr:colOff>
      <xdr:row>342</xdr:row>
      <xdr:rowOff>47625</xdr:rowOff>
    </xdr:to>
    <xdr:grpSp>
      <xdr:nvGrpSpPr>
        <xdr:cNvPr id="2191048" name="グループ化 513">
          <a:extLst>
            <a:ext uri="{FF2B5EF4-FFF2-40B4-BE49-F238E27FC236}">
              <a16:creationId xmlns:a16="http://schemas.microsoft.com/office/drawing/2014/main" id="{00000000-0008-0000-0400-0000C86E2100}"/>
            </a:ext>
          </a:extLst>
        </xdr:cNvPr>
        <xdr:cNvGrpSpPr>
          <a:grpSpLocks/>
        </xdr:cNvGrpSpPr>
      </xdr:nvGrpSpPr>
      <xdr:grpSpPr bwMode="auto">
        <a:xfrm>
          <a:off x="37406036" y="60334071"/>
          <a:ext cx="4672693" cy="5204733"/>
          <a:chOff x="53490563" y="0"/>
          <a:chExt cx="4735426" cy="4760531"/>
        </a:xfrm>
      </xdr:grpSpPr>
      <xdr:grpSp>
        <xdr:nvGrpSpPr>
          <xdr:cNvPr id="2191049" name="グループ化 200">
            <a:extLst>
              <a:ext uri="{FF2B5EF4-FFF2-40B4-BE49-F238E27FC236}">
                <a16:creationId xmlns:a16="http://schemas.microsoft.com/office/drawing/2014/main" id="{00000000-0008-0000-0400-0000C96E2100}"/>
              </a:ext>
            </a:extLst>
          </xdr:cNvPr>
          <xdr:cNvGrpSpPr>
            <a:grpSpLocks/>
          </xdr:cNvGrpSpPr>
        </xdr:nvGrpSpPr>
        <xdr:grpSpPr bwMode="auto">
          <a:xfrm>
            <a:off x="53490563" y="0"/>
            <a:ext cx="4735426" cy="4760531"/>
            <a:chOff x="23317242" y="171450"/>
            <a:chExt cx="4728767" cy="3084774"/>
          </a:xfrm>
        </xdr:grpSpPr>
        <xdr:graphicFrame macro="">
          <xdr:nvGraphicFramePr>
            <xdr:cNvPr id="2191052" name="グラフ 1">
              <a:extLst>
                <a:ext uri="{FF2B5EF4-FFF2-40B4-BE49-F238E27FC236}">
                  <a16:creationId xmlns:a16="http://schemas.microsoft.com/office/drawing/2014/main" id="{00000000-0008-0000-0400-0000CC6E2100}"/>
                </a:ext>
              </a:extLst>
            </xdr:cNvPr>
            <xdr:cNvGraphicFramePr>
              <a:graphicFrameLocks/>
            </xdr:cNvGraphicFramePr>
          </xdr:nvGraphicFramePr>
          <xdr:xfrm>
            <a:off x="23317242" y="171450"/>
            <a:ext cx="4728767" cy="30847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0"/>
            </a:graphicData>
          </a:graphic>
        </xdr:graphicFrame>
        <xdr:sp macro="" textlink="">
          <xdr:nvSpPr>
            <xdr:cNvPr id="487" name="正方形/長方形 486">
              <a:extLst>
                <a:ext uri="{FF2B5EF4-FFF2-40B4-BE49-F238E27FC236}">
                  <a16:creationId xmlns:a16="http://schemas.microsoft.com/office/drawing/2014/main" id="{00000000-0008-0000-0400-0000E7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3853297" y="2177118"/>
              <a:ext cx="545627" cy="361585"/>
            </a:xfrm>
            <a:prstGeom prst="rect">
              <a:avLst/>
            </a:prstGeom>
            <a:solidFill>
              <a:srgbClr val="8064A2">
                <a:alpha val="28000"/>
              </a:srgbClr>
            </a:solidFill>
            <a:ln w="19050" cap="flat" cmpd="sng" algn="ctr">
              <a:noFill/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84" name="正方形/長方形 483">
            <a:extLst>
              <a:ext uri="{FF2B5EF4-FFF2-40B4-BE49-F238E27FC236}">
                <a16:creationId xmlns:a16="http://schemas.microsoft.com/office/drawing/2014/main" id="{00000000-0008-0000-0400-0000E4010000}"/>
              </a:ext>
            </a:extLst>
          </xdr:cNvPr>
          <xdr:cNvSpPr>
            <a:spLocks noChangeAspect="1"/>
          </xdr:cNvSpPr>
        </xdr:nvSpPr>
        <xdr:spPr bwMode="auto">
          <a:xfrm>
            <a:off x="54027372" y="1926882"/>
            <a:ext cx="536809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  <xdr:sp macro="" textlink="">
        <xdr:nvSpPr>
          <xdr:cNvPr id="485" name="正方形/長方形 484">
            <a:extLst>
              <a:ext uri="{FF2B5EF4-FFF2-40B4-BE49-F238E27FC236}">
                <a16:creationId xmlns:a16="http://schemas.microsoft.com/office/drawing/2014/main" id="{00000000-0008-0000-0400-0000E5010000}"/>
              </a:ext>
            </a:extLst>
          </xdr:cNvPr>
          <xdr:cNvSpPr>
            <a:spLocks noChangeAspect="1"/>
          </xdr:cNvSpPr>
        </xdr:nvSpPr>
        <xdr:spPr bwMode="auto">
          <a:xfrm>
            <a:off x="54017787" y="793422"/>
            <a:ext cx="546395" cy="566730"/>
          </a:xfrm>
          <a:prstGeom prst="rect">
            <a:avLst/>
          </a:prstGeom>
          <a:solidFill>
            <a:srgbClr val="8064A2">
              <a:alpha val="28000"/>
            </a:srgbClr>
          </a:solidFill>
          <a:ln w="1905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7</xdr:row>
      <xdr:rowOff>0</xdr:rowOff>
    </xdr:from>
    <xdr:to>
      <xdr:col>50</xdr:col>
      <xdr:colOff>238125</xdr:colOff>
      <xdr:row>19</xdr:row>
      <xdr:rowOff>123825</xdr:rowOff>
    </xdr:to>
    <xdr:grpSp>
      <xdr:nvGrpSpPr>
        <xdr:cNvPr id="2652453" name="グループ化 54">
          <a:extLst>
            <a:ext uri="{FF2B5EF4-FFF2-40B4-BE49-F238E27FC236}">
              <a16:creationId xmlns:a16="http://schemas.microsoft.com/office/drawing/2014/main" id="{00000000-0008-0000-0500-000025792800}"/>
            </a:ext>
          </a:extLst>
        </xdr:cNvPr>
        <xdr:cNvGrpSpPr>
          <a:grpSpLocks/>
        </xdr:cNvGrpSpPr>
      </xdr:nvGrpSpPr>
      <xdr:grpSpPr bwMode="auto">
        <a:xfrm>
          <a:off x="26914929" y="1360714"/>
          <a:ext cx="7055303" cy="2409825"/>
          <a:chOff x="19202400" y="570386"/>
          <a:chExt cx="7096125" cy="2182842"/>
        </a:xfrm>
      </xdr:grpSpPr>
      <xdr:grpSp>
        <xdr:nvGrpSpPr>
          <xdr:cNvPr id="2652739" name="グループ化 363">
            <a:extLst>
              <a:ext uri="{FF2B5EF4-FFF2-40B4-BE49-F238E27FC236}">
                <a16:creationId xmlns:a16="http://schemas.microsoft.com/office/drawing/2014/main" id="{00000000-0008-0000-0500-0000437A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745" name="グループ化 14">
              <a:extLst>
                <a:ext uri="{FF2B5EF4-FFF2-40B4-BE49-F238E27FC236}">
                  <a16:creationId xmlns:a16="http://schemas.microsoft.com/office/drawing/2014/main" id="{00000000-0008-0000-0500-0000497A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747" name="グラフ 2">
                <a:extLst>
                  <a:ext uri="{FF2B5EF4-FFF2-40B4-BE49-F238E27FC236}">
                    <a16:creationId xmlns:a16="http://schemas.microsoft.com/office/drawing/2014/main" id="{00000000-0008-0000-0500-00004B7A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309" name="二等辺三角形 308">
                <a:extLst>
                  <a:ext uri="{FF2B5EF4-FFF2-40B4-BE49-F238E27FC236}">
                    <a16:creationId xmlns:a16="http://schemas.microsoft.com/office/drawing/2014/main" id="{00000000-0008-0000-0500-000035010000}"/>
                  </a:ext>
                </a:extLst>
              </xdr:cNvPr>
              <xdr:cNvSpPr/>
            </xdr:nvSpPr>
            <xdr:spPr bwMode="auto">
              <a:xfrm>
                <a:off x="6194425" y="36355815"/>
                <a:ext cx="105027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307" name="正方形/長方形 306">
              <a:extLst>
                <a:ext uri="{FF2B5EF4-FFF2-40B4-BE49-F238E27FC236}">
                  <a16:creationId xmlns:a16="http://schemas.microsoft.com/office/drawing/2014/main" id="{00000000-0008-0000-0500-000033010000}"/>
                </a:ext>
              </a:extLst>
            </xdr:cNvPr>
            <xdr:cNvSpPr>
              <a:spLocks noChangeAspect="1"/>
            </xdr:cNvSpPr>
          </xdr:nvSpPr>
          <xdr:spPr>
            <a:xfrm>
              <a:off x="52072880" y="2172193"/>
              <a:ext cx="542701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01" name="正方形/長方形 300">
            <a:extLst>
              <a:ext uri="{FF2B5EF4-FFF2-40B4-BE49-F238E27FC236}">
                <a16:creationId xmlns:a16="http://schemas.microsoft.com/office/drawing/2014/main" id="{00000000-0008-0000-0500-00002D010000}"/>
              </a:ext>
            </a:extLst>
          </xdr:cNvPr>
          <xdr:cNvSpPr>
            <a:spLocks noChangeAspect="1"/>
          </xdr:cNvSpPr>
        </xdr:nvSpPr>
        <xdr:spPr bwMode="auto">
          <a:xfrm>
            <a:off x="21000212" y="2166535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02" name="正方形/長方形 301">
            <a:extLst>
              <a:ext uri="{FF2B5EF4-FFF2-40B4-BE49-F238E27FC236}">
                <a16:creationId xmlns:a16="http://schemas.microsoft.com/office/drawing/2014/main" id="{00000000-0008-0000-0500-00002E010000}"/>
              </a:ext>
            </a:extLst>
          </xdr:cNvPr>
          <xdr:cNvSpPr>
            <a:spLocks noChangeAspect="1"/>
          </xdr:cNvSpPr>
        </xdr:nvSpPr>
        <xdr:spPr bwMode="auto">
          <a:xfrm>
            <a:off x="22065582" y="2149280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03" name="正方形/長方形 302">
            <a:extLst>
              <a:ext uri="{FF2B5EF4-FFF2-40B4-BE49-F238E27FC236}">
                <a16:creationId xmlns:a16="http://schemas.microsoft.com/office/drawing/2014/main" id="{00000000-0008-0000-0500-00002F010000}"/>
              </a:ext>
            </a:extLst>
          </xdr:cNvPr>
          <xdr:cNvSpPr>
            <a:spLocks noChangeAspect="1"/>
          </xdr:cNvSpPr>
        </xdr:nvSpPr>
        <xdr:spPr bwMode="auto">
          <a:xfrm>
            <a:off x="23159488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04" name="正方形/長方形 303">
            <a:extLst>
              <a:ext uri="{FF2B5EF4-FFF2-40B4-BE49-F238E27FC236}">
                <a16:creationId xmlns:a16="http://schemas.microsoft.com/office/drawing/2014/main" id="{00000000-0008-0000-0500-000030010000}"/>
              </a:ext>
            </a:extLst>
          </xdr:cNvPr>
          <xdr:cNvSpPr>
            <a:spLocks noChangeAspect="1"/>
          </xdr:cNvSpPr>
        </xdr:nvSpPr>
        <xdr:spPr bwMode="auto">
          <a:xfrm>
            <a:off x="24234371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05" name="正方形/長方形 304">
            <a:extLst>
              <a:ext uri="{FF2B5EF4-FFF2-40B4-BE49-F238E27FC236}">
                <a16:creationId xmlns:a16="http://schemas.microsoft.com/office/drawing/2014/main" id="{00000000-0008-0000-0500-000031010000}"/>
              </a:ext>
            </a:extLst>
          </xdr:cNvPr>
          <xdr:cNvSpPr>
            <a:spLocks noChangeAspect="1"/>
          </xdr:cNvSpPr>
        </xdr:nvSpPr>
        <xdr:spPr bwMode="auto">
          <a:xfrm>
            <a:off x="25309253" y="2166535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0</xdr:colOff>
      <xdr:row>7</xdr:row>
      <xdr:rowOff>0</xdr:rowOff>
    </xdr:from>
    <xdr:to>
      <xdr:col>39</xdr:col>
      <xdr:colOff>238125</xdr:colOff>
      <xdr:row>19</xdr:row>
      <xdr:rowOff>123825</xdr:rowOff>
    </xdr:to>
    <xdr:grpSp>
      <xdr:nvGrpSpPr>
        <xdr:cNvPr id="2652454" name="グループ化 65">
          <a:extLst>
            <a:ext uri="{FF2B5EF4-FFF2-40B4-BE49-F238E27FC236}">
              <a16:creationId xmlns:a16="http://schemas.microsoft.com/office/drawing/2014/main" id="{00000000-0008-0000-0500-000026792800}"/>
            </a:ext>
          </a:extLst>
        </xdr:cNvPr>
        <xdr:cNvGrpSpPr>
          <a:grpSpLocks/>
        </xdr:cNvGrpSpPr>
      </xdr:nvGrpSpPr>
      <xdr:grpSpPr bwMode="auto">
        <a:xfrm>
          <a:off x="19431000" y="1360714"/>
          <a:ext cx="7041696" cy="2409825"/>
          <a:chOff x="19202400" y="570386"/>
          <a:chExt cx="7096125" cy="2182842"/>
        </a:xfrm>
      </xdr:grpSpPr>
      <xdr:grpSp>
        <xdr:nvGrpSpPr>
          <xdr:cNvPr id="2652729" name="グループ化 363">
            <a:extLst>
              <a:ext uri="{FF2B5EF4-FFF2-40B4-BE49-F238E27FC236}">
                <a16:creationId xmlns:a16="http://schemas.microsoft.com/office/drawing/2014/main" id="{00000000-0008-0000-0500-0000397A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735" name="グループ化 14">
              <a:extLst>
                <a:ext uri="{FF2B5EF4-FFF2-40B4-BE49-F238E27FC236}">
                  <a16:creationId xmlns:a16="http://schemas.microsoft.com/office/drawing/2014/main" id="{00000000-0008-0000-0500-00003F7A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737" name="グラフ 2">
                <a:extLst>
                  <a:ext uri="{FF2B5EF4-FFF2-40B4-BE49-F238E27FC236}">
                    <a16:creationId xmlns:a16="http://schemas.microsoft.com/office/drawing/2014/main" id="{00000000-0008-0000-0500-0000417A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320" name="二等辺三角形 319">
                <a:extLst>
                  <a:ext uri="{FF2B5EF4-FFF2-40B4-BE49-F238E27FC236}">
                    <a16:creationId xmlns:a16="http://schemas.microsoft.com/office/drawing/2014/main" id="{00000000-0008-0000-0500-000040010000}"/>
                  </a:ext>
                </a:extLst>
              </xdr:cNvPr>
              <xdr:cNvSpPr/>
            </xdr:nvSpPr>
            <xdr:spPr bwMode="auto">
              <a:xfrm>
                <a:off x="6196424" y="36355815"/>
                <a:ext cx="105168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318" name="正方形/長方形 317">
              <a:extLst>
                <a:ext uri="{FF2B5EF4-FFF2-40B4-BE49-F238E27FC236}">
                  <a16:creationId xmlns:a16="http://schemas.microsoft.com/office/drawing/2014/main" id="{00000000-0008-0000-0500-00003E010000}"/>
                </a:ext>
              </a:extLst>
            </xdr:cNvPr>
            <xdr:cNvSpPr>
              <a:spLocks noChangeAspect="1"/>
            </xdr:cNvSpPr>
          </xdr:nvSpPr>
          <xdr:spPr>
            <a:xfrm>
              <a:off x="52073839" y="2172193"/>
              <a:ext cx="543430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12" name="正方形/長方形 311">
            <a:extLst>
              <a:ext uri="{FF2B5EF4-FFF2-40B4-BE49-F238E27FC236}">
                <a16:creationId xmlns:a16="http://schemas.microsoft.com/office/drawing/2014/main" id="{00000000-0008-0000-0500-000038010000}"/>
              </a:ext>
            </a:extLst>
          </xdr:cNvPr>
          <xdr:cNvSpPr>
            <a:spLocks noChangeAspect="1"/>
          </xdr:cNvSpPr>
        </xdr:nvSpPr>
        <xdr:spPr bwMode="auto">
          <a:xfrm>
            <a:off x="21002625" y="2149280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13" name="正方形/長方形 312">
            <a:extLst>
              <a:ext uri="{FF2B5EF4-FFF2-40B4-BE49-F238E27FC236}">
                <a16:creationId xmlns:a16="http://schemas.microsoft.com/office/drawing/2014/main" id="{00000000-0008-0000-0500-000039010000}"/>
              </a:ext>
            </a:extLst>
          </xdr:cNvPr>
          <xdr:cNvSpPr>
            <a:spLocks noChangeAspect="1"/>
          </xdr:cNvSpPr>
        </xdr:nvSpPr>
        <xdr:spPr bwMode="auto">
          <a:xfrm>
            <a:off x="22069425" y="2149280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14" name="正方形/長方形 313">
            <a:extLst>
              <a:ext uri="{FF2B5EF4-FFF2-40B4-BE49-F238E27FC236}">
                <a16:creationId xmlns:a16="http://schemas.microsoft.com/office/drawing/2014/main" id="{00000000-0008-0000-0500-00003A010000}"/>
              </a:ext>
            </a:extLst>
          </xdr:cNvPr>
          <xdr:cNvSpPr>
            <a:spLocks noChangeAspect="1"/>
          </xdr:cNvSpPr>
        </xdr:nvSpPr>
        <xdr:spPr bwMode="auto">
          <a:xfrm>
            <a:off x="23155275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15" name="正方形/長方形 314">
            <a:extLst>
              <a:ext uri="{FF2B5EF4-FFF2-40B4-BE49-F238E27FC236}">
                <a16:creationId xmlns:a16="http://schemas.microsoft.com/office/drawing/2014/main" id="{00000000-0008-0000-0500-00003B010000}"/>
              </a:ext>
            </a:extLst>
          </xdr:cNvPr>
          <xdr:cNvSpPr>
            <a:spLocks noChangeAspect="1"/>
          </xdr:cNvSpPr>
        </xdr:nvSpPr>
        <xdr:spPr bwMode="auto">
          <a:xfrm>
            <a:off x="24231600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16" name="正方形/長方形 315">
            <a:extLst>
              <a:ext uri="{FF2B5EF4-FFF2-40B4-BE49-F238E27FC236}">
                <a16:creationId xmlns:a16="http://schemas.microsoft.com/office/drawing/2014/main" id="{00000000-0008-0000-0500-00003C010000}"/>
              </a:ext>
            </a:extLst>
          </xdr:cNvPr>
          <xdr:cNvSpPr>
            <a:spLocks noChangeAspect="1"/>
          </xdr:cNvSpPr>
        </xdr:nvSpPr>
        <xdr:spPr bwMode="auto">
          <a:xfrm>
            <a:off x="25307925" y="2166535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40</xdr:col>
      <xdr:colOff>0</xdr:colOff>
      <xdr:row>26</xdr:row>
      <xdr:rowOff>0</xdr:rowOff>
    </xdr:from>
    <xdr:to>
      <xdr:col>50</xdr:col>
      <xdr:colOff>238125</xdr:colOff>
      <xdr:row>38</xdr:row>
      <xdr:rowOff>123825</xdr:rowOff>
    </xdr:to>
    <xdr:grpSp>
      <xdr:nvGrpSpPr>
        <xdr:cNvPr id="2652455" name="グループ化 87">
          <a:extLst>
            <a:ext uri="{FF2B5EF4-FFF2-40B4-BE49-F238E27FC236}">
              <a16:creationId xmlns:a16="http://schemas.microsoft.com/office/drawing/2014/main" id="{00000000-0008-0000-0500-000027792800}"/>
            </a:ext>
          </a:extLst>
        </xdr:cNvPr>
        <xdr:cNvGrpSpPr>
          <a:grpSpLocks/>
        </xdr:cNvGrpSpPr>
      </xdr:nvGrpSpPr>
      <xdr:grpSpPr bwMode="auto">
        <a:xfrm>
          <a:off x="26914929" y="4980214"/>
          <a:ext cx="7055303" cy="2409825"/>
          <a:chOff x="19202400" y="570386"/>
          <a:chExt cx="7096125" cy="2182842"/>
        </a:xfrm>
      </xdr:grpSpPr>
      <xdr:grpSp>
        <xdr:nvGrpSpPr>
          <xdr:cNvPr id="2652719" name="グループ化 363">
            <a:extLst>
              <a:ext uri="{FF2B5EF4-FFF2-40B4-BE49-F238E27FC236}">
                <a16:creationId xmlns:a16="http://schemas.microsoft.com/office/drawing/2014/main" id="{00000000-0008-0000-0500-00002F7A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725" name="グループ化 14">
              <a:extLst>
                <a:ext uri="{FF2B5EF4-FFF2-40B4-BE49-F238E27FC236}">
                  <a16:creationId xmlns:a16="http://schemas.microsoft.com/office/drawing/2014/main" id="{00000000-0008-0000-0500-0000357A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727" name="グラフ 2">
                <a:extLst>
                  <a:ext uri="{FF2B5EF4-FFF2-40B4-BE49-F238E27FC236}">
                    <a16:creationId xmlns:a16="http://schemas.microsoft.com/office/drawing/2014/main" id="{00000000-0008-0000-0500-0000377A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342" name="二等辺三角形 341">
                <a:extLst>
                  <a:ext uri="{FF2B5EF4-FFF2-40B4-BE49-F238E27FC236}">
                    <a16:creationId xmlns:a16="http://schemas.microsoft.com/office/drawing/2014/main" id="{00000000-0008-0000-0500-000056010000}"/>
                  </a:ext>
                </a:extLst>
              </xdr:cNvPr>
              <xdr:cNvSpPr/>
            </xdr:nvSpPr>
            <xdr:spPr bwMode="auto">
              <a:xfrm>
                <a:off x="6194425" y="36355815"/>
                <a:ext cx="105027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340" name="正方形/長方形 339">
              <a:extLst>
                <a:ext uri="{FF2B5EF4-FFF2-40B4-BE49-F238E27FC236}">
                  <a16:creationId xmlns:a16="http://schemas.microsoft.com/office/drawing/2014/main" id="{00000000-0008-0000-0500-000054010000}"/>
                </a:ext>
              </a:extLst>
            </xdr:cNvPr>
            <xdr:cNvSpPr>
              <a:spLocks noChangeAspect="1"/>
            </xdr:cNvSpPr>
          </xdr:nvSpPr>
          <xdr:spPr>
            <a:xfrm>
              <a:off x="52072880" y="2172193"/>
              <a:ext cx="542701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34" name="正方形/長方形 333">
            <a:extLst>
              <a:ext uri="{FF2B5EF4-FFF2-40B4-BE49-F238E27FC236}">
                <a16:creationId xmlns:a16="http://schemas.microsoft.com/office/drawing/2014/main" id="{00000000-0008-0000-0500-00004E010000}"/>
              </a:ext>
            </a:extLst>
          </xdr:cNvPr>
          <xdr:cNvSpPr>
            <a:spLocks noChangeAspect="1"/>
          </xdr:cNvSpPr>
        </xdr:nvSpPr>
        <xdr:spPr bwMode="auto">
          <a:xfrm>
            <a:off x="21000212" y="2149280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35" name="正方形/長方形 334">
            <a:extLst>
              <a:ext uri="{FF2B5EF4-FFF2-40B4-BE49-F238E27FC236}">
                <a16:creationId xmlns:a16="http://schemas.microsoft.com/office/drawing/2014/main" id="{00000000-0008-0000-0500-00004F010000}"/>
              </a:ext>
            </a:extLst>
          </xdr:cNvPr>
          <xdr:cNvSpPr>
            <a:spLocks noChangeAspect="1"/>
          </xdr:cNvSpPr>
        </xdr:nvSpPr>
        <xdr:spPr bwMode="auto">
          <a:xfrm>
            <a:off x="22065582" y="2149280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36" name="正方形/長方形 335">
            <a:extLst>
              <a:ext uri="{FF2B5EF4-FFF2-40B4-BE49-F238E27FC236}">
                <a16:creationId xmlns:a16="http://schemas.microsoft.com/office/drawing/2014/main" id="{00000000-0008-0000-0500-000050010000}"/>
              </a:ext>
            </a:extLst>
          </xdr:cNvPr>
          <xdr:cNvSpPr>
            <a:spLocks noChangeAspect="1"/>
          </xdr:cNvSpPr>
        </xdr:nvSpPr>
        <xdr:spPr bwMode="auto">
          <a:xfrm>
            <a:off x="23159488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37" name="正方形/長方形 336">
            <a:extLst>
              <a:ext uri="{FF2B5EF4-FFF2-40B4-BE49-F238E27FC236}">
                <a16:creationId xmlns:a16="http://schemas.microsoft.com/office/drawing/2014/main" id="{00000000-0008-0000-0500-000051010000}"/>
              </a:ext>
            </a:extLst>
          </xdr:cNvPr>
          <xdr:cNvSpPr>
            <a:spLocks noChangeAspect="1"/>
          </xdr:cNvSpPr>
        </xdr:nvSpPr>
        <xdr:spPr bwMode="auto">
          <a:xfrm>
            <a:off x="24234371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38" name="正方形/長方形 337">
            <a:extLst>
              <a:ext uri="{FF2B5EF4-FFF2-40B4-BE49-F238E27FC236}">
                <a16:creationId xmlns:a16="http://schemas.microsoft.com/office/drawing/2014/main" id="{00000000-0008-0000-0500-000052010000}"/>
              </a:ext>
            </a:extLst>
          </xdr:cNvPr>
          <xdr:cNvSpPr>
            <a:spLocks noChangeAspect="1"/>
          </xdr:cNvSpPr>
        </xdr:nvSpPr>
        <xdr:spPr bwMode="auto">
          <a:xfrm>
            <a:off x="25309253" y="2166535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0</xdr:colOff>
      <xdr:row>26</xdr:row>
      <xdr:rowOff>0</xdr:rowOff>
    </xdr:from>
    <xdr:to>
      <xdr:col>39</xdr:col>
      <xdr:colOff>238125</xdr:colOff>
      <xdr:row>38</xdr:row>
      <xdr:rowOff>123825</xdr:rowOff>
    </xdr:to>
    <xdr:grpSp>
      <xdr:nvGrpSpPr>
        <xdr:cNvPr id="2652456" name="グループ化 98">
          <a:extLst>
            <a:ext uri="{FF2B5EF4-FFF2-40B4-BE49-F238E27FC236}">
              <a16:creationId xmlns:a16="http://schemas.microsoft.com/office/drawing/2014/main" id="{00000000-0008-0000-0500-000028792800}"/>
            </a:ext>
          </a:extLst>
        </xdr:cNvPr>
        <xdr:cNvGrpSpPr>
          <a:grpSpLocks/>
        </xdr:cNvGrpSpPr>
      </xdr:nvGrpSpPr>
      <xdr:grpSpPr bwMode="auto">
        <a:xfrm>
          <a:off x="19431000" y="4980214"/>
          <a:ext cx="7041696" cy="2409825"/>
          <a:chOff x="19202400" y="570386"/>
          <a:chExt cx="7096125" cy="2182842"/>
        </a:xfrm>
      </xdr:grpSpPr>
      <xdr:grpSp>
        <xdr:nvGrpSpPr>
          <xdr:cNvPr id="2652709" name="グループ化 363">
            <a:extLst>
              <a:ext uri="{FF2B5EF4-FFF2-40B4-BE49-F238E27FC236}">
                <a16:creationId xmlns:a16="http://schemas.microsoft.com/office/drawing/2014/main" id="{00000000-0008-0000-0500-0000257A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715" name="グループ化 14">
              <a:extLst>
                <a:ext uri="{FF2B5EF4-FFF2-40B4-BE49-F238E27FC236}">
                  <a16:creationId xmlns:a16="http://schemas.microsoft.com/office/drawing/2014/main" id="{00000000-0008-0000-0500-00002B7A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717" name="グラフ 2">
                <a:extLst>
                  <a:ext uri="{FF2B5EF4-FFF2-40B4-BE49-F238E27FC236}">
                    <a16:creationId xmlns:a16="http://schemas.microsoft.com/office/drawing/2014/main" id="{00000000-0008-0000-0500-00002D7A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sp macro="" textlink="">
            <xdr:nvSpPr>
              <xdr:cNvPr id="353" name="二等辺三角形 352">
                <a:extLst>
                  <a:ext uri="{FF2B5EF4-FFF2-40B4-BE49-F238E27FC236}">
                    <a16:creationId xmlns:a16="http://schemas.microsoft.com/office/drawing/2014/main" id="{00000000-0008-0000-0500-000061010000}"/>
                  </a:ext>
                </a:extLst>
              </xdr:cNvPr>
              <xdr:cNvSpPr/>
            </xdr:nvSpPr>
            <xdr:spPr bwMode="auto">
              <a:xfrm>
                <a:off x="6196424" y="36355815"/>
                <a:ext cx="105168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351" name="正方形/長方形 350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>
              <a:spLocks noChangeAspect="1"/>
            </xdr:cNvSpPr>
          </xdr:nvSpPr>
          <xdr:spPr>
            <a:xfrm>
              <a:off x="52073839" y="2172193"/>
              <a:ext cx="543430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45" name="正方形/長方形 344">
            <a:extLst>
              <a:ext uri="{FF2B5EF4-FFF2-40B4-BE49-F238E27FC236}">
                <a16:creationId xmlns:a16="http://schemas.microsoft.com/office/drawing/2014/main" id="{00000000-0008-0000-0500-000059010000}"/>
              </a:ext>
            </a:extLst>
          </xdr:cNvPr>
          <xdr:cNvSpPr>
            <a:spLocks noChangeAspect="1"/>
          </xdr:cNvSpPr>
        </xdr:nvSpPr>
        <xdr:spPr bwMode="auto">
          <a:xfrm>
            <a:off x="21002625" y="2149280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46" name="正方形/長方形 345">
            <a:extLst>
              <a:ext uri="{FF2B5EF4-FFF2-40B4-BE49-F238E27FC236}">
                <a16:creationId xmlns:a16="http://schemas.microsoft.com/office/drawing/2014/main" id="{00000000-0008-0000-0500-00005A010000}"/>
              </a:ext>
            </a:extLst>
          </xdr:cNvPr>
          <xdr:cNvSpPr>
            <a:spLocks noChangeAspect="1"/>
          </xdr:cNvSpPr>
        </xdr:nvSpPr>
        <xdr:spPr bwMode="auto">
          <a:xfrm>
            <a:off x="22069425" y="2149280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47" name="正方形/長方形 346">
            <a:extLst>
              <a:ext uri="{FF2B5EF4-FFF2-40B4-BE49-F238E27FC236}">
                <a16:creationId xmlns:a16="http://schemas.microsoft.com/office/drawing/2014/main" id="{00000000-0008-0000-0500-00005B010000}"/>
              </a:ext>
            </a:extLst>
          </xdr:cNvPr>
          <xdr:cNvSpPr>
            <a:spLocks noChangeAspect="1"/>
          </xdr:cNvSpPr>
        </xdr:nvSpPr>
        <xdr:spPr bwMode="auto">
          <a:xfrm>
            <a:off x="23155275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48" name="正方形/長方形 347">
            <a:extLst>
              <a:ext uri="{FF2B5EF4-FFF2-40B4-BE49-F238E27FC236}">
                <a16:creationId xmlns:a16="http://schemas.microsoft.com/office/drawing/2014/main" id="{00000000-0008-0000-0500-00005C010000}"/>
              </a:ext>
            </a:extLst>
          </xdr:cNvPr>
          <xdr:cNvSpPr>
            <a:spLocks noChangeAspect="1"/>
          </xdr:cNvSpPr>
        </xdr:nvSpPr>
        <xdr:spPr bwMode="auto">
          <a:xfrm>
            <a:off x="24231600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49" name="正方形/長方形 348">
            <a:extLst>
              <a:ext uri="{FF2B5EF4-FFF2-40B4-BE49-F238E27FC236}">
                <a16:creationId xmlns:a16="http://schemas.microsoft.com/office/drawing/2014/main" id="{00000000-0008-0000-0500-00005D010000}"/>
              </a:ext>
            </a:extLst>
          </xdr:cNvPr>
          <xdr:cNvSpPr>
            <a:spLocks noChangeAspect="1"/>
          </xdr:cNvSpPr>
        </xdr:nvSpPr>
        <xdr:spPr bwMode="auto">
          <a:xfrm>
            <a:off x="25307925" y="2166535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0</xdr:colOff>
      <xdr:row>53</xdr:row>
      <xdr:rowOff>0</xdr:rowOff>
    </xdr:from>
    <xdr:to>
      <xdr:col>39</xdr:col>
      <xdr:colOff>238125</xdr:colOff>
      <xdr:row>65</xdr:row>
      <xdr:rowOff>123825</xdr:rowOff>
    </xdr:to>
    <xdr:grpSp>
      <xdr:nvGrpSpPr>
        <xdr:cNvPr id="2652457" name="グループ化 131">
          <a:extLst>
            <a:ext uri="{FF2B5EF4-FFF2-40B4-BE49-F238E27FC236}">
              <a16:creationId xmlns:a16="http://schemas.microsoft.com/office/drawing/2014/main" id="{00000000-0008-0000-0500-000029792800}"/>
            </a:ext>
          </a:extLst>
        </xdr:cNvPr>
        <xdr:cNvGrpSpPr>
          <a:grpSpLocks/>
        </xdr:cNvGrpSpPr>
      </xdr:nvGrpSpPr>
      <xdr:grpSpPr bwMode="auto">
        <a:xfrm>
          <a:off x="19431000" y="10123714"/>
          <a:ext cx="7041696" cy="2409825"/>
          <a:chOff x="19202400" y="570386"/>
          <a:chExt cx="7096125" cy="2182842"/>
        </a:xfrm>
      </xdr:grpSpPr>
      <xdr:grpSp>
        <xdr:nvGrpSpPr>
          <xdr:cNvPr id="2652699" name="グループ化 363">
            <a:extLst>
              <a:ext uri="{FF2B5EF4-FFF2-40B4-BE49-F238E27FC236}">
                <a16:creationId xmlns:a16="http://schemas.microsoft.com/office/drawing/2014/main" id="{00000000-0008-0000-0500-00001B7A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705" name="グループ化 14">
              <a:extLst>
                <a:ext uri="{FF2B5EF4-FFF2-40B4-BE49-F238E27FC236}">
                  <a16:creationId xmlns:a16="http://schemas.microsoft.com/office/drawing/2014/main" id="{00000000-0008-0000-0500-0000217A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707" name="グラフ 2">
                <a:extLst>
                  <a:ext uri="{FF2B5EF4-FFF2-40B4-BE49-F238E27FC236}">
                    <a16:creationId xmlns:a16="http://schemas.microsoft.com/office/drawing/2014/main" id="{00000000-0008-0000-0500-0000237A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sp macro="" textlink="">
            <xdr:nvSpPr>
              <xdr:cNvPr id="407" name="二等辺三角形 406">
                <a:extLst>
                  <a:ext uri="{FF2B5EF4-FFF2-40B4-BE49-F238E27FC236}">
                    <a16:creationId xmlns:a16="http://schemas.microsoft.com/office/drawing/2014/main" id="{00000000-0008-0000-0500-000097010000}"/>
                  </a:ext>
                </a:extLst>
              </xdr:cNvPr>
              <xdr:cNvSpPr/>
            </xdr:nvSpPr>
            <xdr:spPr bwMode="auto">
              <a:xfrm>
                <a:off x="6196424" y="36355815"/>
                <a:ext cx="105168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405" name="正方形/長方形 404">
              <a:extLst>
                <a:ext uri="{FF2B5EF4-FFF2-40B4-BE49-F238E27FC236}">
                  <a16:creationId xmlns:a16="http://schemas.microsoft.com/office/drawing/2014/main" id="{00000000-0008-0000-0500-000095010000}"/>
                </a:ext>
              </a:extLst>
            </xdr:cNvPr>
            <xdr:cNvSpPr>
              <a:spLocks noChangeAspect="1"/>
            </xdr:cNvSpPr>
          </xdr:nvSpPr>
          <xdr:spPr>
            <a:xfrm>
              <a:off x="52073839" y="2172193"/>
              <a:ext cx="543430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399" name="正方形/長方形 398">
            <a:extLst>
              <a:ext uri="{FF2B5EF4-FFF2-40B4-BE49-F238E27FC236}">
                <a16:creationId xmlns:a16="http://schemas.microsoft.com/office/drawing/2014/main" id="{00000000-0008-0000-0500-00008F010000}"/>
              </a:ext>
            </a:extLst>
          </xdr:cNvPr>
          <xdr:cNvSpPr>
            <a:spLocks noChangeAspect="1"/>
          </xdr:cNvSpPr>
        </xdr:nvSpPr>
        <xdr:spPr bwMode="auto">
          <a:xfrm>
            <a:off x="21002625" y="2149280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00" name="正方形/長方形 399">
            <a:extLst>
              <a:ext uri="{FF2B5EF4-FFF2-40B4-BE49-F238E27FC236}">
                <a16:creationId xmlns:a16="http://schemas.microsoft.com/office/drawing/2014/main" id="{00000000-0008-0000-0500-000090010000}"/>
              </a:ext>
            </a:extLst>
          </xdr:cNvPr>
          <xdr:cNvSpPr>
            <a:spLocks noChangeAspect="1"/>
          </xdr:cNvSpPr>
        </xdr:nvSpPr>
        <xdr:spPr bwMode="auto">
          <a:xfrm>
            <a:off x="22069425" y="2149280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01" name="正方形/長方形 400">
            <a:extLst>
              <a:ext uri="{FF2B5EF4-FFF2-40B4-BE49-F238E27FC236}">
                <a16:creationId xmlns:a16="http://schemas.microsoft.com/office/drawing/2014/main" id="{00000000-0008-0000-0500-000091010000}"/>
              </a:ext>
            </a:extLst>
          </xdr:cNvPr>
          <xdr:cNvSpPr>
            <a:spLocks noChangeAspect="1"/>
          </xdr:cNvSpPr>
        </xdr:nvSpPr>
        <xdr:spPr bwMode="auto">
          <a:xfrm>
            <a:off x="23155275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02" name="正方形/長方形 401">
            <a:extLst>
              <a:ext uri="{FF2B5EF4-FFF2-40B4-BE49-F238E27FC236}">
                <a16:creationId xmlns:a16="http://schemas.microsoft.com/office/drawing/2014/main" id="{00000000-0008-0000-0500-000092010000}"/>
              </a:ext>
            </a:extLst>
          </xdr:cNvPr>
          <xdr:cNvSpPr>
            <a:spLocks noChangeAspect="1"/>
          </xdr:cNvSpPr>
        </xdr:nvSpPr>
        <xdr:spPr bwMode="auto">
          <a:xfrm>
            <a:off x="24231600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03" name="正方形/長方形 402">
            <a:extLst>
              <a:ext uri="{FF2B5EF4-FFF2-40B4-BE49-F238E27FC236}">
                <a16:creationId xmlns:a16="http://schemas.microsoft.com/office/drawing/2014/main" id="{00000000-0008-0000-0500-000093010000}"/>
              </a:ext>
            </a:extLst>
          </xdr:cNvPr>
          <xdr:cNvSpPr>
            <a:spLocks noChangeAspect="1"/>
          </xdr:cNvSpPr>
        </xdr:nvSpPr>
        <xdr:spPr bwMode="auto">
          <a:xfrm>
            <a:off x="25307925" y="2166535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40</xdr:col>
      <xdr:colOff>0</xdr:colOff>
      <xdr:row>53</xdr:row>
      <xdr:rowOff>0</xdr:rowOff>
    </xdr:from>
    <xdr:to>
      <xdr:col>50</xdr:col>
      <xdr:colOff>238125</xdr:colOff>
      <xdr:row>65</xdr:row>
      <xdr:rowOff>123825</xdr:rowOff>
    </xdr:to>
    <xdr:grpSp>
      <xdr:nvGrpSpPr>
        <xdr:cNvPr id="2652458" name="グループ化 153">
          <a:extLst>
            <a:ext uri="{FF2B5EF4-FFF2-40B4-BE49-F238E27FC236}">
              <a16:creationId xmlns:a16="http://schemas.microsoft.com/office/drawing/2014/main" id="{00000000-0008-0000-0500-00002A792800}"/>
            </a:ext>
          </a:extLst>
        </xdr:cNvPr>
        <xdr:cNvGrpSpPr>
          <a:grpSpLocks/>
        </xdr:cNvGrpSpPr>
      </xdr:nvGrpSpPr>
      <xdr:grpSpPr bwMode="auto">
        <a:xfrm>
          <a:off x="26914929" y="10123714"/>
          <a:ext cx="7055303" cy="2409825"/>
          <a:chOff x="19202400" y="570386"/>
          <a:chExt cx="7096125" cy="2182842"/>
        </a:xfrm>
      </xdr:grpSpPr>
      <xdr:grpSp>
        <xdr:nvGrpSpPr>
          <xdr:cNvPr id="2652689" name="グループ化 363">
            <a:extLst>
              <a:ext uri="{FF2B5EF4-FFF2-40B4-BE49-F238E27FC236}">
                <a16:creationId xmlns:a16="http://schemas.microsoft.com/office/drawing/2014/main" id="{00000000-0008-0000-0500-0000117A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695" name="グループ化 14">
              <a:extLst>
                <a:ext uri="{FF2B5EF4-FFF2-40B4-BE49-F238E27FC236}">
                  <a16:creationId xmlns:a16="http://schemas.microsoft.com/office/drawing/2014/main" id="{00000000-0008-0000-0500-0000177A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697" name="グラフ 2">
                <a:extLst>
                  <a:ext uri="{FF2B5EF4-FFF2-40B4-BE49-F238E27FC236}">
                    <a16:creationId xmlns:a16="http://schemas.microsoft.com/office/drawing/2014/main" id="{00000000-0008-0000-0500-0000197A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sp macro="" textlink="">
            <xdr:nvSpPr>
              <xdr:cNvPr id="418" name="二等辺三角形 417">
                <a:extLst>
                  <a:ext uri="{FF2B5EF4-FFF2-40B4-BE49-F238E27FC236}">
                    <a16:creationId xmlns:a16="http://schemas.microsoft.com/office/drawing/2014/main" id="{00000000-0008-0000-0500-0000A2010000}"/>
                  </a:ext>
                </a:extLst>
              </xdr:cNvPr>
              <xdr:cNvSpPr/>
            </xdr:nvSpPr>
            <xdr:spPr bwMode="auto">
              <a:xfrm>
                <a:off x="6194425" y="36355815"/>
                <a:ext cx="105027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416" name="正方形/長方形 415">
              <a:extLst>
                <a:ext uri="{FF2B5EF4-FFF2-40B4-BE49-F238E27FC236}">
                  <a16:creationId xmlns:a16="http://schemas.microsoft.com/office/drawing/2014/main" id="{00000000-0008-0000-0500-0000A0010000}"/>
                </a:ext>
              </a:extLst>
            </xdr:cNvPr>
            <xdr:cNvSpPr>
              <a:spLocks noChangeAspect="1"/>
            </xdr:cNvSpPr>
          </xdr:nvSpPr>
          <xdr:spPr>
            <a:xfrm>
              <a:off x="52072880" y="2172193"/>
              <a:ext cx="542701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10" name="正方形/長方形 409">
            <a:extLst>
              <a:ext uri="{FF2B5EF4-FFF2-40B4-BE49-F238E27FC236}">
                <a16:creationId xmlns:a16="http://schemas.microsoft.com/office/drawing/2014/main" id="{00000000-0008-0000-0500-00009A010000}"/>
              </a:ext>
            </a:extLst>
          </xdr:cNvPr>
          <xdr:cNvSpPr>
            <a:spLocks noChangeAspect="1"/>
          </xdr:cNvSpPr>
        </xdr:nvSpPr>
        <xdr:spPr bwMode="auto">
          <a:xfrm>
            <a:off x="21000212" y="2149280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11" name="正方形/長方形 410">
            <a:extLst>
              <a:ext uri="{FF2B5EF4-FFF2-40B4-BE49-F238E27FC236}">
                <a16:creationId xmlns:a16="http://schemas.microsoft.com/office/drawing/2014/main" id="{00000000-0008-0000-0500-00009B010000}"/>
              </a:ext>
            </a:extLst>
          </xdr:cNvPr>
          <xdr:cNvSpPr>
            <a:spLocks noChangeAspect="1"/>
          </xdr:cNvSpPr>
        </xdr:nvSpPr>
        <xdr:spPr bwMode="auto">
          <a:xfrm>
            <a:off x="22065582" y="2149280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12" name="正方形/長方形 411">
            <a:extLst>
              <a:ext uri="{FF2B5EF4-FFF2-40B4-BE49-F238E27FC236}">
                <a16:creationId xmlns:a16="http://schemas.microsoft.com/office/drawing/2014/main" id="{00000000-0008-0000-0500-00009C010000}"/>
              </a:ext>
            </a:extLst>
          </xdr:cNvPr>
          <xdr:cNvSpPr>
            <a:spLocks noChangeAspect="1"/>
          </xdr:cNvSpPr>
        </xdr:nvSpPr>
        <xdr:spPr bwMode="auto">
          <a:xfrm>
            <a:off x="23159488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13" name="正方形/長方形 412">
            <a:extLst>
              <a:ext uri="{FF2B5EF4-FFF2-40B4-BE49-F238E27FC236}">
                <a16:creationId xmlns:a16="http://schemas.microsoft.com/office/drawing/2014/main" id="{00000000-0008-0000-0500-00009D010000}"/>
              </a:ext>
            </a:extLst>
          </xdr:cNvPr>
          <xdr:cNvSpPr>
            <a:spLocks noChangeAspect="1"/>
          </xdr:cNvSpPr>
        </xdr:nvSpPr>
        <xdr:spPr bwMode="auto">
          <a:xfrm>
            <a:off x="24234371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14" name="正方形/長方形 413">
            <a:extLst>
              <a:ext uri="{FF2B5EF4-FFF2-40B4-BE49-F238E27FC236}">
                <a16:creationId xmlns:a16="http://schemas.microsoft.com/office/drawing/2014/main" id="{00000000-0008-0000-0500-00009E010000}"/>
              </a:ext>
            </a:extLst>
          </xdr:cNvPr>
          <xdr:cNvSpPr>
            <a:spLocks noChangeAspect="1"/>
          </xdr:cNvSpPr>
        </xdr:nvSpPr>
        <xdr:spPr bwMode="auto">
          <a:xfrm>
            <a:off x="25309253" y="2166535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51</xdr:col>
      <xdr:colOff>0</xdr:colOff>
      <xdr:row>53</xdr:row>
      <xdr:rowOff>0</xdr:rowOff>
    </xdr:from>
    <xdr:to>
      <xdr:col>61</xdr:col>
      <xdr:colOff>466725</xdr:colOff>
      <xdr:row>65</xdr:row>
      <xdr:rowOff>123825</xdr:rowOff>
    </xdr:to>
    <xdr:grpSp>
      <xdr:nvGrpSpPr>
        <xdr:cNvPr id="2652459" name="グループ化 164">
          <a:extLst>
            <a:ext uri="{FF2B5EF4-FFF2-40B4-BE49-F238E27FC236}">
              <a16:creationId xmlns:a16="http://schemas.microsoft.com/office/drawing/2014/main" id="{00000000-0008-0000-0500-00002B792800}"/>
            </a:ext>
          </a:extLst>
        </xdr:cNvPr>
        <xdr:cNvGrpSpPr>
          <a:grpSpLocks/>
        </xdr:cNvGrpSpPr>
      </xdr:nvGrpSpPr>
      <xdr:grpSpPr bwMode="auto">
        <a:xfrm>
          <a:off x="34412464" y="10123714"/>
          <a:ext cx="7270297" cy="2409825"/>
          <a:chOff x="18983323" y="570386"/>
          <a:chExt cx="7315200" cy="2182842"/>
        </a:xfrm>
      </xdr:grpSpPr>
      <xdr:grpSp>
        <xdr:nvGrpSpPr>
          <xdr:cNvPr id="2652679" name="グループ化 363">
            <a:extLst>
              <a:ext uri="{FF2B5EF4-FFF2-40B4-BE49-F238E27FC236}">
                <a16:creationId xmlns:a16="http://schemas.microsoft.com/office/drawing/2014/main" id="{00000000-0008-0000-0500-0000077A2800}"/>
              </a:ext>
            </a:extLst>
          </xdr:cNvPr>
          <xdr:cNvGrpSpPr>
            <a:grpSpLocks/>
          </xdr:cNvGrpSpPr>
        </xdr:nvGrpSpPr>
        <xdr:grpSpPr bwMode="auto">
          <a:xfrm>
            <a:off x="18983323" y="570386"/>
            <a:ext cx="7315200" cy="2182842"/>
            <a:chOff x="51139522" y="548317"/>
            <a:chExt cx="7321999" cy="2220760"/>
          </a:xfrm>
        </xdr:grpSpPr>
        <xdr:grpSp>
          <xdr:nvGrpSpPr>
            <xdr:cNvPr id="2652685" name="グループ化 14">
              <a:extLst>
                <a:ext uri="{FF2B5EF4-FFF2-40B4-BE49-F238E27FC236}">
                  <a16:creationId xmlns:a16="http://schemas.microsoft.com/office/drawing/2014/main" id="{00000000-0008-0000-0500-00000D7A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139522" y="548317"/>
              <a:ext cx="7321999" cy="2220760"/>
              <a:chOff x="4485062" y="34702676"/>
              <a:chExt cx="7342607" cy="2260779"/>
            </a:xfrm>
          </xdr:grpSpPr>
          <xdr:graphicFrame macro="">
            <xdr:nvGraphicFramePr>
              <xdr:cNvPr id="2652687" name="グラフ 2">
                <a:extLst>
                  <a:ext uri="{FF2B5EF4-FFF2-40B4-BE49-F238E27FC236}">
                    <a16:creationId xmlns:a16="http://schemas.microsoft.com/office/drawing/2014/main" id="{00000000-0008-0000-0500-00000F7A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485062" y="34702676"/>
              <a:ext cx="7342607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sp macro="" textlink="">
            <xdr:nvSpPr>
              <xdr:cNvPr id="440" name="二等辺三角形 439">
                <a:extLst>
                  <a:ext uri="{FF2B5EF4-FFF2-40B4-BE49-F238E27FC236}">
                    <a16:creationId xmlns:a16="http://schemas.microsoft.com/office/drawing/2014/main" id="{00000000-0008-0000-0500-0000B8010000}"/>
                  </a:ext>
                </a:extLst>
              </xdr:cNvPr>
              <xdr:cNvSpPr/>
            </xdr:nvSpPr>
            <xdr:spPr bwMode="auto">
              <a:xfrm>
                <a:off x="6222844" y="36355815"/>
                <a:ext cx="105031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438" name="正方形/長方形 437">
              <a:extLst>
                <a:ext uri="{FF2B5EF4-FFF2-40B4-BE49-F238E27FC236}">
                  <a16:creationId xmlns:a16="http://schemas.microsoft.com/office/drawing/2014/main" id="{00000000-0008-0000-0500-0000B6010000}"/>
                </a:ext>
              </a:extLst>
            </xdr:cNvPr>
            <xdr:cNvSpPr>
              <a:spLocks noChangeAspect="1"/>
            </xdr:cNvSpPr>
          </xdr:nvSpPr>
          <xdr:spPr>
            <a:xfrm>
              <a:off x="52101189" y="2172193"/>
              <a:ext cx="542723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32" name="正方形/長方形 431">
            <a:extLst>
              <a:ext uri="{FF2B5EF4-FFF2-40B4-BE49-F238E27FC236}">
                <a16:creationId xmlns:a16="http://schemas.microsoft.com/office/drawing/2014/main" id="{00000000-0008-0000-0500-0000B0010000}"/>
              </a:ext>
            </a:extLst>
          </xdr:cNvPr>
          <xdr:cNvSpPr>
            <a:spLocks noChangeAspect="1"/>
          </xdr:cNvSpPr>
        </xdr:nvSpPr>
        <xdr:spPr bwMode="auto">
          <a:xfrm>
            <a:off x="21028535" y="2149280"/>
            <a:ext cx="542219" cy="543554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33" name="正方形/長方形 432">
            <a:extLst>
              <a:ext uri="{FF2B5EF4-FFF2-40B4-BE49-F238E27FC236}">
                <a16:creationId xmlns:a16="http://schemas.microsoft.com/office/drawing/2014/main" id="{00000000-0008-0000-0500-0000B1010000}"/>
              </a:ext>
            </a:extLst>
          </xdr:cNvPr>
          <xdr:cNvSpPr>
            <a:spLocks noChangeAspect="1"/>
          </xdr:cNvSpPr>
        </xdr:nvSpPr>
        <xdr:spPr bwMode="auto">
          <a:xfrm>
            <a:off x="22093948" y="2149280"/>
            <a:ext cx="532706" cy="543554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34" name="正方形/長方形 433">
            <a:extLst>
              <a:ext uri="{FF2B5EF4-FFF2-40B4-BE49-F238E27FC236}">
                <a16:creationId xmlns:a16="http://schemas.microsoft.com/office/drawing/2014/main" id="{00000000-0008-0000-0500-0000B2010000}"/>
              </a:ext>
            </a:extLst>
          </xdr:cNvPr>
          <xdr:cNvSpPr>
            <a:spLocks noChangeAspect="1"/>
          </xdr:cNvSpPr>
        </xdr:nvSpPr>
        <xdr:spPr bwMode="auto">
          <a:xfrm>
            <a:off x="23187898" y="2166535"/>
            <a:ext cx="532706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35" name="正方形/長方形 434">
            <a:extLst>
              <a:ext uri="{FF2B5EF4-FFF2-40B4-BE49-F238E27FC236}">
                <a16:creationId xmlns:a16="http://schemas.microsoft.com/office/drawing/2014/main" id="{00000000-0008-0000-0500-0000B3010000}"/>
              </a:ext>
            </a:extLst>
          </xdr:cNvPr>
          <xdr:cNvSpPr>
            <a:spLocks noChangeAspect="1"/>
          </xdr:cNvSpPr>
        </xdr:nvSpPr>
        <xdr:spPr bwMode="auto">
          <a:xfrm>
            <a:off x="24272336" y="2166535"/>
            <a:ext cx="542219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36" name="正方形/長方形 435">
            <a:extLst>
              <a:ext uri="{FF2B5EF4-FFF2-40B4-BE49-F238E27FC236}">
                <a16:creationId xmlns:a16="http://schemas.microsoft.com/office/drawing/2014/main" id="{00000000-0008-0000-0500-0000B4010000}"/>
              </a:ext>
            </a:extLst>
          </xdr:cNvPr>
          <xdr:cNvSpPr>
            <a:spLocks noChangeAspect="1"/>
          </xdr:cNvSpPr>
        </xdr:nvSpPr>
        <xdr:spPr bwMode="auto">
          <a:xfrm>
            <a:off x="25337749" y="2166535"/>
            <a:ext cx="542219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51</xdr:col>
      <xdr:colOff>0</xdr:colOff>
      <xdr:row>7</xdr:row>
      <xdr:rowOff>0</xdr:rowOff>
    </xdr:from>
    <xdr:to>
      <xdr:col>61</xdr:col>
      <xdr:colOff>495300</xdr:colOff>
      <xdr:row>19</xdr:row>
      <xdr:rowOff>123825</xdr:rowOff>
    </xdr:to>
    <xdr:grpSp>
      <xdr:nvGrpSpPr>
        <xdr:cNvPr id="2652460" name="グループ化 185">
          <a:extLst>
            <a:ext uri="{FF2B5EF4-FFF2-40B4-BE49-F238E27FC236}">
              <a16:creationId xmlns:a16="http://schemas.microsoft.com/office/drawing/2014/main" id="{00000000-0008-0000-0500-00002C792800}"/>
            </a:ext>
          </a:extLst>
        </xdr:cNvPr>
        <xdr:cNvGrpSpPr>
          <a:grpSpLocks/>
        </xdr:cNvGrpSpPr>
      </xdr:nvGrpSpPr>
      <xdr:grpSpPr bwMode="auto">
        <a:xfrm>
          <a:off x="34412464" y="1360714"/>
          <a:ext cx="7298872" cy="2409825"/>
          <a:chOff x="34043921" y="514350"/>
          <a:chExt cx="7342206" cy="2179480"/>
        </a:xfrm>
      </xdr:grpSpPr>
      <xdr:grpSp>
        <xdr:nvGrpSpPr>
          <xdr:cNvPr id="2652669" name="グループ化 14">
            <a:extLst>
              <a:ext uri="{FF2B5EF4-FFF2-40B4-BE49-F238E27FC236}">
                <a16:creationId xmlns:a16="http://schemas.microsoft.com/office/drawing/2014/main" id="{00000000-0008-0000-0500-0000FD792800}"/>
              </a:ext>
            </a:extLst>
          </xdr:cNvPr>
          <xdr:cNvGrpSpPr>
            <a:grpSpLocks/>
          </xdr:cNvGrpSpPr>
        </xdr:nvGrpSpPr>
        <xdr:grpSpPr bwMode="auto">
          <a:xfrm>
            <a:off x="34043921" y="514350"/>
            <a:ext cx="7342206" cy="2179480"/>
            <a:chOff x="4457955" y="34702676"/>
            <a:chExt cx="7369713" cy="2260779"/>
          </a:xfrm>
        </xdr:grpSpPr>
        <xdr:graphicFrame macro="">
          <xdr:nvGraphicFramePr>
            <xdr:cNvPr id="2652677" name="グラフ 2">
              <a:extLst>
                <a:ext uri="{FF2B5EF4-FFF2-40B4-BE49-F238E27FC236}">
                  <a16:creationId xmlns:a16="http://schemas.microsoft.com/office/drawing/2014/main" id="{00000000-0008-0000-0500-0000057A2800}"/>
                </a:ext>
              </a:extLst>
            </xdr:cNvPr>
            <xdr:cNvGraphicFramePr>
              <a:graphicFrameLocks/>
            </xdr:cNvGraphicFramePr>
          </xdr:nvGraphicFramePr>
          <xdr:xfrm>
            <a:off x="4457955" y="34702676"/>
            <a:ext cx="7369713" cy="226077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">
          <xdr:nvSpPr>
            <xdr:cNvPr id="451" name="二等辺三角形 450">
              <a:extLst>
                <a:ext uri="{FF2B5EF4-FFF2-40B4-BE49-F238E27FC236}">
                  <a16:creationId xmlns:a16="http://schemas.microsoft.com/office/drawing/2014/main" id="{00000000-0008-0000-0500-0000C3010000}"/>
                </a:ext>
              </a:extLst>
            </xdr:cNvPr>
            <xdr:cNvSpPr/>
          </xdr:nvSpPr>
          <xdr:spPr bwMode="auto">
            <a:xfrm>
              <a:off x="6195374" y="36355815"/>
              <a:ext cx="105009" cy="107231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grpSp>
        <xdr:nvGrpSpPr>
          <xdr:cNvPr id="2652670" name="グループ化 184">
            <a:extLst>
              <a:ext uri="{FF2B5EF4-FFF2-40B4-BE49-F238E27FC236}">
                <a16:creationId xmlns:a16="http://schemas.microsoft.com/office/drawing/2014/main" id="{00000000-0008-0000-0500-0000FE792800}"/>
              </a:ext>
            </a:extLst>
          </xdr:cNvPr>
          <xdr:cNvGrpSpPr>
            <a:grpSpLocks/>
          </xdr:cNvGrpSpPr>
        </xdr:nvGrpSpPr>
        <xdr:grpSpPr bwMode="auto">
          <a:xfrm>
            <a:off x="35015264" y="2094235"/>
            <a:ext cx="5932807" cy="552008"/>
            <a:chOff x="35015264" y="2094235"/>
            <a:chExt cx="5932807" cy="552008"/>
          </a:xfrm>
        </xdr:grpSpPr>
        <xdr:sp macro="" textlink="">
          <xdr:nvSpPr>
            <xdr:cNvPr id="444" name="正方形/長方形 443">
              <a:extLst>
                <a:ext uri="{FF2B5EF4-FFF2-40B4-BE49-F238E27FC236}">
                  <a16:creationId xmlns:a16="http://schemas.microsoft.com/office/drawing/2014/main" id="{00000000-0008-0000-0500-0000BC010000}"/>
                </a:ext>
              </a:extLst>
            </xdr:cNvPr>
            <xdr:cNvSpPr>
              <a:spLocks noChangeAspect="1"/>
            </xdr:cNvSpPr>
          </xdr:nvSpPr>
          <xdr:spPr>
            <a:xfrm>
              <a:off x="35014005" y="2099426"/>
              <a:ext cx="542106" cy="54271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45" name="正方形/長方形 444">
              <a:extLst>
                <a:ext uri="{FF2B5EF4-FFF2-40B4-BE49-F238E27FC236}">
                  <a16:creationId xmlns:a16="http://schemas.microsoft.com/office/drawing/2014/main" id="{00000000-0008-0000-0500-0000BD010000}"/>
                </a:ext>
              </a:extLst>
            </xdr:cNvPr>
            <xdr:cNvSpPr>
              <a:spLocks noChangeAspect="1"/>
            </xdr:cNvSpPr>
          </xdr:nvSpPr>
          <xdr:spPr>
            <a:xfrm>
              <a:off x="36088706" y="2099426"/>
              <a:ext cx="542106" cy="54271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46" name="正方形/長方形 445">
              <a:extLst>
                <a:ext uri="{FF2B5EF4-FFF2-40B4-BE49-F238E27FC236}">
                  <a16:creationId xmlns:a16="http://schemas.microsoft.com/office/drawing/2014/main" id="{00000000-0008-0000-0500-0000BE010000}"/>
                </a:ext>
              </a:extLst>
            </xdr:cNvPr>
            <xdr:cNvSpPr>
              <a:spLocks noChangeAspect="1"/>
            </xdr:cNvSpPr>
          </xdr:nvSpPr>
          <xdr:spPr>
            <a:xfrm>
              <a:off x="37163407" y="2090812"/>
              <a:ext cx="532595" cy="54271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47" name="正方形/長方形 446">
              <a:extLst>
                <a:ext uri="{FF2B5EF4-FFF2-40B4-BE49-F238E27FC236}">
                  <a16:creationId xmlns:a16="http://schemas.microsoft.com/office/drawing/2014/main" id="{00000000-0008-0000-0500-0000BF010000}"/>
                </a:ext>
              </a:extLst>
            </xdr:cNvPr>
            <xdr:cNvSpPr>
              <a:spLocks noChangeAspect="1"/>
            </xdr:cNvSpPr>
          </xdr:nvSpPr>
          <xdr:spPr>
            <a:xfrm>
              <a:off x="38257130" y="2090812"/>
              <a:ext cx="542106" cy="54271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48" name="正方形/長方形 447">
              <a:extLst>
                <a:ext uri="{FF2B5EF4-FFF2-40B4-BE49-F238E27FC236}">
                  <a16:creationId xmlns:a16="http://schemas.microsoft.com/office/drawing/2014/main" id="{00000000-0008-0000-0500-0000C0010000}"/>
                </a:ext>
              </a:extLst>
            </xdr:cNvPr>
            <xdr:cNvSpPr>
              <a:spLocks noChangeAspect="1"/>
            </xdr:cNvSpPr>
          </xdr:nvSpPr>
          <xdr:spPr>
            <a:xfrm>
              <a:off x="39331831" y="2099426"/>
              <a:ext cx="542106" cy="54271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449" name="正方形/長方形 448">
              <a:extLst>
                <a:ext uri="{FF2B5EF4-FFF2-40B4-BE49-F238E27FC236}">
                  <a16:creationId xmlns:a16="http://schemas.microsoft.com/office/drawing/2014/main" id="{00000000-0008-0000-0500-0000C1010000}"/>
                </a:ext>
              </a:extLst>
            </xdr:cNvPr>
            <xdr:cNvSpPr>
              <a:spLocks noChangeAspect="1"/>
            </xdr:cNvSpPr>
          </xdr:nvSpPr>
          <xdr:spPr>
            <a:xfrm>
              <a:off x="40406532" y="2099426"/>
              <a:ext cx="542106" cy="542716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51</xdr:col>
      <xdr:colOff>0</xdr:colOff>
      <xdr:row>26</xdr:row>
      <xdr:rowOff>0</xdr:rowOff>
    </xdr:from>
    <xdr:to>
      <xdr:col>61</xdr:col>
      <xdr:colOff>495300</xdr:colOff>
      <xdr:row>38</xdr:row>
      <xdr:rowOff>123825</xdr:rowOff>
    </xdr:to>
    <xdr:grpSp>
      <xdr:nvGrpSpPr>
        <xdr:cNvPr id="2652461" name="グループ化 192">
          <a:extLst>
            <a:ext uri="{FF2B5EF4-FFF2-40B4-BE49-F238E27FC236}">
              <a16:creationId xmlns:a16="http://schemas.microsoft.com/office/drawing/2014/main" id="{00000000-0008-0000-0500-00002D792800}"/>
            </a:ext>
          </a:extLst>
        </xdr:cNvPr>
        <xdr:cNvGrpSpPr>
          <a:grpSpLocks/>
        </xdr:cNvGrpSpPr>
      </xdr:nvGrpSpPr>
      <xdr:grpSpPr bwMode="auto">
        <a:xfrm>
          <a:off x="34412464" y="4980214"/>
          <a:ext cx="7298872" cy="2409825"/>
          <a:chOff x="34042349" y="3943350"/>
          <a:chExt cx="7343776" cy="2179480"/>
        </a:xfrm>
      </xdr:grpSpPr>
      <xdr:grpSp>
        <xdr:nvGrpSpPr>
          <xdr:cNvPr id="2652660" name="グループ化 14">
            <a:extLst>
              <a:ext uri="{FF2B5EF4-FFF2-40B4-BE49-F238E27FC236}">
                <a16:creationId xmlns:a16="http://schemas.microsoft.com/office/drawing/2014/main" id="{00000000-0008-0000-0500-0000F4792800}"/>
              </a:ext>
            </a:extLst>
          </xdr:cNvPr>
          <xdr:cNvGrpSpPr>
            <a:grpSpLocks/>
          </xdr:cNvGrpSpPr>
        </xdr:nvGrpSpPr>
        <xdr:grpSpPr bwMode="auto">
          <a:xfrm>
            <a:off x="34042349" y="3943350"/>
            <a:ext cx="7343776" cy="2179480"/>
            <a:chOff x="4456380" y="34702676"/>
            <a:chExt cx="7371291" cy="2260779"/>
          </a:xfrm>
        </xdr:grpSpPr>
        <xdr:graphicFrame macro="">
          <xdr:nvGraphicFramePr>
            <xdr:cNvPr id="2652667" name="グラフ 2">
              <a:extLst>
                <a:ext uri="{FF2B5EF4-FFF2-40B4-BE49-F238E27FC236}">
                  <a16:creationId xmlns:a16="http://schemas.microsoft.com/office/drawing/2014/main" id="{00000000-0008-0000-0500-0000FB792800}"/>
                </a:ext>
              </a:extLst>
            </xdr:cNvPr>
            <xdr:cNvGraphicFramePr>
              <a:graphicFrameLocks/>
            </xdr:cNvGraphicFramePr>
          </xdr:nvGraphicFramePr>
          <xdr:xfrm>
            <a:off x="4456380" y="34702676"/>
            <a:ext cx="7371291" cy="226077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sp macro="" textlink="">
          <xdr:nvSpPr>
            <xdr:cNvPr id="461" name="二等辺三角形 460">
              <a:extLst>
                <a:ext uri="{FF2B5EF4-FFF2-40B4-BE49-F238E27FC236}">
                  <a16:creationId xmlns:a16="http://schemas.microsoft.com/office/drawing/2014/main" id="{00000000-0008-0000-0500-0000CD010000}"/>
                </a:ext>
              </a:extLst>
            </xdr:cNvPr>
            <xdr:cNvSpPr/>
          </xdr:nvSpPr>
          <xdr:spPr bwMode="auto">
            <a:xfrm>
              <a:off x="6184623" y="36355815"/>
              <a:ext cx="105031" cy="107231"/>
            </a:xfrm>
            <a:prstGeom prst="triangl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54" name="正方形/長方形 453">
            <a:extLst>
              <a:ext uri="{FF2B5EF4-FFF2-40B4-BE49-F238E27FC236}">
                <a16:creationId xmlns:a16="http://schemas.microsoft.com/office/drawing/2014/main" id="{00000000-0008-0000-0500-0000C6010000}"/>
              </a:ext>
            </a:extLst>
          </xdr:cNvPr>
          <xdr:cNvSpPr>
            <a:spLocks noChangeAspect="1"/>
          </xdr:cNvSpPr>
        </xdr:nvSpPr>
        <xdr:spPr>
          <a:xfrm>
            <a:off x="35012641" y="5545655"/>
            <a:ext cx="551734" cy="54271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55" name="正方形/長方形 454">
            <a:extLst>
              <a:ext uri="{FF2B5EF4-FFF2-40B4-BE49-F238E27FC236}">
                <a16:creationId xmlns:a16="http://schemas.microsoft.com/office/drawing/2014/main" id="{00000000-0008-0000-0500-0000C7010000}"/>
              </a:ext>
            </a:extLst>
          </xdr:cNvPr>
          <xdr:cNvSpPr>
            <a:spLocks noChangeAspect="1"/>
          </xdr:cNvSpPr>
        </xdr:nvSpPr>
        <xdr:spPr>
          <a:xfrm>
            <a:off x="36087572" y="5545655"/>
            <a:ext cx="532709" cy="54271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56" name="正方形/長方形 455">
            <a:extLst>
              <a:ext uri="{FF2B5EF4-FFF2-40B4-BE49-F238E27FC236}">
                <a16:creationId xmlns:a16="http://schemas.microsoft.com/office/drawing/2014/main" id="{00000000-0008-0000-0500-0000C8010000}"/>
              </a:ext>
            </a:extLst>
          </xdr:cNvPr>
          <xdr:cNvSpPr>
            <a:spLocks noChangeAspect="1"/>
          </xdr:cNvSpPr>
        </xdr:nvSpPr>
        <xdr:spPr>
          <a:xfrm>
            <a:off x="37162503" y="5537041"/>
            <a:ext cx="542222" cy="534102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57" name="正方形/長方形 456">
            <a:extLst>
              <a:ext uri="{FF2B5EF4-FFF2-40B4-BE49-F238E27FC236}">
                <a16:creationId xmlns:a16="http://schemas.microsoft.com/office/drawing/2014/main" id="{00000000-0008-0000-0500-0000C9010000}"/>
              </a:ext>
            </a:extLst>
          </xdr:cNvPr>
          <xdr:cNvSpPr>
            <a:spLocks noChangeAspect="1"/>
          </xdr:cNvSpPr>
        </xdr:nvSpPr>
        <xdr:spPr>
          <a:xfrm>
            <a:off x="38256459" y="5537041"/>
            <a:ext cx="532709" cy="534102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58" name="正方形/長方形 457">
            <a:extLst>
              <a:ext uri="{FF2B5EF4-FFF2-40B4-BE49-F238E27FC236}">
                <a16:creationId xmlns:a16="http://schemas.microsoft.com/office/drawing/2014/main" id="{00000000-0008-0000-0500-0000CA010000}"/>
              </a:ext>
            </a:extLst>
          </xdr:cNvPr>
          <xdr:cNvSpPr>
            <a:spLocks noChangeAspect="1"/>
          </xdr:cNvSpPr>
        </xdr:nvSpPr>
        <xdr:spPr>
          <a:xfrm>
            <a:off x="39340902" y="5545655"/>
            <a:ext cx="532709" cy="54271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59" name="正方形/長方形 458">
            <a:extLst>
              <a:ext uri="{FF2B5EF4-FFF2-40B4-BE49-F238E27FC236}">
                <a16:creationId xmlns:a16="http://schemas.microsoft.com/office/drawing/2014/main" id="{00000000-0008-0000-0500-0000CB010000}"/>
              </a:ext>
            </a:extLst>
          </xdr:cNvPr>
          <xdr:cNvSpPr>
            <a:spLocks noChangeAspect="1"/>
          </xdr:cNvSpPr>
        </xdr:nvSpPr>
        <xdr:spPr>
          <a:xfrm>
            <a:off x="40406321" y="5545655"/>
            <a:ext cx="542222" cy="54271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0</xdr:colOff>
      <xdr:row>95</xdr:row>
      <xdr:rowOff>0</xdr:rowOff>
    </xdr:from>
    <xdr:to>
      <xdr:col>39</xdr:col>
      <xdr:colOff>238125</xdr:colOff>
      <xdr:row>107</xdr:row>
      <xdr:rowOff>123825</xdr:rowOff>
    </xdr:to>
    <xdr:grpSp>
      <xdr:nvGrpSpPr>
        <xdr:cNvPr id="2652462" name="グループ化 193">
          <a:extLst>
            <a:ext uri="{FF2B5EF4-FFF2-40B4-BE49-F238E27FC236}">
              <a16:creationId xmlns:a16="http://schemas.microsoft.com/office/drawing/2014/main" id="{00000000-0008-0000-0500-00002E792800}"/>
            </a:ext>
          </a:extLst>
        </xdr:cNvPr>
        <xdr:cNvGrpSpPr>
          <a:grpSpLocks/>
        </xdr:cNvGrpSpPr>
      </xdr:nvGrpSpPr>
      <xdr:grpSpPr bwMode="auto">
        <a:xfrm>
          <a:off x="19431000" y="18124714"/>
          <a:ext cx="7041696" cy="2409825"/>
          <a:chOff x="19202400" y="570386"/>
          <a:chExt cx="7096125" cy="2182842"/>
        </a:xfrm>
      </xdr:grpSpPr>
      <xdr:grpSp>
        <xdr:nvGrpSpPr>
          <xdr:cNvPr id="2652650" name="グループ化 363">
            <a:extLst>
              <a:ext uri="{FF2B5EF4-FFF2-40B4-BE49-F238E27FC236}">
                <a16:creationId xmlns:a16="http://schemas.microsoft.com/office/drawing/2014/main" id="{00000000-0008-0000-0500-0000EA79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656" name="グループ化 14">
              <a:extLst>
                <a:ext uri="{FF2B5EF4-FFF2-40B4-BE49-F238E27FC236}">
                  <a16:creationId xmlns:a16="http://schemas.microsoft.com/office/drawing/2014/main" id="{00000000-0008-0000-0500-0000F0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658" name="グラフ 2">
                <a:extLst>
                  <a:ext uri="{FF2B5EF4-FFF2-40B4-BE49-F238E27FC236}">
                    <a16:creationId xmlns:a16="http://schemas.microsoft.com/office/drawing/2014/main" id="{00000000-0008-0000-0500-0000F2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  <xdr:sp macro="" textlink="">
            <xdr:nvSpPr>
              <xdr:cNvPr id="472" name="二等辺三角形 471">
                <a:extLst>
                  <a:ext uri="{FF2B5EF4-FFF2-40B4-BE49-F238E27FC236}">
                    <a16:creationId xmlns:a16="http://schemas.microsoft.com/office/drawing/2014/main" id="{00000000-0008-0000-0500-0000D8010000}"/>
                  </a:ext>
                </a:extLst>
              </xdr:cNvPr>
              <xdr:cNvSpPr/>
            </xdr:nvSpPr>
            <xdr:spPr bwMode="auto">
              <a:xfrm>
                <a:off x="6196424" y="36355815"/>
                <a:ext cx="105168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470" name="正方形/長方形 469">
              <a:extLst>
                <a:ext uri="{FF2B5EF4-FFF2-40B4-BE49-F238E27FC236}">
                  <a16:creationId xmlns:a16="http://schemas.microsoft.com/office/drawing/2014/main" id="{00000000-0008-0000-0500-0000D6010000}"/>
                </a:ext>
              </a:extLst>
            </xdr:cNvPr>
            <xdr:cNvSpPr>
              <a:spLocks noChangeAspect="1"/>
            </xdr:cNvSpPr>
          </xdr:nvSpPr>
          <xdr:spPr>
            <a:xfrm>
              <a:off x="52073839" y="2172193"/>
              <a:ext cx="543430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64" name="正方形/長方形 463">
            <a:extLst>
              <a:ext uri="{FF2B5EF4-FFF2-40B4-BE49-F238E27FC236}">
                <a16:creationId xmlns:a16="http://schemas.microsoft.com/office/drawing/2014/main" id="{00000000-0008-0000-0500-0000D0010000}"/>
              </a:ext>
            </a:extLst>
          </xdr:cNvPr>
          <xdr:cNvSpPr>
            <a:spLocks noChangeAspect="1"/>
          </xdr:cNvSpPr>
        </xdr:nvSpPr>
        <xdr:spPr bwMode="auto">
          <a:xfrm>
            <a:off x="21002625" y="2149280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65" name="正方形/長方形 464">
            <a:extLst>
              <a:ext uri="{FF2B5EF4-FFF2-40B4-BE49-F238E27FC236}">
                <a16:creationId xmlns:a16="http://schemas.microsoft.com/office/drawing/2014/main" id="{00000000-0008-0000-0500-0000D1010000}"/>
              </a:ext>
            </a:extLst>
          </xdr:cNvPr>
          <xdr:cNvSpPr>
            <a:spLocks noChangeAspect="1"/>
          </xdr:cNvSpPr>
        </xdr:nvSpPr>
        <xdr:spPr bwMode="auto">
          <a:xfrm>
            <a:off x="22069425" y="2149280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66" name="正方形/長方形 465">
            <a:extLst>
              <a:ext uri="{FF2B5EF4-FFF2-40B4-BE49-F238E27FC236}">
                <a16:creationId xmlns:a16="http://schemas.microsoft.com/office/drawing/2014/main" id="{00000000-0008-0000-0500-0000D2010000}"/>
              </a:ext>
            </a:extLst>
          </xdr:cNvPr>
          <xdr:cNvSpPr>
            <a:spLocks noChangeAspect="1"/>
          </xdr:cNvSpPr>
        </xdr:nvSpPr>
        <xdr:spPr bwMode="auto">
          <a:xfrm>
            <a:off x="23155275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67" name="正方形/長方形 466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SpPr>
            <a:spLocks noChangeAspect="1"/>
          </xdr:cNvSpPr>
        </xdr:nvSpPr>
        <xdr:spPr bwMode="auto">
          <a:xfrm>
            <a:off x="24231600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68" name="正方形/長方形 467">
            <a:extLst>
              <a:ext uri="{FF2B5EF4-FFF2-40B4-BE49-F238E27FC236}">
                <a16:creationId xmlns:a16="http://schemas.microsoft.com/office/drawing/2014/main" id="{00000000-0008-0000-0500-0000D4010000}"/>
              </a:ext>
            </a:extLst>
          </xdr:cNvPr>
          <xdr:cNvSpPr>
            <a:spLocks noChangeAspect="1"/>
          </xdr:cNvSpPr>
        </xdr:nvSpPr>
        <xdr:spPr bwMode="auto">
          <a:xfrm>
            <a:off x="25307925" y="2166535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40</xdr:col>
      <xdr:colOff>0</xdr:colOff>
      <xdr:row>95</xdr:row>
      <xdr:rowOff>0</xdr:rowOff>
    </xdr:from>
    <xdr:to>
      <xdr:col>50</xdr:col>
      <xdr:colOff>238125</xdr:colOff>
      <xdr:row>107</xdr:row>
      <xdr:rowOff>123825</xdr:rowOff>
    </xdr:to>
    <xdr:grpSp>
      <xdr:nvGrpSpPr>
        <xdr:cNvPr id="2652463" name="グループ化 215">
          <a:extLst>
            <a:ext uri="{FF2B5EF4-FFF2-40B4-BE49-F238E27FC236}">
              <a16:creationId xmlns:a16="http://schemas.microsoft.com/office/drawing/2014/main" id="{00000000-0008-0000-0500-00002F792800}"/>
            </a:ext>
          </a:extLst>
        </xdr:cNvPr>
        <xdr:cNvGrpSpPr>
          <a:grpSpLocks/>
        </xdr:cNvGrpSpPr>
      </xdr:nvGrpSpPr>
      <xdr:grpSpPr bwMode="auto">
        <a:xfrm>
          <a:off x="26914929" y="18124714"/>
          <a:ext cx="7055303" cy="2409825"/>
          <a:chOff x="19202400" y="570386"/>
          <a:chExt cx="7096125" cy="2182842"/>
        </a:xfrm>
      </xdr:grpSpPr>
      <xdr:grpSp>
        <xdr:nvGrpSpPr>
          <xdr:cNvPr id="2652640" name="グループ化 363">
            <a:extLst>
              <a:ext uri="{FF2B5EF4-FFF2-40B4-BE49-F238E27FC236}">
                <a16:creationId xmlns:a16="http://schemas.microsoft.com/office/drawing/2014/main" id="{00000000-0008-0000-0500-0000E079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646" name="グループ化 14">
              <a:extLst>
                <a:ext uri="{FF2B5EF4-FFF2-40B4-BE49-F238E27FC236}">
                  <a16:creationId xmlns:a16="http://schemas.microsoft.com/office/drawing/2014/main" id="{00000000-0008-0000-0500-0000E6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648" name="グラフ 2">
                <a:extLst>
                  <a:ext uri="{FF2B5EF4-FFF2-40B4-BE49-F238E27FC236}">
                    <a16:creationId xmlns:a16="http://schemas.microsoft.com/office/drawing/2014/main" id="{00000000-0008-0000-0500-0000E8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1"/>
              </a:graphicData>
            </a:graphic>
          </xdr:graphicFrame>
          <xdr:sp macro="" textlink="">
            <xdr:nvSpPr>
              <xdr:cNvPr id="483" name="二等辺三角形 482">
                <a:extLst>
                  <a:ext uri="{FF2B5EF4-FFF2-40B4-BE49-F238E27FC236}">
                    <a16:creationId xmlns:a16="http://schemas.microsoft.com/office/drawing/2014/main" id="{00000000-0008-0000-0500-0000E3010000}"/>
                  </a:ext>
                </a:extLst>
              </xdr:cNvPr>
              <xdr:cNvSpPr/>
            </xdr:nvSpPr>
            <xdr:spPr bwMode="auto">
              <a:xfrm>
                <a:off x="6194425" y="36355815"/>
                <a:ext cx="105027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481" name="正方形/長方形 480">
              <a:extLst>
                <a:ext uri="{FF2B5EF4-FFF2-40B4-BE49-F238E27FC236}">
                  <a16:creationId xmlns:a16="http://schemas.microsoft.com/office/drawing/2014/main" id="{00000000-0008-0000-0500-0000E1010000}"/>
                </a:ext>
              </a:extLst>
            </xdr:cNvPr>
            <xdr:cNvSpPr>
              <a:spLocks noChangeAspect="1"/>
            </xdr:cNvSpPr>
          </xdr:nvSpPr>
          <xdr:spPr>
            <a:xfrm>
              <a:off x="52072880" y="2172193"/>
              <a:ext cx="542701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75" name="正方形/長方形 474">
            <a:extLst>
              <a:ext uri="{FF2B5EF4-FFF2-40B4-BE49-F238E27FC236}">
                <a16:creationId xmlns:a16="http://schemas.microsoft.com/office/drawing/2014/main" id="{00000000-0008-0000-0500-0000DB010000}"/>
              </a:ext>
            </a:extLst>
          </xdr:cNvPr>
          <xdr:cNvSpPr>
            <a:spLocks noChangeAspect="1"/>
          </xdr:cNvSpPr>
        </xdr:nvSpPr>
        <xdr:spPr bwMode="auto">
          <a:xfrm>
            <a:off x="21000212" y="2149280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76" name="正方形/長方形 475">
            <a:extLst>
              <a:ext uri="{FF2B5EF4-FFF2-40B4-BE49-F238E27FC236}">
                <a16:creationId xmlns:a16="http://schemas.microsoft.com/office/drawing/2014/main" id="{00000000-0008-0000-0500-0000DC010000}"/>
              </a:ext>
            </a:extLst>
          </xdr:cNvPr>
          <xdr:cNvSpPr>
            <a:spLocks noChangeAspect="1"/>
          </xdr:cNvSpPr>
        </xdr:nvSpPr>
        <xdr:spPr bwMode="auto">
          <a:xfrm>
            <a:off x="22065582" y="2149280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77" name="正方形/長方形 476">
            <a:extLst>
              <a:ext uri="{FF2B5EF4-FFF2-40B4-BE49-F238E27FC236}">
                <a16:creationId xmlns:a16="http://schemas.microsoft.com/office/drawing/2014/main" id="{00000000-0008-0000-0500-0000DD010000}"/>
              </a:ext>
            </a:extLst>
          </xdr:cNvPr>
          <xdr:cNvSpPr>
            <a:spLocks noChangeAspect="1"/>
          </xdr:cNvSpPr>
        </xdr:nvSpPr>
        <xdr:spPr bwMode="auto">
          <a:xfrm>
            <a:off x="23159488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78" name="正方形/長方形 477">
            <a:extLst>
              <a:ext uri="{FF2B5EF4-FFF2-40B4-BE49-F238E27FC236}">
                <a16:creationId xmlns:a16="http://schemas.microsoft.com/office/drawing/2014/main" id="{00000000-0008-0000-0500-0000DE010000}"/>
              </a:ext>
            </a:extLst>
          </xdr:cNvPr>
          <xdr:cNvSpPr>
            <a:spLocks noChangeAspect="1"/>
          </xdr:cNvSpPr>
        </xdr:nvSpPr>
        <xdr:spPr bwMode="auto">
          <a:xfrm>
            <a:off x="24234371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79" name="正方形/長方形 478">
            <a:extLst>
              <a:ext uri="{FF2B5EF4-FFF2-40B4-BE49-F238E27FC236}">
                <a16:creationId xmlns:a16="http://schemas.microsoft.com/office/drawing/2014/main" id="{00000000-0008-0000-0500-0000DF010000}"/>
              </a:ext>
            </a:extLst>
          </xdr:cNvPr>
          <xdr:cNvSpPr>
            <a:spLocks noChangeAspect="1"/>
          </xdr:cNvSpPr>
        </xdr:nvSpPr>
        <xdr:spPr bwMode="auto">
          <a:xfrm>
            <a:off x="25309253" y="2166535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51</xdr:col>
      <xdr:colOff>0</xdr:colOff>
      <xdr:row>95</xdr:row>
      <xdr:rowOff>0</xdr:rowOff>
    </xdr:from>
    <xdr:to>
      <xdr:col>61</xdr:col>
      <xdr:colOff>485775</xdr:colOff>
      <xdr:row>107</xdr:row>
      <xdr:rowOff>123825</xdr:rowOff>
    </xdr:to>
    <xdr:grpSp>
      <xdr:nvGrpSpPr>
        <xdr:cNvPr id="2652464" name="グループ化 237">
          <a:extLst>
            <a:ext uri="{FF2B5EF4-FFF2-40B4-BE49-F238E27FC236}">
              <a16:creationId xmlns:a16="http://schemas.microsoft.com/office/drawing/2014/main" id="{00000000-0008-0000-0500-000030792800}"/>
            </a:ext>
          </a:extLst>
        </xdr:cNvPr>
        <xdr:cNvGrpSpPr>
          <a:grpSpLocks/>
        </xdr:cNvGrpSpPr>
      </xdr:nvGrpSpPr>
      <xdr:grpSpPr bwMode="auto">
        <a:xfrm>
          <a:off x="34412464" y="18124714"/>
          <a:ext cx="7289347" cy="2409825"/>
          <a:chOff x="18964278" y="570386"/>
          <a:chExt cx="7334250" cy="2182842"/>
        </a:xfrm>
      </xdr:grpSpPr>
      <xdr:grpSp>
        <xdr:nvGrpSpPr>
          <xdr:cNvPr id="2652630" name="グループ化 363">
            <a:extLst>
              <a:ext uri="{FF2B5EF4-FFF2-40B4-BE49-F238E27FC236}">
                <a16:creationId xmlns:a16="http://schemas.microsoft.com/office/drawing/2014/main" id="{00000000-0008-0000-0500-0000D6792800}"/>
              </a:ext>
            </a:extLst>
          </xdr:cNvPr>
          <xdr:cNvGrpSpPr>
            <a:grpSpLocks/>
          </xdr:cNvGrpSpPr>
        </xdr:nvGrpSpPr>
        <xdr:grpSpPr bwMode="auto">
          <a:xfrm>
            <a:off x="18964278" y="570386"/>
            <a:ext cx="7334250" cy="2182842"/>
            <a:chOff x="51120454" y="548317"/>
            <a:chExt cx="7341066" cy="2220760"/>
          </a:xfrm>
        </xdr:grpSpPr>
        <xdr:grpSp>
          <xdr:nvGrpSpPr>
            <xdr:cNvPr id="2652636" name="グループ化 14">
              <a:extLst>
                <a:ext uri="{FF2B5EF4-FFF2-40B4-BE49-F238E27FC236}">
                  <a16:creationId xmlns:a16="http://schemas.microsoft.com/office/drawing/2014/main" id="{00000000-0008-0000-0500-0000DC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120454" y="548317"/>
              <a:ext cx="7341066" cy="2220760"/>
              <a:chOff x="4465940" y="34702676"/>
              <a:chExt cx="7361728" cy="2260779"/>
            </a:xfrm>
          </xdr:grpSpPr>
          <xdr:graphicFrame macro="">
            <xdr:nvGraphicFramePr>
              <xdr:cNvPr id="2652638" name="グラフ 2">
                <a:extLst>
                  <a:ext uri="{FF2B5EF4-FFF2-40B4-BE49-F238E27FC236}">
                    <a16:creationId xmlns:a16="http://schemas.microsoft.com/office/drawing/2014/main" id="{00000000-0008-0000-0500-0000DE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465940" y="34702676"/>
              <a:ext cx="7361728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2"/>
              </a:graphicData>
            </a:graphic>
          </xdr:graphicFrame>
          <xdr:sp macro="" textlink="">
            <xdr:nvSpPr>
              <xdr:cNvPr id="494" name="二等辺三角形 493">
                <a:extLst>
                  <a:ext uri="{FF2B5EF4-FFF2-40B4-BE49-F238E27FC236}">
                    <a16:creationId xmlns:a16="http://schemas.microsoft.com/office/drawing/2014/main" id="{00000000-0008-0000-0500-0000EE010000}"/>
                  </a:ext>
                </a:extLst>
              </xdr:cNvPr>
              <xdr:cNvSpPr/>
            </xdr:nvSpPr>
            <xdr:spPr bwMode="auto">
              <a:xfrm>
                <a:off x="6203728" y="36355815"/>
                <a:ext cx="105031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492" name="正方形/長方形 491">
              <a:extLst>
                <a:ext uri="{FF2B5EF4-FFF2-40B4-BE49-F238E27FC236}">
                  <a16:creationId xmlns:a16="http://schemas.microsoft.com/office/drawing/2014/main" id="{00000000-0008-0000-0500-0000EC010000}"/>
                </a:ext>
              </a:extLst>
            </xdr:cNvPr>
            <xdr:cNvSpPr>
              <a:spLocks noChangeAspect="1"/>
            </xdr:cNvSpPr>
          </xdr:nvSpPr>
          <xdr:spPr>
            <a:xfrm>
              <a:off x="52082124" y="2172193"/>
              <a:ext cx="542725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86" name="正方形/長方形 485">
            <a:extLst>
              <a:ext uri="{FF2B5EF4-FFF2-40B4-BE49-F238E27FC236}">
                <a16:creationId xmlns:a16="http://schemas.microsoft.com/office/drawing/2014/main" id="{00000000-0008-0000-0500-0000E6010000}"/>
              </a:ext>
            </a:extLst>
          </xdr:cNvPr>
          <xdr:cNvSpPr>
            <a:spLocks noChangeAspect="1"/>
          </xdr:cNvSpPr>
        </xdr:nvSpPr>
        <xdr:spPr bwMode="auto">
          <a:xfrm>
            <a:off x="20999984" y="2166535"/>
            <a:ext cx="542221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87" name="正方形/長方形 486">
            <a:extLst>
              <a:ext uri="{FF2B5EF4-FFF2-40B4-BE49-F238E27FC236}">
                <a16:creationId xmlns:a16="http://schemas.microsoft.com/office/drawing/2014/main" id="{00000000-0008-0000-0500-0000E7010000}"/>
              </a:ext>
            </a:extLst>
          </xdr:cNvPr>
          <xdr:cNvSpPr>
            <a:spLocks noChangeAspect="1"/>
          </xdr:cNvSpPr>
        </xdr:nvSpPr>
        <xdr:spPr bwMode="auto">
          <a:xfrm>
            <a:off x="22074913" y="2149280"/>
            <a:ext cx="532708" cy="543554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88" name="正方形/長方形 487">
            <a:extLst>
              <a:ext uri="{FF2B5EF4-FFF2-40B4-BE49-F238E27FC236}">
                <a16:creationId xmlns:a16="http://schemas.microsoft.com/office/drawing/2014/main" id="{00000000-0008-0000-0500-0000E8010000}"/>
              </a:ext>
            </a:extLst>
          </xdr:cNvPr>
          <xdr:cNvSpPr>
            <a:spLocks noChangeAspect="1"/>
          </xdr:cNvSpPr>
        </xdr:nvSpPr>
        <xdr:spPr bwMode="auto">
          <a:xfrm>
            <a:off x="23159355" y="2166535"/>
            <a:ext cx="532708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89" name="正方形/長方形 488">
            <a:extLst>
              <a:ext uri="{FF2B5EF4-FFF2-40B4-BE49-F238E27FC236}">
                <a16:creationId xmlns:a16="http://schemas.microsoft.com/office/drawing/2014/main" id="{00000000-0008-0000-0500-0000E9010000}"/>
              </a:ext>
            </a:extLst>
          </xdr:cNvPr>
          <xdr:cNvSpPr>
            <a:spLocks noChangeAspect="1"/>
          </xdr:cNvSpPr>
        </xdr:nvSpPr>
        <xdr:spPr bwMode="auto">
          <a:xfrm>
            <a:off x="24224771" y="2166535"/>
            <a:ext cx="542221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90" name="正方形/長方形 489">
            <a:extLst>
              <a:ext uri="{FF2B5EF4-FFF2-40B4-BE49-F238E27FC236}">
                <a16:creationId xmlns:a16="http://schemas.microsoft.com/office/drawing/2014/main" id="{00000000-0008-0000-0500-0000EA010000}"/>
              </a:ext>
            </a:extLst>
          </xdr:cNvPr>
          <xdr:cNvSpPr>
            <a:spLocks noChangeAspect="1"/>
          </xdr:cNvSpPr>
        </xdr:nvSpPr>
        <xdr:spPr bwMode="auto">
          <a:xfrm>
            <a:off x="25309213" y="2166535"/>
            <a:ext cx="542221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0</xdr:colOff>
      <xdr:row>135</xdr:row>
      <xdr:rowOff>0</xdr:rowOff>
    </xdr:from>
    <xdr:to>
      <xdr:col>39</xdr:col>
      <xdr:colOff>238125</xdr:colOff>
      <xdr:row>147</xdr:row>
      <xdr:rowOff>123825</xdr:rowOff>
    </xdr:to>
    <xdr:grpSp>
      <xdr:nvGrpSpPr>
        <xdr:cNvPr id="2652465" name="グループ化 248">
          <a:extLst>
            <a:ext uri="{FF2B5EF4-FFF2-40B4-BE49-F238E27FC236}">
              <a16:creationId xmlns:a16="http://schemas.microsoft.com/office/drawing/2014/main" id="{00000000-0008-0000-0500-000031792800}"/>
            </a:ext>
          </a:extLst>
        </xdr:cNvPr>
        <xdr:cNvGrpSpPr>
          <a:grpSpLocks/>
        </xdr:cNvGrpSpPr>
      </xdr:nvGrpSpPr>
      <xdr:grpSpPr bwMode="auto">
        <a:xfrm>
          <a:off x="19431000" y="25744714"/>
          <a:ext cx="7041696" cy="2409825"/>
          <a:chOff x="19202400" y="570386"/>
          <a:chExt cx="7096125" cy="2182842"/>
        </a:xfrm>
      </xdr:grpSpPr>
      <xdr:grpSp>
        <xdr:nvGrpSpPr>
          <xdr:cNvPr id="2652620" name="グループ化 363">
            <a:extLst>
              <a:ext uri="{FF2B5EF4-FFF2-40B4-BE49-F238E27FC236}">
                <a16:creationId xmlns:a16="http://schemas.microsoft.com/office/drawing/2014/main" id="{00000000-0008-0000-0500-0000CC79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626" name="グループ化 14">
              <a:extLst>
                <a:ext uri="{FF2B5EF4-FFF2-40B4-BE49-F238E27FC236}">
                  <a16:creationId xmlns:a16="http://schemas.microsoft.com/office/drawing/2014/main" id="{00000000-0008-0000-0500-0000D2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628" name="グラフ 2">
                <a:extLst>
                  <a:ext uri="{FF2B5EF4-FFF2-40B4-BE49-F238E27FC236}">
                    <a16:creationId xmlns:a16="http://schemas.microsoft.com/office/drawing/2014/main" id="{00000000-0008-0000-0500-0000D4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3"/>
              </a:graphicData>
            </a:graphic>
          </xdr:graphicFrame>
          <xdr:sp macro="" textlink="">
            <xdr:nvSpPr>
              <xdr:cNvPr id="505" name="二等辺三角形 504">
                <a:extLst>
                  <a:ext uri="{FF2B5EF4-FFF2-40B4-BE49-F238E27FC236}">
                    <a16:creationId xmlns:a16="http://schemas.microsoft.com/office/drawing/2014/main" id="{00000000-0008-0000-0500-0000F9010000}"/>
                  </a:ext>
                </a:extLst>
              </xdr:cNvPr>
              <xdr:cNvSpPr/>
            </xdr:nvSpPr>
            <xdr:spPr bwMode="auto">
              <a:xfrm>
                <a:off x="6196424" y="36355815"/>
                <a:ext cx="105168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03" name="正方形/長方形 502">
              <a:extLst>
                <a:ext uri="{FF2B5EF4-FFF2-40B4-BE49-F238E27FC236}">
                  <a16:creationId xmlns:a16="http://schemas.microsoft.com/office/drawing/2014/main" id="{00000000-0008-0000-0500-0000F7010000}"/>
                </a:ext>
              </a:extLst>
            </xdr:cNvPr>
            <xdr:cNvSpPr>
              <a:spLocks noChangeAspect="1"/>
            </xdr:cNvSpPr>
          </xdr:nvSpPr>
          <xdr:spPr>
            <a:xfrm>
              <a:off x="52073839" y="2172193"/>
              <a:ext cx="543430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497" name="正方形/長方形 496">
            <a:extLst>
              <a:ext uri="{FF2B5EF4-FFF2-40B4-BE49-F238E27FC236}">
                <a16:creationId xmlns:a16="http://schemas.microsoft.com/office/drawing/2014/main" id="{00000000-0008-0000-0500-0000F1010000}"/>
              </a:ext>
            </a:extLst>
          </xdr:cNvPr>
          <xdr:cNvSpPr>
            <a:spLocks noChangeAspect="1"/>
          </xdr:cNvSpPr>
        </xdr:nvSpPr>
        <xdr:spPr bwMode="auto">
          <a:xfrm>
            <a:off x="21002625" y="2149280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98" name="正方形/長方形 497">
            <a:extLst>
              <a:ext uri="{FF2B5EF4-FFF2-40B4-BE49-F238E27FC236}">
                <a16:creationId xmlns:a16="http://schemas.microsoft.com/office/drawing/2014/main" id="{00000000-0008-0000-0500-0000F2010000}"/>
              </a:ext>
            </a:extLst>
          </xdr:cNvPr>
          <xdr:cNvSpPr>
            <a:spLocks noChangeAspect="1"/>
          </xdr:cNvSpPr>
        </xdr:nvSpPr>
        <xdr:spPr bwMode="auto">
          <a:xfrm>
            <a:off x="22069425" y="2149280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99" name="正方形/長方形 498">
            <a:extLst>
              <a:ext uri="{FF2B5EF4-FFF2-40B4-BE49-F238E27FC236}">
                <a16:creationId xmlns:a16="http://schemas.microsoft.com/office/drawing/2014/main" id="{00000000-0008-0000-0500-0000F3010000}"/>
              </a:ext>
            </a:extLst>
          </xdr:cNvPr>
          <xdr:cNvSpPr>
            <a:spLocks noChangeAspect="1"/>
          </xdr:cNvSpPr>
        </xdr:nvSpPr>
        <xdr:spPr bwMode="auto">
          <a:xfrm>
            <a:off x="23155275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00" name="正方形/長方形 499">
            <a:extLst>
              <a:ext uri="{FF2B5EF4-FFF2-40B4-BE49-F238E27FC236}">
                <a16:creationId xmlns:a16="http://schemas.microsoft.com/office/drawing/2014/main" id="{00000000-0008-0000-0500-0000F4010000}"/>
              </a:ext>
            </a:extLst>
          </xdr:cNvPr>
          <xdr:cNvSpPr>
            <a:spLocks noChangeAspect="1"/>
          </xdr:cNvSpPr>
        </xdr:nvSpPr>
        <xdr:spPr bwMode="auto">
          <a:xfrm>
            <a:off x="24231600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01" name="正方形/長方形 500">
            <a:extLst>
              <a:ext uri="{FF2B5EF4-FFF2-40B4-BE49-F238E27FC236}">
                <a16:creationId xmlns:a16="http://schemas.microsoft.com/office/drawing/2014/main" id="{00000000-0008-0000-0500-0000F5010000}"/>
              </a:ext>
            </a:extLst>
          </xdr:cNvPr>
          <xdr:cNvSpPr>
            <a:spLocks noChangeAspect="1"/>
          </xdr:cNvSpPr>
        </xdr:nvSpPr>
        <xdr:spPr bwMode="auto">
          <a:xfrm>
            <a:off x="25307925" y="2166535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40</xdr:col>
      <xdr:colOff>0</xdr:colOff>
      <xdr:row>135</xdr:row>
      <xdr:rowOff>0</xdr:rowOff>
    </xdr:from>
    <xdr:to>
      <xdr:col>50</xdr:col>
      <xdr:colOff>238125</xdr:colOff>
      <xdr:row>147</xdr:row>
      <xdr:rowOff>123825</xdr:rowOff>
    </xdr:to>
    <xdr:grpSp>
      <xdr:nvGrpSpPr>
        <xdr:cNvPr id="2652466" name="グループ化 259">
          <a:extLst>
            <a:ext uri="{FF2B5EF4-FFF2-40B4-BE49-F238E27FC236}">
              <a16:creationId xmlns:a16="http://schemas.microsoft.com/office/drawing/2014/main" id="{00000000-0008-0000-0500-000032792800}"/>
            </a:ext>
          </a:extLst>
        </xdr:cNvPr>
        <xdr:cNvGrpSpPr>
          <a:grpSpLocks/>
        </xdr:cNvGrpSpPr>
      </xdr:nvGrpSpPr>
      <xdr:grpSpPr bwMode="auto">
        <a:xfrm>
          <a:off x="26914929" y="25744714"/>
          <a:ext cx="7055303" cy="2409825"/>
          <a:chOff x="19202400" y="570386"/>
          <a:chExt cx="7096125" cy="2182842"/>
        </a:xfrm>
      </xdr:grpSpPr>
      <xdr:grpSp>
        <xdr:nvGrpSpPr>
          <xdr:cNvPr id="2652610" name="グループ化 363">
            <a:extLst>
              <a:ext uri="{FF2B5EF4-FFF2-40B4-BE49-F238E27FC236}">
                <a16:creationId xmlns:a16="http://schemas.microsoft.com/office/drawing/2014/main" id="{00000000-0008-0000-0500-0000C279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616" name="グループ化 14">
              <a:extLst>
                <a:ext uri="{FF2B5EF4-FFF2-40B4-BE49-F238E27FC236}">
                  <a16:creationId xmlns:a16="http://schemas.microsoft.com/office/drawing/2014/main" id="{00000000-0008-0000-0500-0000C8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618" name="グラフ 2">
                <a:extLst>
                  <a:ext uri="{FF2B5EF4-FFF2-40B4-BE49-F238E27FC236}">
                    <a16:creationId xmlns:a16="http://schemas.microsoft.com/office/drawing/2014/main" id="{00000000-0008-0000-0500-0000CA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4"/>
              </a:graphicData>
            </a:graphic>
          </xdr:graphicFrame>
          <xdr:sp macro="" textlink="">
            <xdr:nvSpPr>
              <xdr:cNvPr id="516" name="二等辺三角形 515">
                <a:extLst>
                  <a:ext uri="{FF2B5EF4-FFF2-40B4-BE49-F238E27FC236}">
                    <a16:creationId xmlns:a16="http://schemas.microsoft.com/office/drawing/2014/main" id="{00000000-0008-0000-0500-000004020000}"/>
                  </a:ext>
                </a:extLst>
              </xdr:cNvPr>
              <xdr:cNvSpPr/>
            </xdr:nvSpPr>
            <xdr:spPr bwMode="auto">
              <a:xfrm>
                <a:off x="6194425" y="36355815"/>
                <a:ext cx="105027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14" name="正方形/長方形 513">
              <a:extLst>
                <a:ext uri="{FF2B5EF4-FFF2-40B4-BE49-F238E27FC236}">
                  <a16:creationId xmlns:a16="http://schemas.microsoft.com/office/drawing/2014/main" id="{00000000-0008-0000-0500-000002020000}"/>
                </a:ext>
              </a:extLst>
            </xdr:cNvPr>
            <xdr:cNvSpPr>
              <a:spLocks noChangeAspect="1"/>
            </xdr:cNvSpPr>
          </xdr:nvSpPr>
          <xdr:spPr>
            <a:xfrm>
              <a:off x="52072880" y="2172193"/>
              <a:ext cx="542701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508" name="正方形/長方形 507">
            <a:extLst>
              <a:ext uri="{FF2B5EF4-FFF2-40B4-BE49-F238E27FC236}">
                <a16:creationId xmlns:a16="http://schemas.microsoft.com/office/drawing/2014/main" id="{00000000-0008-0000-0500-0000FC010000}"/>
              </a:ext>
            </a:extLst>
          </xdr:cNvPr>
          <xdr:cNvSpPr>
            <a:spLocks noChangeAspect="1"/>
          </xdr:cNvSpPr>
        </xdr:nvSpPr>
        <xdr:spPr bwMode="auto">
          <a:xfrm>
            <a:off x="21000212" y="2149280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09" name="正方形/長方形 508">
            <a:extLst>
              <a:ext uri="{FF2B5EF4-FFF2-40B4-BE49-F238E27FC236}">
                <a16:creationId xmlns:a16="http://schemas.microsoft.com/office/drawing/2014/main" id="{00000000-0008-0000-0500-0000FD010000}"/>
              </a:ext>
            </a:extLst>
          </xdr:cNvPr>
          <xdr:cNvSpPr>
            <a:spLocks noChangeAspect="1"/>
          </xdr:cNvSpPr>
        </xdr:nvSpPr>
        <xdr:spPr bwMode="auto">
          <a:xfrm>
            <a:off x="22065582" y="2149280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10" name="正方形/長方形 509">
            <a:extLst>
              <a:ext uri="{FF2B5EF4-FFF2-40B4-BE49-F238E27FC236}">
                <a16:creationId xmlns:a16="http://schemas.microsoft.com/office/drawing/2014/main" id="{00000000-0008-0000-0500-0000FE010000}"/>
              </a:ext>
            </a:extLst>
          </xdr:cNvPr>
          <xdr:cNvSpPr>
            <a:spLocks noChangeAspect="1"/>
          </xdr:cNvSpPr>
        </xdr:nvSpPr>
        <xdr:spPr bwMode="auto">
          <a:xfrm>
            <a:off x="23159488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11" name="正方形/長方形 510">
            <a:extLst>
              <a:ext uri="{FF2B5EF4-FFF2-40B4-BE49-F238E27FC236}">
                <a16:creationId xmlns:a16="http://schemas.microsoft.com/office/drawing/2014/main" id="{00000000-0008-0000-0500-0000FF010000}"/>
              </a:ext>
            </a:extLst>
          </xdr:cNvPr>
          <xdr:cNvSpPr>
            <a:spLocks noChangeAspect="1"/>
          </xdr:cNvSpPr>
        </xdr:nvSpPr>
        <xdr:spPr bwMode="auto">
          <a:xfrm>
            <a:off x="24234371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12" name="正方形/長方形 511">
            <a:extLst>
              <a:ext uri="{FF2B5EF4-FFF2-40B4-BE49-F238E27FC236}">
                <a16:creationId xmlns:a16="http://schemas.microsoft.com/office/drawing/2014/main" id="{00000000-0008-0000-0500-000000020000}"/>
              </a:ext>
            </a:extLst>
          </xdr:cNvPr>
          <xdr:cNvSpPr>
            <a:spLocks noChangeAspect="1"/>
          </xdr:cNvSpPr>
        </xdr:nvSpPr>
        <xdr:spPr bwMode="auto">
          <a:xfrm>
            <a:off x="25309253" y="2166535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51</xdr:col>
      <xdr:colOff>0</xdr:colOff>
      <xdr:row>135</xdr:row>
      <xdr:rowOff>0</xdr:rowOff>
    </xdr:from>
    <xdr:to>
      <xdr:col>61</xdr:col>
      <xdr:colOff>495300</xdr:colOff>
      <xdr:row>147</xdr:row>
      <xdr:rowOff>123825</xdr:rowOff>
    </xdr:to>
    <xdr:grpSp>
      <xdr:nvGrpSpPr>
        <xdr:cNvPr id="2652467" name="グループ化 281">
          <a:extLst>
            <a:ext uri="{FF2B5EF4-FFF2-40B4-BE49-F238E27FC236}">
              <a16:creationId xmlns:a16="http://schemas.microsoft.com/office/drawing/2014/main" id="{00000000-0008-0000-0500-000033792800}"/>
            </a:ext>
          </a:extLst>
        </xdr:cNvPr>
        <xdr:cNvGrpSpPr>
          <a:grpSpLocks/>
        </xdr:cNvGrpSpPr>
      </xdr:nvGrpSpPr>
      <xdr:grpSpPr bwMode="auto">
        <a:xfrm>
          <a:off x="34412464" y="25744714"/>
          <a:ext cx="7298872" cy="2409825"/>
          <a:chOff x="18954750" y="570386"/>
          <a:chExt cx="7343775" cy="2182842"/>
        </a:xfrm>
      </xdr:grpSpPr>
      <xdr:grpSp>
        <xdr:nvGrpSpPr>
          <xdr:cNvPr id="2652600" name="グループ化 363">
            <a:extLst>
              <a:ext uri="{FF2B5EF4-FFF2-40B4-BE49-F238E27FC236}">
                <a16:creationId xmlns:a16="http://schemas.microsoft.com/office/drawing/2014/main" id="{00000000-0008-0000-0500-0000B8792800}"/>
              </a:ext>
            </a:extLst>
          </xdr:cNvPr>
          <xdr:cNvGrpSpPr>
            <a:grpSpLocks/>
          </xdr:cNvGrpSpPr>
        </xdr:nvGrpSpPr>
        <xdr:grpSpPr bwMode="auto">
          <a:xfrm>
            <a:off x="18954750" y="570386"/>
            <a:ext cx="7343775" cy="2182842"/>
            <a:chOff x="51110919" y="548317"/>
            <a:chExt cx="7350600" cy="2220760"/>
          </a:xfrm>
        </xdr:grpSpPr>
        <xdr:grpSp>
          <xdr:nvGrpSpPr>
            <xdr:cNvPr id="2652606" name="グループ化 14">
              <a:extLst>
                <a:ext uri="{FF2B5EF4-FFF2-40B4-BE49-F238E27FC236}">
                  <a16:creationId xmlns:a16="http://schemas.microsoft.com/office/drawing/2014/main" id="{00000000-0008-0000-0500-0000BE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110919" y="548317"/>
              <a:ext cx="7350600" cy="2220760"/>
              <a:chOff x="4456379" y="34702676"/>
              <a:chExt cx="7371289" cy="2260779"/>
            </a:xfrm>
          </xdr:grpSpPr>
          <xdr:graphicFrame macro="">
            <xdr:nvGraphicFramePr>
              <xdr:cNvPr id="2652608" name="グラフ 2">
                <a:extLst>
                  <a:ext uri="{FF2B5EF4-FFF2-40B4-BE49-F238E27FC236}">
                    <a16:creationId xmlns:a16="http://schemas.microsoft.com/office/drawing/2014/main" id="{00000000-0008-0000-0500-0000C0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456379" y="34702676"/>
              <a:ext cx="7371289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5"/>
              </a:graphicData>
            </a:graphic>
          </xdr:graphicFrame>
          <xdr:sp macro="" textlink="">
            <xdr:nvSpPr>
              <xdr:cNvPr id="527" name="二等辺三角形 526">
                <a:extLst>
                  <a:ext uri="{FF2B5EF4-FFF2-40B4-BE49-F238E27FC236}">
                    <a16:creationId xmlns:a16="http://schemas.microsoft.com/office/drawing/2014/main" id="{00000000-0008-0000-0500-00000F020000}"/>
                  </a:ext>
                </a:extLst>
              </xdr:cNvPr>
              <xdr:cNvSpPr/>
            </xdr:nvSpPr>
            <xdr:spPr bwMode="auto">
              <a:xfrm>
                <a:off x="6184622" y="36355815"/>
                <a:ext cx="105031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25" name="正方形/長方形 524">
              <a:extLst>
                <a:ext uri="{FF2B5EF4-FFF2-40B4-BE49-F238E27FC236}">
                  <a16:creationId xmlns:a16="http://schemas.microsoft.com/office/drawing/2014/main" id="{00000000-0008-0000-0500-00000D020000}"/>
                </a:ext>
              </a:extLst>
            </xdr:cNvPr>
            <xdr:cNvSpPr>
              <a:spLocks noChangeAspect="1"/>
            </xdr:cNvSpPr>
          </xdr:nvSpPr>
          <xdr:spPr>
            <a:xfrm>
              <a:off x="52082112" y="2172193"/>
              <a:ext cx="542726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519" name="正方形/長方形 518">
            <a:extLst>
              <a:ext uri="{FF2B5EF4-FFF2-40B4-BE49-F238E27FC236}">
                <a16:creationId xmlns:a16="http://schemas.microsoft.com/office/drawing/2014/main" id="{00000000-0008-0000-0500-000007020000}"/>
              </a:ext>
            </a:extLst>
          </xdr:cNvPr>
          <xdr:cNvSpPr>
            <a:spLocks noChangeAspect="1"/>
          </xdr:cNvSpPr>
        </xdr:nvSpPr>
        <xdr:spPr bwMode="auto">
          <a:xfrm>
            <a:off x="20999972" y="2166535"/>
            <a:ext cx="542222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20" name="正方形/長方形 519">
            <a:extLst>
              <a:ext uri="{FF2B5EF4-FFF2-40B4-BE49-F238E27FC236}">
                <a16:creationId xmlns:a16="http://schemas.microsoft.com/office/drawing/2014/main" id="{00000000-0008-0000-0500-000008020000}"/>
              </a:ext>
            </a:extLst>
          </xdr:cNvPr>
          <xdr:cNvSpPr>
            <a:spLocks noChangeAspect="1"/>
          </xdr:cNvSpPr>
        </xdr:nvSpPr>
        <xdr:spPr bwMode="auto">
          <a:xfrm>
            <a:off x="22074903" y="2149280"/>
            <a:ext cx="532709" cy="543554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21" name="正方形/長方形 520">
            <a:extLst>
              <a:ext uri="{FF2B5EF4-FFF2-40B4-BE49-F238E27FC236}">
                <a16:creationId xmlns:a16="http://schemas.microsoft.com/office/drawing/2014/main" id="{00000000-0008-0000-0500-000009020000}"/>
              </a:ext>
            </a:extLst>
          </xdr:cNvPr>
          <xdr:cNvSpPr>
            <a:spLocks noChangeAspect="1"/>
          </xdr:cNvSpPr>
        </xdr:nvSpPr>
        <xdr:spPr bwMode="auto">
          <a:xfrm>
            <a:off x="23159347" y="2166535"/>
            <a:ext cx="532709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22" name="正方形/長方形 521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SpPr>
            <a:spLocks noChangeAspect="1"/>
          </xdr:cNvSpPr>
        </xdr:nvSpPr>
        <xdr:spPr bwMode="auto">
          <a:xfrm>
            <a:off x="24234277" y="2166535"/>
            <a:ext cx="542222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23" name="正方形/長方形 522">
            <a:extLst>
              <a:ext uri="{FF2B5EF4-FFF2-40B4-BE49-F238E27FC236}">
                <a16:creationId xmlns:a16="http://schemas.microsoft.com/office/drawing/2014/main" id="{00000000-0008-0000-0500-00000B020000}"/>
              </a:ext>
            </a:extLst>
          </xdr:cNvPr>
          <xdr:cNvSpPr>
            <a:spLocks noChangeAspect="1"/>
          </xdr:cNvSpPr>
        </xdr:nvSpPr>
        <xdr:spPr bwMode="auto">
          <a:xfrm>
            <a:off x="25309208" y="2166535"/>
            <a:ext cx="542222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0</xdr:colOff>
      <xdr:row>195</xdr:row>
      <xdr:rowOff>0</xdr:rowOff>
    </xdr:from>
    <xdr:to>
      <xdr:col>39</xdr:col>
      <xdr:colOff>238125</xdr:colOff>
      <xdr:row>207</xdr:row>
      <xdr:rowOff>123825</xdr:rowOff>
    </xdr:to>
    <xdr:grpSp>
      <xdr:nvGrpSpPr>
        <xdr:cNvPr id="2652468" name="グループ化 292">
          <a:extLst>
            <a:ext uri="{FF2B5EF4-FFF2-40B4-BE49-F238E27FC236}">
              <a16:creationId xmlns:a16="http://schemas.microsoft.com/office/drawing/2014/main" id="{00000000-0008-0000-0500-000034792800}"/>
            </a:ext>
          </a:extLst>
        </xdr:cNvPr>
        <xdr:cNvGrpSpPr>
          <a:grpSpLocks/>
        </xdr:cNvGrpSpPr>
      </xdr:nvGrpSpPr>
      <xdr:grpSpPr bwMode="auto">
        <a:xfrm>
          <a:off x="19431000" y="37174714"/>
          <a:ext cx="7041696" cy="2409825"/>
          <a:chOff x="19202400" y="570386"/>
          <a:chExt cx="7096125" cy="2182842"/>
        </a:xfrm>
      </xdr:grpSpPr>
      <xdr:grpSp>
        <xdr:nvGrpSpPr>
          <xdr:cNvPr id="2652590" name="グループ化 363">
            <a:extLst>
              <a:ext uri="{FF2B5EF4-FFF2-40B4-BE49-F238E27FC236}">
                <a16:creationId xmlns:a16="http://schemas.microsoft.com/office/drawing/2014/main" id="{00000000-0008-0000-0500-0000AE79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596" name="グループ化 14">
              <a:extLst>
                <a:ext uri="{FF2B5EF4-FFF2-40B4-BE49-F238E27FC236}">
                  <a16:creationId xmlns:a16="http://schemas.microsoft.com/office/drawing/2014/main" id="{00000000-0008-0000-0500-0000B4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598" name="グラフ 2">
                <a:extLst>
                  <a:ext uri="{FF2B5EF4-FFF2-40B4-BE49-F238E27FC236}">
                    <a16:creationId xmlns:a16="http://schemas.microsoft.com/office/drawing/2014/main" id="{00000000-0008-0000-0500-0000B6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6"/>
              </a:graphicData>
            </a:graphic>
          </xdr:graphicFrame>
          <xdr:sp macro="" textlink="">
            <xdr:nvSpPr>
              <xdr:cNvPr id="538" name="二等辺三角形 537">
                <a:extLst>
                  <a:ext uri="{FF2B5EF4-FFF2-40B4-BE49-F238E27FC236}">
                    <a16:creationId xmlns:a16="http://schemas.microsoft.com/office/drawing/2014/main" id="{00000000-0008-0000-0500-00001A020000}"/>
                  </a:ext>
                </a:extLst>
              </xdr:cNvPr>
              <xdr:cNvSpPr/>
            </xdr:nvSpPr>
            <xdr:spPr bwMode="auto">
              <a:xfrm>
                <a:off x="6196424" y="36355815"/>
                <a:ext cx="105168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36" name="正方形/長方形 535">
              <a:extLst>
                <a:ext uri="{FF2B5EF4-FFF2-40B4-BE49-F238E27FC236}">
                  <a16:creationId xmlns:a16="http://schemas.microsoft.com/office/drawing/2014/main" id="{00000000-0008-0000-0500-000018020000}"/>
                </a:ext>
              </a:extLst>
            </xdr:cNvPr>
            <xdr:cNvSpPr>
              <a:spLocks noChangeAspect="1"/>
            </xdr:cNvSpPr>
          </xdr:nvSpPr>
          <xdr:spPr>
            <a:xfrm>
              <a:off x="52073839" y="2172193"/>
              <a:ext cx="543430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530" name="正方形/長方形 529">
            <a:extLst>
              <a:ext uri="{FF2B5EF4-FFF2-40B4-BE49-F238E27FC236}">
                <a16:creationId xmlns:a16="http://schemas.microsoft.com/office/drawing/2014/main" id="{00000000-0008-0000-0500-000012020000}"/>
              </a:ext>
            </a:extLst>
          </xdr:cNvPr>
          <xdr:cNvSpPr>
            <a:spLocks noChangeAspect="1"/>
          </xdr:cNvSpPr>
        </xdr:nvSpPr>
        <xdr:spPr bwMode="auto">
          <a:xfrm>
            <a:off x="21002625" y="2149280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31" name="正方形/長方形 530">
            <a:extLst>
              <a:ext uri="{FF2B5EF4-FFF2-40B4-BE49-F238E27FC236}">
                <a16:creationId xmlns:a16="http://schemas.microsoft.com/office/drawing/2014/main" id="{00000000-0008-0000-0500-000013020000}"/>
              </a:ext>
            </a:extLst>
          </xdr:cNvPr>
          <xdr:cNvSpPr>
            <a:spLocks noChangeAspect="1"/>
          </xdr:cNvSpPr>
        </xdr:nvSpPr>
        <xdr:spPr bwMode="auto">
          <a:xfrm>
            <a:off x="22069425" y="2149280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32" name="正方形/長方形 531">
            <a:extLst>
              <a:ext uri="{FF2B5EF4-FFF2-40B4-BE49-F238E27FC236}">
                <a16:creationId xmlns:a16="http://schemas.microsoft.com/office/drawing/2014/main" id="{00000000-0008-0000-0500-000014020000}"/>
              </a:ext>
            </a:extLst>
          </xdr:cNvPr>
          <xdr:cNvSpPr>
            <a:spLocks noChangeAspect="1"/>
          </xdr:cNvSpPr>
        </xdr:nvSpPr>
        <xdr:spPr bwMode="auto">
          <a:xfrm>
            <a:off x="23155275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33" name="正方形/長方形 532">
            <a:extLst>
              <a:ext uri="{FF2B5EF4-FFF2-40B4-BE49-F238E27FC236}">
                <a16:creationId xmlns:a16="http://schemas.microsoft.com/office/drawing/2014/main" id="{00000000-0008-0000-0500-000015020000}"/>
              </a:ext>
            </a:extLst>
          </xdr:cNvPr>
          <xdr:cNvSpPr>
            <a:spLocks noChangeAspect="1"/>
          </xdr:cNvSpPr>
        </xdr:nvSpPr>
        <xdr:spPr bwMode="auto">
          <a:xfrm>
            <a:off x="24231600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34" name="正方形/長方形 533">
            <a:extLst>
              <a:ext uri="{FF2B5EF4-FFF2-40B4-BE49-F238E27FC236}">
                <a16:creationId xmlns:a16="http://schemas.microsoft.com/office/drawing/2014/main" id="{00000000-0008-0000-0500-000016020000}"/>
              </a:ext>
            </a:extLst>
          </xdr:cNvPr>
          <xdr:cNvSpPr>
            <a:spLocks noChangeAspect="1"/>
          </xdr:cNvSpPr>
        </xdr:nvSpPr>
        <xdr:spPr bwMode="auto">
          <a:xfrm>
            <a:off x="25307925" y="2166535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40</xdr:col>
      <xdr:colOff>0</xdr:colOff>
      <xdr:row>195</xdr:row>
      <xdr:rowOff>0</xdr:rowOff>
    </xdr:from>
    <xdr:to>
      <xdr:col>50</xdr:col>
      <xdr:colOff>238125</xdr:colOff>
      <xdr:row>207</xdr:row>
      <xdr:rowOff>123825</xdr:rowOff>
    </xdr:to>
    <xdr:grpSp>
      <xdr:nvGrpSpPr>
        <xdr:cNvPr id="2652469" name="グループ化 303">
          <a:extLst>
            <a:ext uri="{FF2B5EF4-FFF2-40B4-BE49-F238E27FC236}">
              <a16:creationId xmlns:a16="http://schemas.microsoft.com/office/drawing/2014/main" id="{00000000-0008-0000-0500-000035792800}"/>
            </a:ext>
          </a:extLst>
        </xdr:cNvPr>
        <xdr:cNvGrpSpPr>
          <a:grpSpLocks/>
        </xdr:cNvGrpSpPr>
      </xdr:nvGrpSpPr>
      <xdr:grpSpPr bwMode="auto">
        <a:xfrm>
          <a:off x="26914929" y="37174714"/>
          <a:ext cx="7055303" cy="2409825"/>
          <a:chOff x="19202400" y="570386"/>
          <a:chExt cx="7096125" cy="2182842"/>
        </a:xfrm>
      </xdr:grpSpPr>
      <xdr:grpSp>
        <xdr:nvGrpSpPr>
          <xdr:cNvPr id="2652580" name="グループ化 363">
            <a:extLst>
              <a:ext uri="{FF2B5EF4-FFF2-40B4-BE49-F238E27FC236}">
                <a16:creationId xmlns:a16="http://schemas.microsoft.com/office/drawing/2014/main" id="{00000000-0008-0000-0500-0000A479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586" name="グループ化 14">
              <a:extLst>
                <a:ext uri="{FF2B5EF4-FFF2-40B4-BE49-F238E27FC236}">
                  <a16:creationId xmlns:a16="http://schemas.microsoft.com/office/drawing/2014/main" id="{00000000-0008-0000-0500-0000AA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588" name="グラフ 2">
                <a:extLst>
                  <a:ext uri="{FF2B5EF4-FFF2-40B4-BE49-F238E27FC236}">
                    <a16:creationId xmlns:a16="http://schemas.microsoft.com/office/drawing/2014/main" id="{00000000-0008-0000-0500-0000AC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7"/>
              </a:graphicData>
            </a:graphic>
          </xdr:graphicFrame>
          <xdr:sp macro="" textlink="">
            <xdr:nvSpPr>
              <xdr:cNvPr id="549" name="二等辺三角形 548">
                <a:extLst>
                  <a:ext uri="{FF2B5EF4-FFF2-40B4-BE49-F238E27FC236}">
                    <a16:creationId xmlns:a16="http://schemas.microsoft.com/office/drawing/2014/main" id="{00000000-0008-0000-0500-000025020000}"/>
                  </a:ext>
                </a:extLst>
              </xdr:cNvPr>
              <xdr:cNvSpPr/>
            </xdr:nvSpPr>
            <xdr:spPr bwMode="auto">
              <a:xfrm>
                <a:off x="6194425" y="36355815"/>
                <a:ext cx="105027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47" name="正方形/長方形 546">
              <a:extLst>
                <a:ext uri="{FF2B5EF4-FFF2-40B4-BE49-F238E27FC236}">
                  <a16:creationId xmlns:a16="http://schemas.microsoft.com/office/drawing/2014/main" id="{00000000-0008-0000-0500-000023020000}"/>
                </a:ext>
              </a:extLst>
            </xdr:cNvPr>
            <xdr:cNvSpPr>
              <a:spLocks noChangeAspect="1"/>
            </xdr:cNvSpPr>
          </xdr:nvSpPr>
          <xdr:spPr>
            <a:xfrm>
              <a:off x="52072880" y="2172193"/>
              <a:ext cx="542701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541" name="正方形/長方形 540">
            <a:extLst>
              <a:ext uri="{FF2B5EF4-FFF2-40B4-BE49-F238E27FC236}">
                <a16:creationId xmlns:a16="http://schemas.microsoft.com/office/drawing/2014/main" id="{00000000-0008-0000-0500-00001D020000}"/>
              </a:ext>
            </a:extLst>
          </xdr:cNvPr>
          <xdr:cNvSpPr>
            <a:spLocks noChangeAspect="1"/>
          </xdr:cNvSpPr>
        </xdr:nvSpPr>
        <xdr:spPr bwMode="auto">
          <a:xfrm>
            <a:off x="21000212" y="2149280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42" name="正方形/長方形 541">
            <a:extLst>
              <a:ext uri="{FF2B5EF4-FFF2-40B4-BE49-F238E27FC236}">
                <a16:creationId xmlns:a16="http://schemas.microsoft.com/office/drawing/2014/main" id="{00000000-0008-0000-0500-00001E020000}"/>
              </a:ext>
            </a:extLst>
          </xdr:cNvPr>
          <xdr:cNvSpPr>
            <a:spLocks noChangeAspect="1"/>
          </xdr:cNvSpPr>
        </xdr:nvSpPr>
        <xdr:spPr bwMode="auto">
          <a:xfrm>
            <a:off x="22065582" y="2149280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43" name="正方形/長方形 542">
            <a:extLst>
              <a:ext uri="{FF2B5EF4-FFF2-40B4-BE49-F238E27FC236}">
                <a16:creationId xmlns:a16="http://schemas.microsoft.com/office/drawing/2014/main" id="{00000000-0008-0000-0500-00001F020000}"/>
              </a:ext>
            </a:extLst>
          </xdr:cNvPr>
          <xdr:cNvSpPr>
            <a:spLocks noChangeAspect="1"/>
          </xdr:cNvSpPr>
        </xdr:nvSpPr>
        <xdr:spPr bwMode="auto">
          <a:xfrm>
            <a:off x="23159488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44" name="正方形/長方形 543">
            <a:extLst>
              <a:ext uri="{FF2B5EF4-FFF2-40B4-BE49-F238E27FC236}">
                <a16:creationId xmlns:a16="http://schemas.microsoft.com/office/drawing/2014/main" id="{00000000-0008-0000-0500-000020020000}"/>
              </a:ext>
            </a:extLst>
          </xdr:cNvPr>
          <xdr:cNvSpPr>
            <a:spLocks noChangeAspect="1"/>
          </xdr:cNvSpPr>
        </xdr:nvSpPr>
        <xdr:spPr bwMode="auto">
          <a:xfrm>
            <a:off x="24234371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45" name="正方形/長方形 544">
            <a:extLst>
              <a:ext uri="{FF2B5EF4-FFF2-40B4-BE49-F238E27FC236}">
                <a16:creationId xmlns:a16="http://schemas.microsoft.com/office/drawing/2014/main" id="{00000000-0008-0000-0500-000021020000}"/>
              </a:ext>
            </a:extLst>
          </xdr:cNvPr>
          <xdr:cNvSpPr>
            <a:spLocks noChangeAspect="1"/>
          </xdr:cNvSpPr>
        </xdr:nvSpPr>
        <xdr:spPr bwMode="auto">
          <a:xfrm>
            <a:off x="25309253" y="2166535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51</xdr:col>
      <xdr:colOff>0</xdr:colOff>
      <xdr:row>195</xdr:row>
      <xdr:rowOff>0</xdr:rowOff>
    </xdr:from>
    <xdr:to>
      <xdr:col>61</xdr:col>
      <xdr:colOff>495300</xdr:colOff>
      <xdr:row>207</xdr:row>
      <xdr:rowOff>123825</xdr:rowOff>
    </xdr:to>
    <xdr:grpSp>
      <xdr:nvGrpSpPr>
        <xdr:cNvPr id="2652470" name="グループ化 314">
          <a:extLst>
            <a:ext uri="{FF2B5EF4-FFF2-40B4-BE49-F238E27FC236}">
              <a16:creationId xmlns:a16="http://schemas.microsoft.com/office/drawing/2014/main" id="{00000000-0008-0000-0500-000036792800}"/>
            </a:ext>
          </a:extLst>
        </xdr:cNvPr>
        <xdr:cNvGrpSpPr>
          <a:grpSpLocks/>
        </xdr:cNvGrpSpPr>
      </xdr:nvGrpSpPr>
      <xdr:grpSpPr bwMode="auto">
        <a:xfrm>
          <a:off x="34412464" y="37174714"/>
          <a:ext cx="7298872" cy="2409825"/>
          <a:chOff x="18954739" y="570492"/>
          <a:chExt cx="7343785" cy="2182847"/>
        </a:xfrm>
      </xdr:grpSpPr>
      <xdr:grpSp>
        <xdr:nvGrpSpPr>
          <xdr:cNvPr id="2652570" name="グループ化 363">
            <a:extLst>
              <a:ext uri="{FF2B5EF4-FFF2-40B4-BE49-F238E27FC236}">
                <a16:creationId xmlns:a16="http://schemas.microsoft.com/office/drawing/2014/main" id="{00000000-0008-0000-0500-00009A792800}"/>
              </a:ext>
            </a:extLst>
          </xdr:cNvPr>
          <xdr:cNvGrpSpPr>
            <a:grpSpLocks/>
          </xdr:cNvGrpSpPr>
        </xdr:nvGrpSpPr>
        <xdr:grpSpPr bwMode="auto">
          <a:xfrm>
            <a:off x="18954739" y="570492"/>
            <a:ext cx="7343785" cy="2182847"/>
            <a:chOff x="51110928" y="548425"/>
            <a:chExt cx="7350613" cy="2220767"/>
          </a:xfrm>
        </xdr:grpSpPr>
        <xdr:grpSp>
          <xdr:nvGrpSpPr>
            <xdr:cNvPr id="2652576" name="グループ化 14">
              <a:extLst>
                <a:ext uri="{FF2B5EF4-FFF2-40B4-BE49-F238E27FC236}">
                  <a16:creationId xmlns:a16="http://schemas.microsoft.com/office/drawing/2014/main" id="{00000000-0008-0000-0500-0000A0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110928" y="548425"/>
              <a:ext cx="7350613" cy="2220767"/>
              <a:chOff x="4456381" y="34702676"/>
              <a:chExt cx="7371290" cy="2260779"/>
            </a:xfrm>
          </xdr:grpSpPr>
          <xdr:graphicFrame macro="">
            <xdr:nvGraphicFramePr>
              <xdr:cNvPr id="2652578" name="グラフ 2">
                <a:extLst>
                  <a:ext uri="{FF2B5EF4-FFF2-40B4-BE49-F238E27FC236}">
                    <a16:creationId xmlns:a16="http://schemas.microsoft.com/office/drawing/2014/main" id="{00000000-0008-0000-0500-0000A2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456381" y="34702676"/>
              <a:ext cx="7371290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8"/>
              </a:graphicData>
            </a:graphic>
          </xdr:graphicFrame>
          <xdr:sp macro="" textlink="">
            <xdr:nvSpPr>
              <xdr:cNvPr id="560" name="二等辺三角形 559">
                <a:extLst>
                  <a:ext uri="{FF2B5EF4-FFF2-40B4-BE49-F238E27FC236}">
                    <a16:creationId xmlns:a16="http://schemas.microsoft.com/office/drawing/2014/main" id="{00000000-0008-0000-0500-000030020000}"/>
                  </a:ext>
                </a:extLst>
              </xdr:cNvPr>
              <xdr:cNvSpPr/>
            </xdr:nvSpPr>
            <xdr:spPr bwMode="auto">
              <a:xfrm>
                <a:off x="6175076" y="36355815"/>
                <a:ext cx="105031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58" name="正方形/長方形 557">
              <a:extLst>
                <a:ext uri="{FF2B5EF4-FFF2-40B4-BE49-F238E27FC236}">
                  <a16:creationId xmlns:a16="http://schemas.microsoft.com/office/drawing/2014/main" id="{00000000-0008-0000-0500-00002E020000}"/>
                </a:ext>
              </a:extLst>
            </xdr:cNvPr>
            <xdr:cNvSpPr>
              <a:spLocks noChangeAspect="1"/>
            </xdr:cNvSpPr>
          </xdr:nvSpPr>
          <xdr:spPr>
            <a:xfrm>
              <a:off x="52082123" y="2172306"/>
              <a:ext cx="542727" cy="544220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552" name="正方形/長方形 551">
            <a:extLst>
              <a:ext uri="{FF2B5EF4-FFF2-40B4-BE49-F238E27FC236}">
                <a16:creationId xmlns:a16="http://schemas.microsoft.com/office/drawing/2014/main" id="{00000000-0008-0000-0500-000028020000}"/>
              </a:ext>
            </a:extLst>
          </xdr:cNvPr>
          <xdr:cNvSpPr>
            <a:spLocks noChangeAspect="1"/>
          </xdr:cNvSpPr>
        </xdr:nvSpPr>
        <xdr:spPr bwMode="auto">
          <a:xfrm>
            <a:off x="20999964" y="2166645"/>
            <a:ext cx="542222" cy="534927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53" name="正方形/長方形 552">
            <a:extLst>
              <a:ext uri="{FF2B5EF4-FFF2-40B4-BE49-F238E27FC236}">
                <a16:creationId xmlns:a16="http://schemas.microsoft.com/office/drawing/2014/main" id="{00000000-0008-0000-0500-000029020000}"/>
              </a:ext>
            </a:extLst>
          </xdr:cNvPr>
          <xdr:cNvSpPr>
            <a:spLocks noChangeAspect="1"/>
          </xdr:cNvSpPr>
        </xdr:nvSpPr>
        <xdr:spPr bwMode="auto">
          <a:xfrm>
            <a:off x="22074896" y="2149389"/>
            <a:ext cx="532710" cy="543555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54" name="正方形/長方形 553">
            <a:extLst>
              <a:ext uri="{FF2B5EF4-FFF2-40B4-BE49-F238E27FC236}">
                <a16:creationId xmlns:a16="http://schemas.microsoft.com/office/drawing/2014/main" id="{00000000-0008-0000-0500-00002A020000}"/>
              </a:ext>
            </a:extLst>
          </xdr:cNvPr>
          <xdr:cNvSpPr>
            <a:spLocks noChangeAspect="1"/>
          </xdr:cNvSpPr>
        </xdr:nvSpPr>
        <xdr:spPr bwMode="auto">
          <a:xfrm>
            <a:off x="23159341" y="2166645"/>
            <a:ext cx="532710" cy="534927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55" name="正方形/長方形 554">
            <a:extLst>
              <a:ext uri="{FF2B5EF4-FFF2-40B4-BE49-F238E27FC236}">
                <a16:creationId xmlns:a16="http://schemas.microsoft.com/office/drawing/2014/main" id="{00000000-0008-0000-0500-00002B020000}"/>
              </a:ext>
            </a:extLst>
          </xdr:cNvPr>
          <xdr:cNvSpPr>
            <a:spLocks noChangeAspect="1"/>
          </xdr:cNvSpPr>
        </xdr:nvSpPr>
        <xdr:spPr bwMode="auto">
          <a:xfrm>
            <a:off x="24234274" y="2166645"/>
            <a:ext cx="542222" cy="534927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56" name="正方形/長方形 555">
            <a:extLst>
              <a:ext uri="{FF2B5EF4-FFF2-40B4-BE49-F238E27FC236}">
                <a16:creationId xmlns:a16="http://schemas.microsoft.com/office/drawing/2014/main" id="{00000000-0008-0000-0500-00002C020000}"/>
              </a:ext>
            </a:extLst>
          </xdr:cNvPr>
          <xdr:cNvSpPr>
            <a:spLocks noChangeAspect="1"/>
          </xdr:cNvSpPr>
        </xdr:nvSpPr>
        <xdr:spPr bwMode="auto">
          <a:xfrm>
            <a:off x="25309206" y="2166645"/>
            <a:ext cx="542222" cy="534927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0</xdr:colOff>
      <xdr:row>267</xdr:row>
      <xdr:rowOff>0</xdr:rowOff>
    </xdr:from>
    <xdr:to>
      <xdr:col>39</xdr:col>
      <xdr:colOff>238125</xdr:colOff>
      <xdr:row>279</xdr:row>
      <xdr:rowOff>123825</xdr:rowOff>
    </xdr:to>
    <xdr:grpSp>
      <xdr:nvGrpSpPr>
        <xdr:cNvPr id="2652471" name="グループ化 325">
          <a:extLst>
            <a:ext uri="{FF2B5EF4-FFF2-40B4-BE49-F238E27FC236}">
              <a16:creationId xmlns:a16="http://schemas.microsoft.com/office/drawing/2014/main" id="{00000000-0008-0000-0500-000037792800}"/>
            </a:ext>
          </a:extLst>
        </xdr:cNvPr>
        <xdr:cNvGrpSpPr>
          <a:grpSpLocks/>
        </xdr:cNvGrpSpPr>
      </xdr:nvGrpSpPr>
      <xdr:grpSpPr bwMode="auto">
        <a:xfrm>
          <a:off x="19431000" y="50890714"/>
          <a:ext cx="7041696" cy="2409825"/>
          <a:chOff x="19202400" y="570386"/>
          <a:chExt cx="7096125" cy="2182842"/>
        </a:xfrm>
      </xdr:grpSpPr>
      <xdr:grpSp>
        <xdr:nvGrpSpPr>
          <xdr:cNvPr id="2652560" name="グループ化 363">
            <a:extLst>
              <a:ext uri="{FF2B5EF4-FFF2-40B4-BE49-F238E27FC236}">
                <a16:creationId xmlns:a16="http://schemas.microsoft.com/office/drawing/2014/main" id="{00000000-0008-0000-0500-00009079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566" name="グループ化 14">
              <a:extLst>
                <a:ext uri="{FF2B5EF4-FFF2-40B4-BE49-F238E27FC236}">
                  <a16:creationId xmlns:a16="http://schemas.microsoft.com/office/drawing/2014/main" id="{00000000-0008-0000-0500-000096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568" name="グラフ 2">
                <a:extLst>
                  <a:ext uri="{FF2B5EF4-FFF2-40B4-BE49-F238E27FC236}">
                    <a16:creationId xmlns:a16="http://schemas.microsoft.com/office/drawing/2014/main" id="{00000000-0008-0000-0500-000098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9"/>
              </a:graphicData>
            </a:graphic>
          </xdr:graphicFrame>
          <xdr:sp macro="" textlink="">
            <xdr:nvSpPr>
              <xdr:cNvPr id="571" name="二等辺三角形 570">
                <a:extLst>
                  <a:ext uri="{FF2B5EF4-FFF2-40B4-BE49-F238E27FC236}">
                    <a16:creationId xmlns:a16="http://schemas.microsoft.com/office/drawing/2014/main" id="{00000000-0008-0000-0500-00003B020000}"/>
                  </a:ext>
                </a:extLst>
              </xdr:cNvPr>
              <xdr:cNvSpPr/>
            </xdr:nvSpPr>
            <xdr:spPr bwMode="auto">
              <a:xfrm>
                <a:off x="6196424" y="36355815"/>
                <a:ext cx="105168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69" name="正方形/長方形 568">
              <a:extLst>
                <a:ext uri="{FF2B5EF4-FFF2-40B4-BE49-F238E27FC236}">
                  <a16:creationId xmlns:a16="http://schemas.microsoft.com/office/drawing/2014/main" id="{00000000-0008-0000-0500-000039020000}"/>
                </a:ext>
              </a:extLst>
            </xdr:cNvPr>
            <xdr:cNvSpPr>
              <a:spLocks noChangeAspect="1"/>
            </xdr:cNvSpPr>
          </xdr:nvSpPr>
          <xdr:spPr>
            <a:xfrm>
              <a:off x="52073839" y="2172193"/>
              <a:ext cx="543430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563" name="正方形/長方形 562">
            <a:extLst>
              <a:ext uri="{FF2B5EF4-FFF2-40B4-BE49-F238E27FC236}">
                <a16:creationId xmlns:a16="http://schemas.microsoft.com/office/drawing/2014/main" id="{00000000-0008-0000-0500-000033020000}"/>
              </a:ext>
            </a:extLst>
          </xdr:cNvPr>
          <xdr:cNvSpPr>
            <a:spLocks noChangeAspect="1"/>
          </xdr:cNvSpPr>
        </xdr:nvSpPr>
        <xdr:spPr bwMode="auto">
          <a:xfrm>
            <a:off x="21002625" y="2149280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64" name="正方形/長方形 563">
            <a:extLst>
              <a:ext uri="{FF2B5EF4-FFF2-40B4-BE49-F238E27FC236}">
                <a16:creationId xmlns:a16="http://schemas.microsoft.com/office/drawing/2014/main" id="{00000000-0008-0000-0500-000034020000}"/>
              </a:ext>
            </a:extLst>
          </xdr:cNvPr>
          <xdr:cNvSpPr>
            <a:spLocks noChangeAspect="1"/>
          </xdr:cNvSpPr>
        </xdr:nvSpPr>
        <xdr:spPr bwMode="auto">
          <a:xfrm>
            <a:off x="22069425" y="2149280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65" name="正方形/長方形 564">
            <a:extLst>
              <a:ext uri="{FF2B5EF4-FFF2-40B4-BE49-F238E27FC236}">
                <a16:creationId xmlns:a16="http://schemas.microsoft.com/office/drawing/2014/main" id="{00000000-0008-0000-0500-000035020000}"/>
              </a:ext>
            </a:extLst>
          </xdr:cNvPr>
          <xdr:cNvSpPr>
            <a:spLocks noChangeAspect="1"/>
          </xdr:cNvSpPr>
        </xdr:nvSpPr>
        <xdr:spPr bwMode="auto">
          <a:xfrm>
            <a:off x="23155275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66" name="正方形/長方形 565">
            <a:extLst>
              <a:ext uri="{FF2B5EF4-FFF2-40B4-BE49-F238E27FC236}">
                <a16:creationId xmlns:a16="http://schemas.microsoft.com/office/drawing/2014/main" id="{00000000-0008-0000-0500-000036020000}"/>
              </a:ext>
            </a:extLst>
          </xdr:cNvPr>
          <xdr:cNvSpPr>
            <a:spLocks noChangeAspect="1"/>
          </xdr:cNvSpPr>
        </xdr:nvSpPr>
        <xdr:spPr bwMode="auto">
          <a:xfrm>
            <a:off x="24231600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67" name="正方形/長方形 566">
            <a:extLst>
              <a:ext uri="{FF2B5EF4-FFF2-40B4-BE49-F238E27FC236}">
                <a16:creationId xmlns:a16="http://schemas.microsoft.com/office/drawing/2014/main" id="{00000000-0008-0000-0500-000037020000}"/>
              </a:ext>
            </a:extLst>
          </xdr:cNvPr>
          <xdr:cNvSpPr>
            <a:spLocks noChangeAspect="1"/>
          </xdr:cNvSpPr>
        </xdr:nvSpPr>
        <xdr:spPr bwMode="auto">
          <a:xfrm>
            <a:off x="25307925" y="2166535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40</xdr:col>
      <xdr:colOff>0</xdr:colOff>
      <xdr:row>267</xdr:row>
      <xdr:rowOff>0</xdr:rowOff>
    </xdr:from>
    <xdr:to>
      <xdr:col>50</xdr:col>
      <xdr:colOff>238125</xdr:colOff>
      <xdr:row>279</xdr:row>
      <xdr:rowOff>123825</xdr:rowOff>
    </xdr:to>
    <xdr:grpSp>
      <xdr:nvGrpSpPr>
        <xdr:cNvPr id="2652472" name="グループ化 336">
          <a:extLst>
            <a:ext uri="{FF2B5EF4-FFF2-40B4-BE49-F238E27FC236}">
              <a16:creationId xmlns:a16="http://schemas.microsoft.com/office/drawing/2014/main" id="{00000000-0008-0000-0500-000038792800}"/>
            </a:ext>
          </a:extLst>
        </xdr:cNvPr>
        <xdr:cNvGrpSpPr>
          <a:grpSpLocks/>
        </xdr:cNvGrpSpPr>
      </xdr:nvGrpSpPr>
      <xdr:grpSpPr bwMode="auto">
        <a:xfrm>
          <a:off x="26914929" y="50890714"/>
          <a:ext cx="7055303" cy="2409825"/>
          <a:chOff x="19202400" y="570386"/>
          <a:chExt cx="7096125" cy="2182842"/>
        </a:xfrm>
      </xdr:grpSpPr>
      <xdr:grpSp>
        <xdr:nvGrpSpPr>
          <xdr:cNvPr id="2652550" name="グループ化 363">
            <a:extLst>
              <a:ext uri="{FF2B5EF4-FFF2-40B4-BE49-F238E27FC236}">
                <a16:creationId xmlns:a16="http://schemas.microsoft.com/office/drawing/2014/main" id="{00000000-0008-0000-0500-00008679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556" name="グループ化 14">
              <a:extLst>
                <a:ext uri="{FF2B5EF4-FFF2-40B4-BE49-F238E27FC236}">
                  <a16:creationId xmlns:a16="http://schemas.microsoft.com/office/drawing/2014/main" id="{00000000-0008-0000-0500-00008C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558" name="グラフ 2">
                <a:extLst>
                  <a:ext uri="{FF2B5EF4-FFF2-40B4-BE49-F238E27FC236}">
                    <a16:creationId xmlns:a16="http://schemas.microsoft.com/office/drawing/2014/main" id="{00000000-0008-0000-0500-00008E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0"/>
              </a:graphicData>
            </a:graphic>
          </xdr:graphicFrame>
          <xdr:sp macro="" textlink="">
            <xdr:nvSpPr>
              <xdr:cNvPr id="582" name="二等辺三角形 581">
                <a:extLst>
                  <a:ext uri="{FF2B5EF4-FFF2-40B4-BE49-F238E27FC236}">
                    <a16:creationId xmlns:a16="http://schemas.microsoft.com/office/drawing/2014/main" id="{00000000-0008-0000-0500-000046020000}"/>
                  </a:ext>
                </a:extLst>
              </xdr:cNvPr>
              <xdr:cNvSpPr/>
            </xdr:nvSpPr>
            <xdr:spPr bwMode="auto">
              <a:xfrm>
                <a:off x="6194425" y="36355815"/>
                <a:ext cx="105027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80" name="正方形/長方形 579">
              <a:extLst>
                <a:ext uri="{FF2B5EF4-FFF2-40B4-BE49-F238E27FC236}">
                  <a16:creationId xmlns:a16="http://schemas.microsoft.com/office/drawing/2014/main" id="{00000000-0008-0000-0500-000044020000}"/>
                </a:ext>
              </a:extLst>
            </xdr:cNvPr>
            <xdr:cNvSpPr>
              <a:spLocks noChangeAspect="1"/>
            </xdr:cNvSpPr>
          </xdr:nvSpPr>
          <xdr:spPr>
            <a:xfrm>
              <a:off x="52072880" y="2172193"/>
              <a:ext cx="542701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574" name="正方形/長方形 573">
            <a:extLst>
              <a:ext uri="{FF2B5EF4-FFF2-40B4-BE49-F238E27FC236}">
                <a16:creationId xmlns:a16="http://schemas.microsoft.com/office/drawing/2014/main" id="{00000000-0008-0000-0500-00003E020000}"/>
              </a:ext>
            </a:extLst>
          </xdr:cNvPr>
          <xdr:cNvSpPr>
            <a:spLocks noChangeAspect="1"/>
          </xdr:cNvSpPr>
        </xdr:nvSpPr>
        <xdr:spPr bwMode="auto">
          <a:xfrm>
            <a:off x="21000212" y="2149280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75" name="正方形/長方形 574">
            <a:extLst>
              <a:ext uri="{FF2B5EF4-FFF2-40B4-BE49-F238E27FC236}">
                <a16:creationId xmlns:a16="http://schemas.microsoft.com/office/drawing/2014/main" id="{00000000-0008-0000-0500-00003F020000}"/>
              </a:ext>
            </a:extLst>
          </xdr:cNvPr>
          <xdr:cNvSpPr>
            <a:spLocks noChangeAspect="1"/>
          </xdr:cNvSpPr>
        </xdr:nvSpPr>
        <xdr:spPr bwMode="auto">
          <a:xfrm>
            <a:off x="22065582" y="2149280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76" name="正方形/長方形 575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SpPr>
            <a:spLocks noChangeAspect="1"/>
          </xdr:cNvSpPr>
        </xdr:nvSpPr>
        <xdr:spPr bwMode="auto">
          <a:xfrm>
            <a:off x="23159488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77" name="正方形/長方形 576">
            <a:extLst>
              <a:ext uri="{FF2B5EF4-FFF2-40B4-BE49-F238E27FC236}">
                <a16:creationId xmlns:a16="http://schemas.microsoft.com/office/drawing/2014/main" id="{00000000-0008-0000-0500-000041020000}"/>
              </a:ext>
            </a:extLst>
          </xdr:cNvPr>
          <xdr:cNvSpPr>
            <a:spLocks noChangeAspect="1"/>
          </xdr:cNvSpPr>
        </xdr:nvSpPr>
        <xdr:spPr bwMode="auto">
          <a:xfrm>
            <a:off x="24234371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78" name="正方形/長方形 577">
            <a:extLst>
              <a:ext uri="{FF2B5EF4-FFF2-40B4-BE49-F238E27FC236}">
                <a16:creationId xmlns:a16="http://schemas.microsoft.com/office/drawing/2014/main" id="{00000000-0008-0000-0500-000042020000}"/>
              </a:ext>
            </a:extLst>
          </xdr:cNvPr>
          <xdr:cNvSpPr>
            <a:spLocks noChangeAspect="1"/>
          </xdr:cNvSpPr>
        </xdr:nvSpPr>
        <xdr:spPr bwMode="auto">
          <a:xfrm>
            <a:off x="25309253" y="2166535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51</xdr:col>
      <xdr:colOff>0</xdr:colOff>
      <xdr:row>267</xdr:row>
      <xdr:rowOff>0</xdr:rowOff>
    </xdr:from>
    <xdr:to>
      <xdr:col>61</xdr:col>
      <xdr:colOff>476250</xdr:colOff>
      <xdr:row>279</xdr:row>
      <xdr:rowOff>123825</xdr:rowOff>
    </xdr:to>
    <xdr:grpSp>
      <xdr:nvGrpSpPr>
        <xdr:cNvPr id="2652473" name="グループ化 347">
          <a:extLst>
            <a:ext uri="{FF2B5EF4-FFF2-40B4-BE49-F238E27FC236}">
              <a16:creationId xmlns:a16="http://schemas.microsoft.com/office/drawing/2014/main" id="{00000000-0008-0000-0500-000039792800}"/>
            </a:ext>
          </a:extLst>
        </xdr:cNvPr>
        <xdr:cNvGrpSpPr>
          <a:grpSpLocks/>
        </xdr:cNvGrpSpPr>
      </xdr:nvGrpSpPr>
      <xdr:grpSpPr bwMode="auto">
        <a:xfrm>
          <a:off x="34412464" y="50890714"/>
          <a:ext cx="7279822" cy="2409825"/>
          <a:chOff x="18973803" y="570386"/>
          <a:chExt cx="7324724" cy="2182842"/>
        </a:xfrm>
      </xdr:grpSpPr>
      <xdr:grpSp>
        <xdr:nvGrpSpPr>
          <xdr:cNvPr id="2652540" name="グループ化 363">
            <a:extLst>
              <a:ext uri="{FF2B5EF4-FFF2-40B4-BE49-F238E27FC236}">
                <a16:creationId xmlns:a16="http://schemas.microsoft.com/office/drawing/2014/main" id="{00000000-0008-0000-0500-00007C792800}"/>
              </a:ext>
            </a:extLst>
          </xdr:cNvPr>
          <xdr:cNvGrpSpPr>
            <a:grpSpLocks/>
          </xdr:cNvGrpSpPr>
        </xdr:nvGrpSpPr>
        <xdr:grpSpPr bwMode="auto">
          <a:xfrm>
            <a:off x="18973803" y="570386"/>
            <a:ext cx="7324724" cy="2182842"/>
            <a:chOff x="51129979" y="548317"/>
            <a:chExt cx="7331530" cy="2220760"/>
          </a:xfrm>
        </xdr:grpSpPr>
        <xdr:grpSp>
          <xdr:nvGrpSpPr>
            <xdr:cNvPr id="2652546" name="グループ化 14">
              <a:extLst>
                <a:ext uri="{FF2B5EF4-FFF2-40B4-BE49-F238E27FC236}">
                  <a16:creationId xmlns:a16="http://schemas.microsoft.com/office/drawing/2014/main" id="{00000000-0008-0000-0500-000082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129979" y="548317"/>
              <a:ext cx="7331530" cy="2220760"/>
              <a:chOff x="4475493" y="34702676"/>
              <a:chExt cx="7352165" cy="2260779"/>
            </a:xfrm>
          </xdr:grpSpPr>
          <xdr:graphicFrame macro="">
            <xdr:nvGraphicFramePr>
              <xdr:cNvPr id="2652548" name="グラフ 2">
                <a:extLst>
                  <a:ext uri="{FF2B5EF4-FFF2-40B4-BE49-F238E27FC236}">
                    <a16:creationId xmlns:a16="http://schemas.microsoft.com/office/drawing/2014/main" id="{00000000-0008-0000-0500-000084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475493" y="34702676"/>
              <a:ext cx="7352165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1"/>
              </a:graphicData>
            </a:graphic>
          </xdr:graphicFrame>
          <xdr:sp macro="" textlink="">
            <xdr:nvSpPr>
              <xdr:cNvPr id="593" name="二等辺三角形 592">
                <a:extLst>
                  <a:ext uri="{FF2B5EF4-FFF2-40B4-BE49-F238E27FC236}">
                    <a16:creationId xmlns:a16="http://schemas.microsoft.com/office/drawing/2014/main" id="{00000000-0008-0000-0500-000051020000}"/>
                  </a:ext>
                </a:extLst>
              </xdr:cNvPr>
              <xdr:cNvSpPr/>
            </xdr:nvSpPr>
            <xdr:spPr bwMode="auto">
              <a:xfrm>
                <a:off x="6213277" y="36355815"/>
                <a:ext cx="105031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591" name="正方形/長方形 590">
              <a:extLst>
                <a:ext uri="{FF2B5EF4-FFF2-40B4-BE49-F238E27FC236}">
                  <a16:creationId xmlns:a16="http://schemas.microsoft.com/office/drawing/2014/main" id="{00000000-0008-0000-0500-00004F020000}"/>
                </a:ext>
              </a:extLst>
            </xdr:cNvPr>
            <xdr:cNvSpPr>
              <a:spLocks noChangeAspect="1"/>
            </xdr:cNvSpPr>
          </xdr:nvSpPr>
          <xdr:spPr>
            <a:xfrm>
              <a:off x="52091647" y="2172193"/>
              <a:ext cx="542724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585" name="正方形/長方形 584">
            <a:extLst>
              <a:ext uri="{FF2B5EF4-FFF2-40B4-BE49-F238E27FC236}">
                <a16:creationId xmlns:a16="http://schemas.microsoft.com/office/drawing/2014/main" id="{00000000-0008-0000-0500-000049020000}"/>
              </a:ext>
            </a:extLst>
          </xdr:cNvPr>
          <xdr:cNvSpPr>
            <a:spLocks noChangeAspect="1"/>
          </xdr:cNvSpPr>
        </xdr:nvSpPr>
        <xdr:spPr bwMode="auto">
          <a:xfrm>
            <a:off x="21009506" y="2166535"/>
            <a:ext cx="542220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86" name="正方形/長方形 585">
            <a:extLst>
              <a:ext uri="{FF2B5EF4-FFF2-40B4-BE49-F238E27FC236}">
                <a16:creationId xmlns:a16="http://schemas.microsoft.com/office/drawing/2014/main" id="{00000000-0008-0000-0500-00004A020000}"/>
              </a:ext>
            </a:extLst>
          </xdr:cNvPr>
          <xdr:cNvSpPr>
            <a:spLocks noChangeAspect="1"/>
          </xdr:cNvSpPr>
        </xdr:nvSpPr>
        <xdr:spPr bwMode="auto">
          <a:xfrm>
            <a:off x="22084433" y="2149280"/>
            <a:ext cx="532707" cy="543554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87" name="正方形/長方形 586">
            <a:extLst>
              <a:ext uri="{FF2B5EF4-FFF2-40B4-BE49-F238E27FC236}">
                <a16:creationId xmlns:a16="http://schemas.microsoft.com/office/drawing/2014/main" id="{00000000-0008-0000-0500-00004B020000}"/>
              </a:ext>
            </a:extLst>
          </xdr:cNvPr>
          <xdr:cNvSpPr>
            <a:spLocks noChangeAspect="1"/>
          </xdr:cNvSpPr>
        </xdr:nvSpPr>
        <xdr:spPr bwMode="auto">
          <a:xfrm>
            <a:off x="23168872" y="2166535"/>
            <a:ext cx="532707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88" name="正方形/長方形 587">
            <a:extLst>
              <a:ext uri="{FF2B5EF4-FFF2-40B4-BE49-F238E27FC236}">
                <a16:creationId xmlns:a16="http://schemas.microsoft.com/office/drawing/2014/main" id="{00000000-0008-0000-0500-00004C020000}"/>
              </a:ext>
            </a:extLst>
          </xdr:cNvPr>
          <xdr:cNvSpPr>
            <a:spLocks noChangeAspect="1"/>
          </xdr:cNvSpPr>
        </xdr:nvSpPr>
        <xdr:spPr bwMode="auto">
          <a:xfrm>
            <a:off x="24243799" y="2166535"/>
            <a:ext cx="542220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89" name="正方形/長方形 588">
            <a:extLst>
              <a:ext uri="{FF2B5EF4-FFF2-40B4-BE49-F238E27FC236}">
                <a16:creationId xmlns:a16="http://schemas.microsoft.com/office/drawing/2014/main" id="{00000000-0008-0000-0500-00004D020000}"/>
              </a:ext>
            </a:extLst>
          </xdr:cNvPr>
          <xdr:cNvSpPr>
            <a:spLocks noChangeAspect="1"/>
          </xdr:cNvSpPr>
        </xdr:nvSpPr>
        <xdr:spPr bwMode="auto">
          <a:xfrm>
            <a:off x="25318726" y="2166535"/>
            <a:ext cx="542220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0</xdr:colOff>
      <xdr:row>319</xdr:row>
      <xdr:rowOff>0</xdr:rowOff>
    </xdr:from>
    <xdr:to>
      <xdr:col>39</xdr:col>
      <xdr:colOff>238125</xdr:colOff>
      <xdr:row>331</xdr:row>
      <xdr:rowOff>123825</xdr:rowOff>
    </xdr:to>
    <xdr:grpSp>
      <xdr:nvGrpSpPr>
        <xdr:cNvPr id="2652474" name="グループ化 358">
          <a:extLst>
            <a:ext uri="{FF2B5EF4-FFF2-40B4-BE49-F238E27FC236}">
              <a16:creationId xmlns:a16="http://schemas.microsoft.com/office/drawing/2014/main" id="{00000000-0008-0000-0500-00003A792800}"/>
            </a:ext>
          </a:extLst>
        </xdr:cNvPr>
        <xdr:cNvGrpSpPr>
          <a:grpSpLocks/>
        </xdr:cNvGrpSpPr>
      </xdr:nvGrpSpPr>
      <xdr:grpSpPr bwMode="auto">
        <a:xfrm>
          <a:off x="19431000" y="60796714"/>
          <a:ext cx="7041696" cy="2409825"/>
          <a:chOff x="19202400" y="570386"/>
          <a:chExt cx="7096125" cy="2182842"/>
        </a:xfrm>
      </xdr:grpSpPr>
      <xdr:grpSp>
        <xdr:nvGrpSpPr>
          <xdr:cNvPr id="2652530" name="グループ化 363">
            <a:extLst>
              <a:ext uri="{FF2B5EF4-FFF2-40B4-BE49-F238E27FC236}">
                <a16:creationId xmlns:a16="http://schemas.microsoft.com/office/drawing/2014/main" id="{00000000-0008-0000-0500-00007279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536" name="グループ化 14">
              <a:extLst>
                <a:ext uri="{FF2B5EF4-FFF2-40B4-BE49-F238E27FC236}">
                  <a16:creationId xmlns:a16="http://schemas.microsoft.com/office/drawing/2014/main" id="{00000000-0008-0000-0500-000078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538" name="グラフ 2">
                <a:extLst>
                  <a:ext uri="{FF2B5EF4-FFF2-40B4-BE49-F238E27FC236}">
                    <a16:creationId xmlns:a16="http://schemas.microsoft.com/office/drawing/2014/main" id="{00000000-0008-0000-0500-00007A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2"/>
              </a:graphicData>
            </a:graphic>
          </xdr:graphicFrame>
          <xdr:sp macro="" textlink="">
            <xdr:nvSpPr>
              <xdr:cNvPr id="604" name="二等辺三角形 603">
                <a:extLst>
                  <a:ext uri="{FF2B5EF4-FFF2-40B4-BE49-F238E27FC236}">
                    <a16:creationId xmlns:a16="http://schemas.microsoft.com/office/drawing/2014/main" id="{00000000-0008-0000-0500-00005C020000}"/>
                  </a:ext>
                </a:extLst>
              </xdr:cNvPr>
              <xdr:cNvSpPr/>
            </xdr:nvSpPr>
            <xdr:spPr bwMode="auto">
              <a:xfrm>
                <a:off x="6196424" y="36355815"/>
                <a:ext cx="105168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602" name="正方形/長方形 601">
              <a:extLst>
                <a:ext uri="{FF2B5EF4-FFF2-40B4-BE49-F238E27FC236}">
                  <a16:creationId xmlns:a16="http://schemas.microsoft.com/office/drawing/2014/main" id="{00000000-0008-0000-0500-00005A020000}"/>
                </a:ext>
              </a:extLst>
            </xdr:cNvPr>
            <xdr:cNvSpPr>
              <a:spLocks noChangeAspect="1"/>
            </xdr:cNvSpPr>
          </xdr:nvSpPr>
          <xdr:spPr>
            <a:xfrm>
              <a:off x="52073839" y="2172193"/>
              <a:ext cx="543430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596" name="正方形/長方形 595">
            <a:extLst>
              <a:ext uri="{FF2B5EF4-FFF2-40B4-BE49-F238E27FC236}">
                <a16:creationId xmlns:a16="http://schemas.microsoft.com/office/drawing/2014/main" id="{00000000-0008-0000-0500-000054020000}"/>
              </a:ext>
            </a:extLst>
          </xdr:cNvPr>
          <xdr:cNvSpPr>
            <a:spLocks noChangeAspect="1"/>
          </xdr:cNvSpPr>
        </xdr:nvSpPr>
        <xdr:spPr bwMode="auto">
          <a:xfrm>
            <a:off x="21002625" y="2149280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97" name="正方形/長方形 596">
            <a:extLst>
              <a:ext uri="{FF2B5EF4-FFF2-40B4-BE49-F238E27FC236}">
                <a16:creationId xmlns:a16="http://schemas.microsoft.com/office/drawing/2014/main" id="{00000000-0008-0000-0500-000055020000}"/>
              </a:ext>
            </a:extLst>
          </xdr:cNvPr>
          <xdr:cNvSpPr>
            <a:spLocks noChangeAspect="1"/>
          </xdr:cNvSpPr>
        </xdr:nvSpPr>
        <xdr:spPr bwMode="auto">
          <a:xfrm>
            <a:off x="22069425" y="2149280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98" name="正方形/長方形 597">
            <a:extLst>
              <a:ext uri="{FF2B5EF4-FFF2-40B4-BE49-F238E27FC236}">
                <a16:creationId xmlns:a16="http://schemas.microsoft.com/office/drawing/2014/main" id="{00000000-0008-0000-0500-000056020000}"/>
              </a:ext>
            </a:extLst>
          </xdr:cNvPr>
          <xdr:cNvSpPr>
            <a:spLocks noChangeAspect="1"/>
          </xdr:cNvSpPr>
        </xdr:nvSpPr>
        <xdr:spPr bwMode="auto">
          <a:xfrm>
            <a:off x="23155275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99" name="正方形/長方形 598">
            <a:extLst>
              <a:ext uri="{FF2B5EF4-FFF2-40B4-BE49-F238E27FC236}">
                <a16:creationId xmlns:a16="http://schemas.microsoft.com/office/drawing/2014/main" id="{00000000-0008-0000-0500-000057020000}"/>
              </a:ext>
            </a:extLst>
          </xdr:cNvPr>
          <xdr:cNvSpPr>
            <a:spLocks noChangeAspect="1"/>
          </xdr:cNvSpPr>
        </xdr:nvSpPr>
        <xdr:spPr bwMode="auto">
          <a:xfrm>
            <a:off x="24231600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00" name="正方形/長方形 599">
            <a:extLst>
              <a:ext uri="{FF2B5EF4-FFF2-40B4-BE49-F238E27FC236}">
                <a16:creationId xmlns:a16="http://schemas.microsoft.com/office/drawing/2014/main" id="{00000000-0008-0000-0500-000058020000}"/>
              </a:ext>
            </a:extLst>
          </xdr:cNvPr>
          <xdr:cNvSpPr>
            <a:spLocks noChangeAspect="1"/>
          </xdr:cNvSpPr>
        </xdr:nvSpPr>
        <xdr:spPr bwMode="auto">
          <a:xfrm>
            <a:off x="25307925" y="2166535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40</xdr:col>
      <xdr:colOff>0</xdr:colOff>
      <xdr:row>319</xdr:row>
      <xdr:rowOff>0</xdr:rowOff>
    </xdr:from>
    <xdr:to>
      <xdr:col>50</xdr:col>
      <xdr:colOff>238125</xdr:colOff>
      <xdr:row>331</xdr:row>
      <xdr:rowOff>123825</xdr:rowOff>
    </xdr:to>
    <xdr:grpSp>
      <xdr:nvGrpSpPr>
        <xdr:cNvPr id="2652475" name="グループ化 369">
          <a:extLst>
            <a:ext uri="{FF2B5EF4-FFF2-40B4-BE49-F238E27FC236}">
              <a16:creationId xmlns:a16="http://schemas.microsoft.com/office/drawing/2014/main" id="{00000000-0008-0000-0500-00003B792800}"/>
            </a:ext>
          </a:extLst>
        </xdr:cNvPr>
        <xdr:cNvGrpSpPr>
          <a:grpSpLocks/>
        </xdr:cNvGrpSpPr>
      </xdr:nvGrpSpPr>
      <xdr:grpSpPr bwMode="auto">
        <a:xfrm>
          <a:off x="26914929" y="60796714"/>
          <a:ext cx="7055303" cy="2409825"/>
          <a:chOff x="19202400" y="570386"/>
          <a:chExt cx="7096125" cy="2182842"/>
        </a:xfrm>
      </xdr:grpSpPr>
      <xdr:grpSp>
        <xdr:nvGrpSpPr>
          <xdr:cNvPr id="2652520" name="グループ化 363">
            <a:extLst>
              <a:ext uri="{FF2B5EF4-FFF2-40B4-BE49-F238E27FC236}">
                <a16:creationId xmlns:a16="http://schemas.microsoft.com/office/drawing/2014/main" id="{00000000-0008-0000-0500-00006879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526" name="グループ化 14">
              <a:extLst>
                <a:ext uri="{FF2B5EF4-FFF2-40B4-BE49-F238E27FC236}">
                  <a16:creationId xmlns:a16="http://schemas.microsoft.com/office/drawing/2014/main" id="{00000000-0008-0000-0500-00006E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528" name="グラフ 2">
                <a:extLst>
                  <a:ext uri="{FF2B5EF4-FFF2-40B4-BE49-F238E27FC236}">
                    <a16:creationId xmlns:a16="http://schemas.microsoft.com/office/drawing/2014/main" id="{00000000-0008-0000-0500-000070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3"/>
              </a:graphicData>
            </a:graphic>
          </xdr:graphicFrame>
          <xdr:sp macro="" textlink="">
            <xdr:nvSpPr>
              <xdr:cNvPr id="615" name="二等辺三角形 614">
                <a:extLst>
                  <a:ext uri="{FF2B5EF4-FFF2-40B4-BE49-F238E27FC236}">
                    <a16:creationId xmlns:a16="http://schemas.microsoft.com/office/drawing/2014/main" id="{00000000-0008-0000-0500-000067020000}"/>
                  </a:ext>
                </a:extLst>
              </xdr:cNvPr>
              <xdr:cNvSpPr/>
            </xdr:nvSpPr>
            <xdr:spPr bwMode="auto">
              <a:xfrm>
                <a:off x="6194425" y="36355815"/>
                <a:ext cx="105027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613" name="正方形/長方形 612">
              <a:extLst>
                <a:ext uri="{FF2B5EF4-FFF2-40B4-BE49-F238E27FC236}">
                  <a16:creationId xmlns:a16="http://schemas.microsoft.com/office/drawing/2014/main" id="{00000000-0008-0000-0500-000065020000}"/>
                </a:ext>
              </a:extLst>
            </xdr:cNvPr>
            <xdr:cNvSpPr>
              <a:spLocks noChangeAspect="1"/>
            </xdr:cNvSpPr>
          </xdr:nvSpPr>
          <xdr:spPr>
            <a:xfrm>
              <a:off x="52072880" y="2172193"/>
              <a:ext cx="542701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607" name="正方形/長方形 606">
            <a:extLst>
              <a:ext uri="{FF2B5EF4-FFF2-40B4-BE49-F238E27FC236}">
                <a16:creationId xmlns:a16="http://schemas.microsoft.com/office/drawing/2014/main" id="{00000000-0008-0000-0500-00005F020000}"/>
              </a:ext>
            </a:extLst>
          </xdr:cNvPr>
          <xdr:cNvSpPr>
            <a:spLocks noChangeAspect="1"/>
          </xdr:cNvSpPr>
        </xdr:nvSpPr>
        <xdr:spPr bwMode="auto">
          <a:xfrm>
            <a:off x="21000212" y="2149280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08" name="正方形/長方形 607">
            <a:extLst>
              <a:ext uri="{FF2B5EF4-FFF2-40B4-BE49-F238E27FC236}">
                <a16:creationId xmlns:a16="http://schemas.microsoft.com/office/drawing/2014/main" id="{00000000-0008-0000-0500-000060020000}"/>
              </a:ext>
            </a:extLst>
          </xdr:cNvPr>
          <xdr:cNvSpPr>
            <a:spLocks noChangeAspect="1"/>
          </xdr:cNvSpPr>
        </xdr:nvSpPr>
        <xdr:spPr bwMode="auto">
          <a:xfrm>
            <a:off x="22065582" y="2149280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09" name="正方形/長方形 608">
            <a:extLst>
              <a:ext uri="{FF2B5EF4-FFF2-40B4-BE49-F238E27FC236}">
                <a16:creationId xmlns:a16="http://schemas.microsoft.com/office/drawing/2014/main" id="{00000000-0008-0000-0500-000061020000}"/>
              </a:ext>
            </a:extLst>
          </xdr:cNvPr>
          <xdr:cNvSpPr>
            <a:spLocks noChangeAspect="1"/>
          </xdr:cNvSpPr>
        </xdr:nvSpPr>
        <xdr:spPr bwMode="auto">
          <a:xfrm>
            <a:off x="23159488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10" name="正方形/長方形 609">
            <a:extLst>
              <a:ext uri="{FF2B5EF4-FFF2-40B4-BE49-F238E27FC236}">
                <a16:creationId xmlns:a16="http://schemas.microsoft.com/office/drawing/2014/main" id="{00000000-0008-0000-0500-000062020000}"/>
              </a:ext>
            </a:extLst>
          </xdr:cNvPr>
          <xdr:cNvSpPr>
            <a:spLocks noChangeAspect="1"/>
          </xdr:cNvSpPr>
        </xdr:nvSpPr>
        <xdr:spPr bwMode="auto">
          <a:xfrm>
            <a:off x="24234371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11" name="正方形/長方形 610">
            <a:extLst>
              <a:ext uri="{FF2B5EF4-FFF2-40B4-BE49-F238E27FC236}">
                <a16:creationId xmlns:a16="http://schemas.microsoft.com/office/drawing/2014/main" id="{00000000-0008-0000-0500-000063020000}"/>
              </a:ext>
            </a:extLst>
          </xdr:cNvPr>
          <xdr:cNvSpPr>
            <a:spLocks noChangeAspect="1"/>
          </xdr:cNvSpPr>
        </xdr:nvSpPr>
        <xdr:spPr bwMode="auto">
          <a:xfrm>
            <a:off x="25309253" y="2166535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51</xdr:col>
      <xdr:colOff>0</xdr:colOff>
      <xdr:row>319</xdr:row>
      <xdr:rowOff>0</xdr:rowOff>
    </xdr:from>
    <xdr:to>
      <xdr:col>61</xdr:col>
      <xdr:colOff>485775</xdr:colOff>
      <xdr:row>331</xdr:row>
      <xdr:rowOff>123825</xdr:rowOff>
    </xdr:to>
    <xdr:grpSp>
      <xdr:nvGrpSpPr>
        <xdr:cNvPr id="2652476" name="グループ化 380">
          <a:extLst>
            <a:ext uri="{FF2B5EF4-FFF2-40B4-BE49-F238E27FC236}">
              <a16:creationId xmlns:a16="http://schemas.microsoft.com/office/drawing/2014/main" id="{00000000-0008-0000-0500-00003C792800}"/>
            </a:ext>
          </a:extLst>
        </xdr:cNvPr>
        <xdr:cNvGrpSpPr>
          <a:grpSpLocks/>
        </xdr:cNvGrpSpPr>
      </xdr:nvGrpSpPr>
      <xdr:grpSpPr bwMode="auto">
        <a:xfrm>
          <a:off x="34412464" y="60796714"/>
          <a:ext cx="7289347" cy="2409825"/>
          <a:chOff x="18964274" y="570386"/>
          <a:chExt cx="7334250" cy="2182842"/>
        </a:xfrm>
      </xdr:grpSpPr>
      <xdr:grpSp>
        <xdr:nvGrpSpPr>
          <xdr:cNvPr id="2652510" name="グループ化 363">
            <a:extLst>
              <a:ext uri="{FF2B5EF4-FFF2-40B4-BE49-F238E27FC236}">
                <a16:creationId xmlns:a16="http://schemas.microsoft.com/office/drawing/2014/main" id="{00000000-0008-0000-0500-00005E792800}"/>
              </a:ext>
            </a:extLst>
          </xdr:cNvPr>
          <xdr:cNvGrpSpPr>
            <a:grpSpLocks/>
          </xdr:cNvGrpSpPr>
        </xdr:nvGrpSpPr>
        <xdr:grpSpPr bwMode="auto">
          <a:xfrm>
            <a:off x="18964274" y="570386"/>
            <a:ext cx="7334250" cy="2182842"/>
            <a:chOff x="51120458" y="548317"/>
            <a:chExt cx="7341067" cy="2220760"/>
          </a:xfrm>
        </xdr:grpSpPr>
        <xdr:grpSp>
          <xdr:nvGrpSpPr>
            <xdr:cNvPr id="2652516" name="グループ化 14">
              <a:extLst>
                <a:ext uri="{FF2B5EF4-FFF2-40B4-BE49-F238E27FC236}">
                  <a16:creationId xmlns:a16="http://schemas.microsoft.com/office/drawing/2014/main" id="{00000000-0008-0000-0500-000064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120458" y="548317"/>
              <a:ext cx="7341067" cy="2220760"/>
              <a:chOff x="4465943" y="34702676"/>
              <a:chExt cx="7361728" cy="2260779"/>
            </a:xfrm>
          </xdr:grpSpPr>
          <xdr:graphicFrame macro="">
            <xdr:nvGraphicFramePr>
              <xdr:cNvPr id="2652518" name="グラフ 2">
                <a:extLst>
                  <a:ext uri="{FF2B5EF4-FFF2-40B4-BE49-F238E27FC236}">
                    <a16:creationId xmlns:a16="http://schemas.microsoft.com/office/drawing/2014/main" id="{00000000-0008-0000-0500-000066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465943" y="34702676"/>
              <a:ext cx="7361728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4"/>
              </a:graphicData>
            </a:graphic>
          </xdr:graphicFrame>
          <xdr:sp macro="" textlink="">
            <xdr:nvSpPr>
              <xdr:cNvPr id="626" name="二等辺三角形 625">
                <a:extLst>
                  <a:ext uri="{FF2B5EF4-FFF2-40B4-BE49-F238E27FC236}">
                    <a16:creationId xmlns:a16="http://schemas.microsoft.com/office/drawing/2014/main" id="{00000000-0008-0000-0500-000072020000}"/>
                  </a:ext>
                </a:extLst>
              </xdr:cNvPr>
              <xdr:cNvSpPr/>
            </xdr:nvSpPr>
            <xdr:spPr bwMode="auto">
              <a:xfrm>
                <a:off x="6194183" y="36355815"/>
                <a:ext cx="105031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624" name="正方形/長方形 623">
              <a:extLst>
                <a:ext uri="{FF2B5EF4-FFF2-40B4-BE49-F238E27FC236}">
                  <a16:creationId xmlns:a16="http://schemas.microsoft.com/office/drawing/2014/main" id="{00000000-0008-0000-0500-000070020000}"/>
                </a:ext>
              </a:extLst>
            </xdr:cNvPr>
            <xdr:cNvSpPr>
              <a:spLocks noChangeAspect="1"/>
            </xdr:cNvSpPr>
          </xdr:nvSpPr>
          <xdr:spPr>
            <a:xfrm>
              <a:off x="52091650" y="2172193"/>
              <a:ext cx="542725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618" name="正方形/長方形 617">
            <a:extLst>
              <a:ext uri="{FF2B5EF4-FFF2-40B4-BE49-F238E27FC236}">
                <a16:creationId xmlns:a16="http://schemas.microsoft.com/office/drawing/2014/main" id="{00000000-0008-0000-0500-00006A020000}"/>
              </a:ext>
            </a:extLst>
          </xdr:cNvPr>
          <xdr:cNvSpPr>
            <a:spLocks noChangeAspect="1"/>
          </xdr:cNvSpPr>
        </xdr:nvSpPr>
        <xdr:spPr bwMode="auto">
          <a:xfrm>
            <a:off x="21009493" y="2166535"/>
            <a:ext cx="542221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19" name="正方形/長方形 618">
            <a:extLst>
              <a:ext uri="{FF2B5EF4-FFF2-40B4-BE49-F238E27FC236}">
                <a16:creationId xmlns:a16="http://schemas.microsoft.com/office/drawing/2014/main" id="{00000000-0008-0000-0500-00006B020000}"/>
              </a:ext>
            </a:extLst>
          </xdr:cNvPr>
          <xdr:cNvSpPr>
            <a:spLocks noChangeAspect="1"/>
          </xdr:cNvSpPr>
        </xdr:nvSpPr>
        <xdr:spPr bwMode="auto">
          <a:xfrm>
            <a:off x="22084422" y="2149280"/>
            <a:ext cx="532708" cy="543554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20" name="正方形/長方形 619">
            <a:extLst>
              <a:ext uri="{FF2B5EF4-FFF2-40B4-BE49-F238E27FC236}">
                <a16:creationId xmlns:a16="http://schemas.microsoft.com/office/drawing/2014/main" id="{00000000-0008-0000-0500-00006C020000}"/>
              </a:ext>
            </a:extLst>
          </xdr:cNvPr>
          <xdr:cNvSpPr>
            <a:spLocks noChangeAspect="1"/>
          </xdr:cNvSpPr>
        </xdr:nvSpPr>
        <xdr:spPr bwMode="auto">
          <a:xfrm>
            <a:off x="23168863" y="2166535"/>
            <a:ext cx="532708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21" name="正方形/長方形 620">
            <a:extLst>
              <a:ext uri="{FF2B5EF4-FFF2-40B4-BE49-F238E27FC236}">
                <a16:creationId xmlns:a16="http://schemas.microsoft.com/office/drawing/2014/main" id="{00000000-0008-0000-0500-00006D020000}"/>
              </a:ext>
            </a:extLst>
          </xdr:cNvPr>
          <xdr:cNvSpPr>
            <a:spLocks noChangeAspect="1"/>
          </xdr:cNvSpPr>
        </xdr:nvSpPr>
        <xdr:spPr bwMode="auto">
          <a:xfrm>
            <a:off x="24243792" y="2166535"/>
            <a:ext cx="542221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22" name="正方形/長方形 621">
            <a:extLst>
              <a:ext uri="{FF2B5EF4-FFF2-40B4-BE49-F238E27FC236}">
                <a16:creationId xmlns:a16="http://schemas.microsoft.com/office/drawing/2014/main" id="{00000000-0008-0000-0500-00006E020000}"/>
              </a:ext>
            </a:extLst>
          </xdr:cNvPr>
          <xdr:cNvSpPr>
            <a:spLocks noChangeAspect="1"/>
          </xdr:cNvSpPr>
        </xdr:nvSpPr>
        <xdr:spPr bwMode="auto">
          <a:xfrm>
            <a:off x="25318721" y="2166535"/>
            <a:ext cx="542221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29</xdr:col>
      <xdr:colOff>0</xdr:colOff>
      <xdr:row>335</xdr:row>
      <xdr:rowOff>0</xdr:rowOff>
    </xdr:from>
    <xdr:to>
      <xdr:col>39</xdr:col>
      <xdr:colOff>238125</xdr:colOff>
      <xdr:row>347</xdr:row>
      <xdr:rowOff>123825</xdr:rowOff>
    </xdr:to>
    <xdr:grpSp>
      <xdr:nvGrpSpPr>
        <xdr:cNvPr id="2652477" name="グループ化 424">
          <a:extLst>
            <a:ext uri="{FF2B5EF4-FFF2-40B4-BE49-F238E27FC236}">
              <a16:creationId xmlns:a16="http://schemas.microsoft.com/office/drawing/2014/main" id="{00000000-0008-0000-0500-00003D792800}"/>
            </a:ext>
          </a:extLst>
        </xdr:cNvPr>
        <xdr:cNvGrpSpPr>
          <a:grpSpLocks/>
        </xdr:cNvGrpSpPr>
      </xdr:nvGrpSpPr>
      <xdr:grpSpPr bwMode="auto">
        <a:xfrm>
          <a:off x="19431000" y="63844714"/>
          <a:ext cx="7041696" cy="2409825"/>
          <a:chOff x="19202400" y="570386"/>
          <a:chExt cx="7096125" cy="2182842"/>
        </a:xfrm>
      </xdr:grpSpPr>
      <xdr:grpSp>
        <xdr:nvGrpSpPr>
          <xdr:cNvPr id="2652500" name="グループ化 363">
            <a:extLst>
              <a:ext uri="{FF2B5EF4-FFF2-40B4-BE49-F238E27FC236}">
                <a16:creationId xmlns:a16="http://schemas.microsoft.com/office/drawing/2014/main" id="{00000000-0008-0000-0500-00005479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506" name="グループ化 14">
              <a:extLst>
                <a:ext uri="{FF2B5EF4-FFF2-40B4-BE49-F238E27FC236}">
                  <a16:creationId xmlns:a16="http://schemas.microsoft.com/office/drawing/2014/main" id="{00000000-0008-0000-0500-00005A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508" name="グラフ 2">
                <a:extLst>
                  <a:ext uri="{FF2B5EF4-FFF2-40B4-BE49-F238E27FC236}">
                    <a16:creationId xmlns:a16="http://schemas.microsoft.com/office/drawing/2014/main" id="{00000000-0008-0000-0500-00005C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5"/>
              </a:graphicData>
            </a:graphic>
          </xdr:graphicFrame>
          <xdr:sp macro="" textlink="">
            <xdr:nvSpPr>
              <xdr:cNvPr id="637" name="二等辺三角形 636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 bwMode="auto">
              <a:xfrm>
                <a:off x="6196424" y="36355815"/>
                <a:ext cx="105168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635" name="正方形/長方形 634">
              <a:extLst>
                <a:ext uri="{FF2B5EF4-FFF2-40B4-BE49-F238E27FC236}">
                  <a16:creationId xmlns:a16="http://schemas.microsoft.com/office/drawing/2014/main" id="{00000000-0008-0000-0500-00007B020000}"/>
                </a:ext>
              </a:extLst>
            </xdr:cNvPr>
            <xdr:cNvSpPr>
              <a:spLocks noChangeAspect="1"/>
            </xdr:cNvSpPr>
          </xdr:nvSpPr>
          <xdr:spPr>
            <a:xfrm>
              <a:off x="52073839" y="2172193"/>
              <a:ext cx="543430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629" name="正方形/長方形 628">
            <a:extLst>
              <a:ext uri="{FF2B5EF4-FFF2-40B4-BE49-F238E27FC236}">
                <a16:creationId xmlns:a16="http://schemas.microsoft.com/office/drawing/2014/main" id="{00000000-0008-0000-0500-000075020000}"/>
              </a:ext>
            </a:extLst>
          </xdr:cNvPr>
          <xdr:cNvSpPr>
            <a:spLocks noChangeAspect="1"/>
          </xdr:cNvSpPr>
        </xdr:nvSpPr>
        <xdr:spPr bwMode="auto">
          <a:xfrm>
            <a:off x="21002625" y="2149280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30" name="正方形/長方形 629">
            <a:extLst>
              <a:ext uri="{FF2B5EF4-FFF2-40B4-BE49-F238E27FC236}">
                <a16:creationId xmlns:a16="http://schemas.microsoft.com/office/drawing/2014/main" id="{00000000-0008-0000-0500-000076020000}"/>
              </a:ext>
            </a:extLst>
          </xdr:cNvPr>
          <xdr:cNvSpPr>
            <a:spLocks noChangeAspect="1"/>
          </xdr:cNvSpPr>
        </xdr:nvSpPr>
        <xdr:spPr bwMode="auto">
          <a:xfrm>
            <a:off x="22069425" y="2149280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31" name="正方形/長方形 630">
            <a:extLst>
              <a:ext uri="{FF2B5EF4-FFF2-40B4-BE49-F238E27FC236}">
                <a16:creationId xmlns:a16="http://schemas.microsoft.com/office/drawing/2014/main" id="{00000000-0008-0000-0500-000077020000}"/>
              </a:ext>
            </a:extLst>
          </xdr:cNvPr>
          <xdr:cNvSpPr>
            <a:spLocks noChangeAspect="1"/>
          </xdr:cNvSpPr>
        </xdr:nvSpPr>
        <xdr:spPr bwMode="auto">
          <a:xfrm>
            <a:off x="23155275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32" name="正方形/長方形 631">
            <a:extLst>
              <a:ext uri="{FF2B5EF4-FFF2-40B4-BE49-F238E27FC236}">
                <a16:creationId xmlns:a16="http://schemas.microsoft.com/office/drawing/2014/main" id="{00000000-0008-0000-0500-000078020000}"/>
              </a:ext>
            </a:extLst>
          </xdr:cNvPr>
          <xdr:cNvSpPr>
            <a:spLocks noChangeAspect="1"/>
          </xdr:cNvSpPr>
        </xdr:nvSpPr>
        <xdr:spPr bwMode="auto">
          <a:xfrm>
            <a:off x="24231600" y="2166535"/>
            <a:ext cx="552450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33" name="正方形/長方形 632">
            <a:extLst>
              <a:ext uri="{FF2B5EF4-FFF2-40B4-BE49-F238E27FC236}">
                <a16:creationId xmlns:a16="http://schemas.microsoft.com/office/drawing/2014/main" id="{00000000-0008-0000-0500-000079020000}"/>
              </a:ext>
            </a:extLst>
          </xdr:cNvPr>
          <xdr:cNvSpPr>
            <a:spLocks noChangeAspect="1"/>
          </xdr:cNvSpPr>
        </xdr:nvSpPr>
        <xdr:spPr bwMode="auto">
          <a:xfrm>
            <a:off x="25307925" y="2166535"/>
            <a:ext cx="542925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40</xdr:col>
      <xdr:colOff>0</xdr:colOff>
      <xdr:row>335</xdr:row>
      <xdr:rowOff>0</xdr:rowOff>
    </xdr:from>
    <xdr:to>
      <xdr:col>50</xdr:col>
      <xdr:colOff>238125</xdr:colOff>
      <xdr:row>347</xdr:row>
      <xdr:rowOff>123825</xdr:rowOff>
    </xdr:to>
    <xdr:grpSp>
      <xdr:nvGrpSpPr>
        <xdr:cNvPr id="2652478" name="グループ化 435">
          <a:extLst>
            <a:ext uri="{FF2B5EF4-FFF2-40B4-BE49-F238E27FC236}">
              <a16:creationId xmlns:a16="http://schemas.microsoft.com/office/drawing/2014/main" id="{00000000-0008-0000-0500-00003E792800}"/>
            </a:ext>
          </a:extLst>
        </xdr:cNvPr>
        <xdr:cNvGrpSpPr>
          <a:grpSpLocks/>
        </xdr:cNvGrpSpPr>
      </xdr:nvGrpSpPr>
      <xdr:grpSpPr bwMode="auto">
        <a:xfrm>
          <a:off x="26914929" y="63844714"/>
          <a:ext cx="7055303" cy="2409825"/>
          <a:chOff x="19202400" y="570386"/>
          <a:chExt cx="7096125" cy="2182842"/>
        </a:xfrm>
      </xdr:grpSpPr>
      <xdr:grpSp>
        <xdr:nvGrpSpPr>
          <xdr:cNvPr id="2652490" name="グループ化 363">
            <a:extLst>
              <a:ext uri="{FF2B5EF4-FFF2-40B4-BE49-F238E27FC236}">
                <a16:creationId xmlns:a16="http://schemas.microsoft.com/office/drawing/2014/main" id="{00000000-0008-0000-0500-00004A792800}"/>
              </a:ext>
            </a:extLst>
          </xdr:cNvPr>
          <xdr:cNvGrpSpPr>
            <a:grpSpLocks/>
          </xdr:cNvGrpSpPr>
        </xdr:nvGrpSpPr>
        <xdr:grpSpPr bwMode="auto">
          <a:xfrm>
            <a:off x="19202400" y="570386"/>
            <a:ext cx="7096125" cy="2182842"/>
            <a:chOff x="51358800" y="548317"/>
            <a:chExt cx="7102720" cy="2220760"/>
          </a:xfrm>
        </xdr:grpSpPr>
        <xdr:grpSp>
          <xdr:nvGrpSpPr>
            <xdr:cNvPr id="2652496" name="グループ化 14">
              <a:extLst>
                <a:ext uri="{FF2B5EF4-FFF2-40B4-BE49-F238E27FC236}">
                  <a16:creationId xmlns:a16="http://schemas.microsoft.com/office/drawing/2014/main" id="{00000000-0008-0000-0500-000050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358800" y="548317"/>
              <a:ext cx="7102720" cy="2220760"/>
              <a:chOff x="4704957" y="34702676"/>
              <a:chExt cx="7122711" cy="2260779"/>
            </a:xfrm>
          </xdr:grpSpPr>
          <xdr:graphicFrame macro="">
            <xdr:nvGraphicFramePr>
              <xdr:cNvPr id="2652498" name="グラフ 2">
                <a:extLst>
                  <a:ext uri="{FF2B5EF4-FFF2-40B4-BE49-F238E27FC236}">
                    <a16:creationId xmlns:a16="http://schemas.microsoft.com/office/drawing/2014/main" id="{00000000-0008-0000-0500-000052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704957" y="34702676"/>
              <a:ext cx="7122711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6"/>
              </a:graphicData>
            </a:graphic>
          </xdr:graphicFrame>
          <xdr:sp macro="" textlink="">
            <xdr:nvSpPr>
              <xdr:cNvPr id="648" name="二等辺三角形 647">
                <a:extLst>
                  <a:ext uri="{FF2B5EF4-FFF2-40B4-BE49-F238E27FC236}">
                    <a16:creationId xmlns:a16="http://schemas.microsoft.com/office/drawing/2014/main" id="{00000000-0008-0000-0500-000088020000}"/>
                  </a:ext>
                </a:extLst>
              </xdr:cNvPr>
              <xdr:cNvSpPr/>
            </xdr:nvSpPr>
            <xdr:spPr bwMode="auto">
              <a:xfrm>
                <a:off x="6194425" y="36355815"/>
                <a:ext cx="105027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646" name="正方形/長方形 645">
              <a:extLst>
                <a:ext uri="{FF2B5EF4-FFF2-40B4-BE49-F238E27FC236}">
                  <a16:creationId xmlns:a16="http://schemas.microsoft.com/office/drawing/2014/main" id="{00000000-0008-0000-0500-000086020000}"/>
                </a:ext>
              </a:extLst>
            </xdr:cNvPr>
            <xdr:cNvSpPr>
              <a:spLocks noChangeAspect="1"/>
            </xdr:cNvSpPr>
          </xdr:nvSpPr>
          <xdr:spPr>
            <a:xfrm>
              <a:off x="52072880" y="2172193"/>
              <a:ext cx="542701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640" name="正方形/長方形 639">
            <a:extLst>
              <a:ext uri="{FF2B5EF4-FFF2-40B4-BE49-F238E27FC236}">
                <a16:creationId xmlns:a16="http://schemas.microsoft.com/office/drawing/2014/main" id="{00000000-0008-0000-0500-000080020000}"/>
              </a:ext>
            </a:extLst>
          </xdr:cNvPr>
          <xdr:cNvSpPr>
            <a:spLocks noChangeAspect="1"/>
          </xdr:cNvSpPr>
        </xdr:nvSpPr>
        <xdr:spPr bwMode="auto">
          <a:xfrm>
            <a:off x="21000212" y="2149280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41" name="正方形/長方形 640">
            <a:extLst>
              <a:ext uri="{FF2B5EF4-FFF2-40B4-BE49-F238E27FC236}">
                <a16:creationId xmlns:a16="http://schemas.microsoft.com/office/drawing/2014/main" id="{00000000-0008-0000-0500-000081020000}"/>
              </a:ext>
            </a:extLst>
          </xdr:cNvPr>
          <xdr:cNvSpPr>
            <a:spLocks noChangeAspect="1"/>
          </xdr:cNvSpPr>
        </xdr:nvSpPr>
        <xdr:spPr bwMode="auto">
          <a:xfrm>
            <a:off x="22065582" y="2149280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42" name="正方形/長方形 641">
            <a:extLst>
              <a:ext uri="{FF2B5EF4-FFF2-40B4-BE49-F238E27FC236}">
                <a16:creationId xmlns:a16="http://schemas.microsoft.com/office/drawing/2014/main" id="{00000000-0008-0000-0500-000082020000}"/>
              </a:ext>
            </a:extLst>
          </xdr:cNvPr>
          <xdr:cNvSpPr>
            <a:spLocks noChangeAspect="1"/>
          </xdr:cNvSpPr>
        </xdr:nvSpPr>
        <xdr:spPr bwMode="auto">
          <a:xfrm>
            <a:off x="23159488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43" name="正方形/長方形 642">
            <a:extLst>
              <a:ext uri="{FF2B5EF4-FFF2-40B4-BE49-F238E27FC236}">
                <a16:creationId xmlns:a16="http://schemas.microsoft.com/office/drawing/2014/main" id="{00000000-0008-0000-0500-000083020000}"/>
              </a:ext>
            </a:extLst>
          </xdr:cNvPr>
          <xdr:cNvSpPr>
            <a:spLocks noChangeAspect="1"/>
          </xdr:cNvSpPr>
        </xdr:nvSpPr>
        <xdr:spPr bwMode="auto">
          <a:xfrm>
            <a:off x="24234371" y="2166535"/>
            <a:ext cx="551709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44" name="正方形/長方形 643">
            <a:extLst>
              <a:ext uri="{FF2B5EF4-FFF2-40B4-BE49-F238E27FC236}">
                <a16:creationId xmlns:a16="http://schemas.microsoft.com/office/drawing/2014/main" id="{00000000-0008-0000-0500-000084020000}"/>
              </a:ext>
            </a:extLst>
          </xdr:cNvPr>
          <xdr:cNvSpPr>
            <a:spLocks noChangeAspect="1"/>
          </xdr:cNvSpPr>
        </xdr:nvSpPr>
        <xdr:spPr bwMode="auto">
          <a:xfrm>
            <a:off x="25309253" y="2166535"/>
            <a:ext cx="542197" cy="552181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51</xdr:col>
      <xdr:colOff>0</xdr:colOff>
      <xdr:row>335</xdr:row>
      <xdr:rowOff>0</xdr:rowOff>
    </xdr:from>
    <xdr:to>
      <xdr:col>61</xdr:col>
      <xdr:colOff>485775</xdr:colOff>
      <xdr:row>347</xdr:row>
      <xdr:rowOff>123825</xdr:rowOff>
    </xdr:to>
    <xdr:grpSp>
      <xdr:nvGrpSpPr>
        <xdr:cNvPr id="2652479" name="グループ化 446">
          <a:extLst>
            <a:ext uri="{FF2B5EF4-FFF2-40B4-BE49-F238E27FC236}">
              <a16:creationId xmlns:a16="http://schemas.microsoft.com/office/drawing/2014/main" id="{00000000-0008-0000-0500-00003F792800}"/>
            </a:ext>
          </a:extLst>
        </xdr:cNvPr>
        <xdr:cNvGrpSpPr>
          <a:grpSpLocks/>
        </xdr:cNvGrpSpPr>
      </xdr:nvGrpSpPr>
      <xdr:grpSpPr bwMode="auto">
        <a:xfrm>
          <a:off x="34412464" y="63844714"/>
          <a:ext cx="7289347" cy="2409825"/>
          <a:chOff x="18964277" y="570386"/>
          <a:chExt cx="7334252" cy="2182842"/>
        </a:xfrm>
      </xdr:grpSpPr>
      <xdr:grpSp>
        <xdr:nvGrpSpPr>
          <xdr:cNvPr id="2652480" name="グループ化 363">
            <a:extLst>
              <a:ext uri="{FF2B5EF4-FFF2-40B4-BE49-F238E27FC236}">
                <a16:creationId xmlns:a16="http://schemas.microsoft.com/office/drawing/2014/main" id="{00000000-0008-0000-0500-000040792800}"/>
              </a:ext>
            </a:extLst>
          </xdr:cNvPr>
          <xdr:cNvGrpSpPr>
            <a:grpSpLocks/>
          </xdr:cNvGrpSpPr>
        </xdr:nvGrpSpPr>
        <xdr:grpSpPr bwMode="auto">
          <a:xfrm>
            <a:off x="18964277" y="570386"/>
            <a:ext cx="7334252" cy="2182842"/>
            <a:chOff x="51120447" y="548317"/>
            <a:chExt cx="7341067" cy="2220760"/>
          </a:xfrm>
        </xdr:grpSpPr>
        <xdr:grpSp>
          <xdr:nvGrpSpPr>
            <xdr:cNvPr id="2652486" name="グループ化 14">
              <a:extLst>
                <a:ext uri="{FF2B5EF4-FFF2-40B4-BE49-F238E27FC236}">
                  <a16:creationId xmlns:a16="http://schemas.microsoft.com/office/drawing/2014/main" id="{00000000-0008-0000-0500-0000467928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120447" y="548317"/>
              <a:ext cx="7341067" cy="2220760"/>
              <a:chOff x="4465933" y="34702676"/>
              <a:chExt cx="7361728" cy="2260779"/>
            </a:xfrm>
          </xdr:grpSpPr>
          <xdr:graphicFrame macro="">
            <xdr:nvGraphicFramePr>
              <xdr:cNvPr id="2652488" name="グラフ 2">
                <a:extLst>
                  <a:ext uri="{FF2B5EF4-FFF2-40B4-BE49-F238E27FC236}">
                    <a16:creationId xmlns:a16="http://schemas.microsoft.com/office/drawing/2014/main" id="{00000000-0008-0000-0500-0000487928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465933" y="34702676"/>
              <a:ext cx="7361728" cy="226077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7"/>
              </a:graphicData>
            </a:graphic>
          </xdr:graphicFrame>
          <xdr:sp macro="" textlink="">
            <xdr:nvSpPr>
              <xdr:cNvPr id="659" name="二等辺三角形 658">
                <a:extLst>
                  <a:ext uri="{FF2B5EF4-FFF2-40B4-BE49-F238E27FC236}">
                    <a16:creationId xmlns:a16="http://schemas.microsoft.com/office/drawing/2014/main" id="{00000000-0008-0000-0500-000093020000}"/>
                  </a:ext>
                </a:extLst>
              </xdr:cNvPr>
              <xdr:cNvSpPr/>
            </xdr:nvSpPr>
            <xdr:spPr bwMode="auto">
              <a:xfrm>
                <a:off x="6194173" y="36355815"/>
                <a:ext cx="105031" cy="107231"/>
              </a:xfrm>
              <a:prstGeom prst="triangl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657" name="正方形/長方形 656">
              <a:extLst>
                <a:ext uri="{FF2B5EF4-FFF2-40B4-BE49-F238E27FC236}">
                  <a16:creationId xmlns:a16="http://schemas.microsoft.com/office/drawing/2014/main" id="{00000000-0008-0000-0500-000091020000}"/>
                </a:ext>
              </a:extLst>
            </xdr:cNvPr>
            <xdr:cNvSpPr>
              <a:spLocks noChangeAspect="1"/>
            </xdr:cNvSpPr>
          </xdr:nvSpPr>
          <xdr:spPr>
            <a:xfrm>
              <a:off x="52091639" y="2172193"/>
              <a:ext cx="542725" cy="544218"/>
            </a:xfrm>
            <a:prstGeom prst="rect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kumimoji="1" lang="ja-JP" altLang="en-US" sz="1100"/>
            </a:p>
          </xdr:txBody>
        </xdr:sp>
      </xdr:grpSp>
      <xdr:sp macro="" textlink="">
        <xdr:nvSpPr>
          <xdr:cNvPr id="651" name="正方形/長方形 650">
            <a:extLst>
              <a:ext uri="{FF2B5EF4-FFF2-40B4-BE49-F238E27FC236}">
                <a16:creationId xmlns:a16="http://schemas.microsoft.com/office/drawing/2014/main" id="{00000000-0008-0000-0500-00008B020000}"/>
              </a:ext>
            </a:extLst>
          </xdr:cNvPr>
          <xdr:cNvSpPr>
            <a:spLocks noChangeAspect="1"/>
          </xdr:cNvSpPr>
        </xdr:nvSpPr>
        <xdr:spPr bwMode="auto">
          <a:xfrm>
            <a:off x="21009496" y="2166535"/>
            <a:ext cx="542221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52" name="正方形/長方形 651">
            <a:extLst>
              <a:ext uri="{FF2B5EF4-FFF2-40B4-BE49-F238E27FC236}">
                <a16:creationId xmlns:a16="http://schemas.microsoft.com/office/drawing/2014/main" id="{00000000-0008-0000-0500-00008C020000}"/>
              </a:ext>
            </a:extLst>
          </xdr:cNvPr>
          <xdr:cNvSpPr>
            <a:spLocks noChangeAspect="1"/>
          </xdr:cNvSpPr>
        </xdr:nvSpPr>
        <xdr:spPr bwMode="auto">
          <a:xfrm>
            <a:off x="22084426" y="2149280"/>
            <a:ext cx="532708" cy="543554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53" name="正方形/長方形 652">
            <a:extLst>
              <a:ext uri="{FF2B5EF4-FFF2-40B4-BE49-F238E27FC236}">
                <a16:creationId xmlns:a16="http://schemas.microsoft.com/office/drawing/2014/main" id="{00000000-0008-0000-0500-00008D020000}"/>
              </a:ext>
            </a:extLst>
          </xdr:cNvPr>
          <xdr:cNvSpPr>
            <a:spLocks noChangeAspect="1"/>
          </xdr:cNvSpPr>
        </xdr:nvSpPr>
        <xdr:spPr bwMode="auto">
          <a:xfrm>
            <a:off x="23168868" y="2166535"/>
            <a:ext cx="532708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54" name="正方形/長方形 653">
            <a:extLst>
              <a:ext uri="{FF2B5EF4-FFF2-40B4-BE49-F238E27FC236}">
                <a16:creationId xmlns:a16="http://schemas.microsoft.com/office/drawing/2014/main" id="{00000000-0008-0000-0500-00008E020000}"/>
              </a:ext>
            </a:extLst>
          </xdr:cNvPr>
          <xdr:cNvSpPr>
            <a:spLocks noChangeAspect="1"/>
          </xdr:cNvSpPr>
        </xdr:nvSpPr>
        <xdr:spPr bwMode="auto">
          <a:xfrm>
            <a:off x="24243797" y="2166535"/>
            <a:ext cx="542221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55" name="正方形/長方形 654">
            <a:extLst>
              <a:ext uri="{FF2B5EF4-FFF2-40B4-BE49-F238E27FC236}">
                <a16:creationId xmlns:a16="http://schemas.microsoft.com/office/drawing/2014/main" id="{00000000-0008-0000-0500-00008F020000}"/>
              </a:ext>
            </a:extLst>
          </xdr:cNvPr>
          <xdr:cNvSpPr>
            <a:spLocks noChangeAspect="1"/>
          </xdr:cNvSpPr>
        </xdr:nvSpPr>
        <xdr:spPr bwMode="auto">
          <a:xfrm>
            <a:off x="25318726" y="2166535"/>
            <a:ext cx="542221" cy="534926"/>
          </a:xfrm>
          <a:prstGeom prst="rect">
            <a:avLst/>
          </a:prstGeom>
          <a:solidFill>
            <a:schemeClr val="accent4">
              <a:alpha val="28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Q28"/>
  <sheetViews>
    <sheetView tabSelected="1" workbookViewId="0">
      <selection activeCell="S42" sqref="S42"/>
    </sheetView>
  </sheetViews>
  <sheetFormatPr defaultRowHeight="15" x14ac:dyDescent="0.15"/>
  <cols>
    <col min="1" max="16384" width="9" style="1"/>
  </cols>
  <sheetData>
    <row r="2" spans="2:43" x14ac:dyDescent="0.15">
      <c r="Z2" s="25" t="s">
        <v>38</v>
      </c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</row>
    <row r="3" spans="2:43" ht="13.5" customHeight="1" thickBot="1" x14ac:dyDescent="0.2">
      <c r="B3" s="26" t="s">
        <v>39</v>
      </c>
      <c r="C3" s="26" t="s">
        <v>40</v>
      </c>
      <c r="D3" s="26" t="s">
        <v>41</v>
      </c>
      <c r="E3" s="26" t="s">
        <v>42</v>
      </c>
      <c r="F3" s="26" t="s">
        <v>43</v>
      </c>
      <c r="G3" s="26" t="s">
        <v>44</v>
      </c>
      <c r="H3" s="26" t="s">
        <v>45</v>
      </c>
      <c r="I3" s="26" t="s">
        <v>46</v>
      </c>
      <c r="J3" s="26" t="s">
        <v>47</v>
      </c>
      <c r="K3" s="26" t="s">
        <v>48</v>
      </c>
      <c r="L3" s="26" t="s">
        <v>49</v>
      </c>
      <c r="M3" s="26" t="s">
        <v>50</v>
      </c>
      <c r="N3" s="26" t="s">
        <v>51</v>
      </c>
      <c r="O3" s="26" t="s">
        <v>52</v>
      </c>
      <c r="P3" s="26" t="s">
        <v>53</v>
      </c>
      <c r="Q3" s="26" t="s">
        <v>54</v>
      </c>
      <c r="R3" s="26" t="s">
        <v>55</v>
      </c>
      <c r="S3" s="26" t="s">
        <v>56</v>
      </c>
      <c r="Z3" s="27" t="s">
        <v>0</v>
      </c>
      <c r="AA3" s="27" t="s">
        <v>1</v>
      </c>
      <c r="AB3" s="27" t="s">
        <v>2</v>
      </c>
      <c r="AC3" s="27" t="s">
        <v>57</v>
      </c>
      <c r="AD3" s="27" t="s">
        <v>4</v>
      </c>
      <c r="AE3" s="27" t="s">
        <v>5</v>
      </c>
      <c r="AF3" s="27" t="s">
        <v>6</v>
      </c>
      <c r="AG3" s="27" t="s">
        <v>8</v>
      </c>
      <c r="AH3" s="27" t="s">
        <v>9</v>
      </c>
      <c r="AI3" s="27" t="s">
        <v>10</v>
      </c>
      <c r="AJ3" s="27" t="s">
        <v>58</v>
      </c>
      <c r="AK3" s="27" t="s">
        <v>59</v>
      </c>
      <c r="AL3" s="27" t="s">
        <v>60</v>
      </c>
      <c r="AM3" s="27" t="s">
        <v>61</v>
      </c>
      <c r="AN3" s="27" t="s">
        <v>62</v>
      </c>
      <c r="AO3" s="27" t="s">
        <v>63</v>
      </c>
      <c r="AP3" s="27" t="s">
        <v>64</v>
      </c>
      <c r="AQ3" s="27" t="s">
        <v>65</v>
      </c>
    </row>
    <row r="4" spans="2:43" ht="13.5" customHeight="1" x14ac:dyDescent="0.15">
      <c r="B4" s="26">
        <v>-400</v>
      </c>
      <c r="C4" s="26">
        <v>0</v>
      </c>
      <c r="D4" s="26">
        <v>320</v>
      </c>
      <c r="E4" s="26">
        <v>1.5153550003075191</v>
      </c>
      <c r="F4" s="26">
        <v>1.5153550000000002</v>
      </c>
      <c r="G4" s="26">
        <v>1.6000000000000003E-5</v>
      </c>
      <c r="H4" s="26">
        <v>2.6000000000000002E-5</v>
      </c>
      <c r="I4" s="26">
        <v>1.985E-2</v>
      </c>
      <c r="J4" s="26">
        <v>6.5740000000000008E-3</v>
      </c>
      <c r="K4" s="26">
        <v>1.103E-2</v>
      </c>
      <c r="L4" s="26">
        <v>2.7945043800000003E-4</v>
      </c>
      <c r="M4" s="26">
        <v>9.9611624444444455</v>
      </c>
      <c r="N4" s="26">
        <v>0.12186399999999999</v>
      </c>
      <c r="O4" s="26">
        <v>1.6666666666666666E-4</v>
      </c>
      <c r="P4" s="26">
        <v>8.4000000000000009E-5</v>
      </c>
      <c r="Q4" s="26">
        <v>5.4999999999999992E-4</v>
      </c>
      <c r="R4" s="26">
        <v>2.2000000000000003E-5</v>
      </c>
      <c r="S4" s="26">
        <v>3.8000000000000002E-5</v>
      </c>
      <c r="V4" s="28" t="s">
        <v>66</v>
      </c>
      <c r="W4" s="29">
        <v>-3.5000000000000003E-2</v>
      </c>
      <c r="Z4" s="27">
        <f>(B4/1000)/$W$5</f>
        <v>-6.666666666666667</v>
      </c>
      <c r="AA4" s="27">
        <v>0</v>
      </c>
      <c r="AB4" s="27">
        <f>(D4/1000)/$W$5</f>
        <v>5.3333333333333339</v>
      </c>
      <c r="AC4" s="27">
        <v>1.1313558533445713</v>
      </c>
      <c r="AD4" s="27">
        <v>1.1313558531149794</v>
      </c>
      <c r="AE4" s="27">
        <v>-1.1945513526427583E-5</v>
      </c>
      <c r="AF4" s="27">
        <v>1.9411459480444823E-5</v>
      </c>
      <c r="AG4" s="27">
        <v>1.4819902718724218E-2</v>
      </c>
      <c r="AH4" s="27">
        <v>4.9081128701709336E-3</v>
      </c>
      <c r="AI4" s="27">
        <v>8.2349383872810135E-3</v>
      </c>
      <c r="AJ4" s="27">
        <v>1.5576664939055075E-4</v>
      </c>
      <c r="AK4" s="114">
        <v>-1.1583523567875704</v>
      </c>
      <c r="AL4" s="27">
        <v>4.0276656810309102E-3</v>
      </c>
      <c r="AM4" s="27">
        <v>4.112553652080299E-6</v>
      </c>
      <c r="AN4" s="27">
        <v>-2.072727040648471E-6</v>
      </c>
      <c r="AO4" s="27">
        <v>1.3571427051864987E-5</v>
      </c>
      <c r="AP4" s="27">
        <v>-1.2262876777427405E-5</v>
      </c>
      <c r="AQ4" s="27">
        <v>2.1181332615556425E-5</v>
      </c>
    </row>
    <row r="5" spans="2:43" ht="13.5" customHeight="1" x14ac:dyDescent="0.15">
      <c r="B5" s="26">
        <v>-400</v>
      </c>
      <c r="C5" s="26">
        <v>0</v>
      </c>
      <c r="D5" s="26">
        <v>280</v>
      </c>
      <c r="E5" s="26">
        <v>1.543818574452358</v>
      </c>
      <c r="F5" s="26">
        <v>1.5438183333333333</v>
      </c>
      <c r="G5" s="26">
        <v>6.2199999999999994E-4</v>
      </c>
      <c r="H5" s="26">
        <v>5.9800000000000001E-4</v>
      </c>
      <c r="I5" s="26">
        <v>2.4379999999999999E-2</v>
      </c>
      <c r="J5" s="26">
        <v>9.8379999999999995E-3</v>
      </c>
      <c r="K5" s="26">
        <v>1.8280000000000001E-2</v>
      </c>
      <c r="L5" s="26">
        <v>5.12664522E-4</v>
      </c>
      <c r="M5" s="26">
        <v>10.04287088888889</v>
      </c>
      <c r="N5" s="26">
        <v>0.3057178888888889</v>
      </c>
      <c r="O5" s="26">
        <v>3.7333333333333332E-4</v>
      </c>
      <c r="P5" s="26">
        <v>1.2999999999999999E-4</v>
      </c>
      <c r="Q5" s="26">
        <v>3.3479999999999994E-3</v>
      </c>
      <c r="R5" s="26">
        <v>4.0000000000000007E-6</v>
      </c>
      <c r="S5" s="26">
        <v>-5.2000000000000004E-5</v>
      </c>
      <c r="V5" s="30" t="s">
        <v>67</v>
      </c>
      <c r="W5" s="31">
        <v>0.06</v>
      </c>
      <c r="Z5" s="27">
        <f t="shared" ref="Z5:Z28" si="0">(B5/1000)/$W$5</f>
        <v>-6.666666666666667</v>
      </c>
      <c r="AA5" s="27">
        <v>0</v>
      </c>
      <c r="AB5" s="27">
        <f t="shared" ref="AB5:AB28" si="1">(D5/1000)/$W$5</f>
        <v>4.666666666666667</v>
      </c>
      <c r="AC5" s="27">
        <v>1.1526066039669243</v>
      </c>
      <c r="AD5" s="27">
        <v>1.1526064239487637</v>
      </c>
      <c r="AE5" s="27">
        <v>-4.6438183833987222E-4</v>
      </c>
      <c r="AF5" s="27">
        <v>4.464635680502309E-4</v>
      </c>
      <c r="AG5" s="27">
        <v>1.8201976235894028E-2</v>
      </c>
      <c r="AH5" s="27">
        <v>7.3449976295621592E-3</v>
      </c>
      <c r="AI5" s="27">
        <v>1.3647749203943514E-2</v>
      </c>
      <c r="AJ5" s="27">
        <v>2.8576099370203274E-4</v>
      </c>
      <c r="AK5" s="114">
        <v>-1.1556518521468291</v>
      </c>
      <c r="AL5" s="27">
        <v>1.0104127955384684E-2</v>
      </c>
      <c r="AM5" s="27">
        <v>9.2121201806598702E-6</v>
      </c>
      <c r="AN5" s="27">
        <v>-3.2077918486226333E-6</v>
      </c>
      <c r="AO5" s="27">
        <v>8.2612977762989038E-5</v>
      </c>
      <c r="AP5" s="27">
        <v>-2.2296139595322553E-6</v>
      </c>
      <c r="AQ5" s="27">
        <v>-2.8984981473919317E-5</v>
      </c>
    </row>
    <row r="6" spans="2:43" ht="13.5" customHeight="1" x14ac:dyDescent="0.15">
      <c r="B6" s="26">
        <v>-400</v>
      </c>
      <c r="C6" s="26">
        <v>0</v>
      </c>
      <c r="D6" s="26">
        <v>240</v>
      </c>
      <c r="E6" s="26">
        <v>1.5484846076145258</v>
      </c>
      <c r="F6" s="26">
        <v>1.5484833333333334</v>
      </c>
      <c r="G6" s="26">
        <v>-8.7799999999999998E-4</v>
      </c>
      <c r="H6" s="26">
        <v>-1.7819999999999999E-3</v>
      </c>
      <c r="I6" s="26">
        <v>3.5075000000000002E-2</v>
      </c>
      <c r="J6" s="26">
        <v>1.6386000000000001E-2</v>
      </c>
      <c r="K6" s="26">
        <v>2.9192000000000003E-2</v>
      </c>
      <c r="L6" s="26">
        <v>1.1754647425E-3</v>
      </c>
      <c r="M6" s="26">
        <v>10.242356555555554</v>
      </c>
      <c r="N6" s="26">
        <v>0.59105044444444443</v>
      </c>
      <c r="O6" s="26">
        <v>-4.358333333333333E-3</v>
      </c>
      <c r="P6" s="26">
        <v>5.4000000000000032E-5</v>
      </c>
      <c r="Q6" s="26">
        <v>1.1435999999999998E-2</v>
      </c>
      <c r="R6" s="26">
        <v>-4.8000000000000001E-5</v>
      </c>
      <c r="S6" s="26">
        <v>-4.7599999999999997E-4</v>
      </c>
      <c r="V6" s="30" t="s">
        <v>68</v>
      </c>
      <c r="W6" s="32">
        <v>1.339415</v>
      </c>
      <c r="Z6" s="27">
        <f t="shared" si="0"/>
        <v>-6.666666666666667</v>
      </c>
      <c r="AA6" s="27">
        <v>0</v>
      </c>
      <c r="AB6" s="27">
        <f t="shared" si="1"/>
        <v>4</v>
      </c>
      <c r="AC6" s="27">
        <v>1.1560902391077641</v>
      </c>
      <c r="AD6" s="27">
        <v>1.1560892877363127</v>
      </c>
      <c r="AE6" s="27">
        <v>6.5551005476271356E-4</v>
      </c>
      <c r="AF6" s="27">
        <v>-1.3304315690058719E-3</v>
      </c>
      <c r="AG6" s="27">
        <v>2.6186805433715467E-2</v>
      </c>
      <c r="AH6" s="27">
        <v>1.2233699040252649E-2</v>
      </c>
      <c r="AI6" s="27">
        <v>2.1794589428967125E-2</v>
      </c>
      <c r="AJ6" s="27">
        <v>6.5520814970399693E-4</v>
      </c>
      <c r="AK6" s="114">
        <v>-1.1490587518588777</v>
      </c>
      <c r="AL6" s="27">
        <v>1.9534510526873858E-2</v>
      </c>
      <c r="AM6" s="27">
        <v>-1.0754327800189982E-4</v>
      </c>
      <c r="AN6" s="27">
        <v>-1.3324673832740178E-6</v>
      </c>
      <c r="AO6" s="27">
        <v>2.8218698139114177E-4</v>
      </c>
      <c r="AP6" s="27">
        <v>2.675536751438706E-5</v>
      </c>
      <c r="AQ6" s="27">
        <v>-2.6532406118433835E-4</v>
      </c>
    </row>
    <row r="7" spans="2:43" ht="13.5" customHeight="1" x14ac:dyDescent="0.15">
      <c r="B7" s="26">
        <v>-400</v>
      </c>
      <c r="C7" s="26">
        <v>0</v>
      </c>
      <c r="D7" s="26">
        <v>200</v>
      </c>
      <c r="E7" s="26">
        <v>1.5421337671992374</v>
      </c>
      <c r="F7" s="26">
        <v>1.5421316666666669</v>
      </c>
      <c r="G7" s="26">
        <v>-1.0859999999999999E-3</v>
      </c>
      <c r="H7" s="26">
        <v>-2.3020000000000002E-3</v>
      </c>
      <c r="I7" s="26">
        <v>5.955333333333334E-2</v>
      </c>
      <c r="J7" s="26">
        <v>2.8454E-2</v>
      </c>
      <c r="K7" s="26">
        <v>4.5384000000000001E-2</v>
      </c>
      <c r="L7" s="26">
        <v>3.2079685415555559E-3</v>
      </c>
      <c r="M7" s="26">
        <v>10.74466811111111</v>
      </c>
      <c r="N7" s="26">
        <v>0.99465822222222222</v>
      </c>
      <c r="O7" s="26">
        <v>-2.4993333333333329E-2</v>
      </c>
      <c r="P7" s="26">
        <v>3.0800000000000003E-3</v>
      </c>
      <c r="Q7" s="26">
        <v>2.8702000000000005E-2</v>
      </c>
      <c r="R7" s="26">
        <v>-2.9E-4</v>
      </c>
      <c r="S7" s="26">
        <v>-1.3920000000000002E-3</v>
      </c>
      <c r="V7" s="30" t="s">
        <v>69</v>
      </c>
      <c r="W7" s="33">
        <v>45.009118949967807</v>
      </c>
      <c r="Z7" s="27">
        <f t="shared" si="0"/>
        <v>-6.666666666666667</v>
      </c>
      <c r="AA7" s="27">
        <v>0</v>
      </c>
      <c r="AB7" s="27">
        <f t="shared" si="1"/>
        <v>3.3333333333333335</v>
      </c>
      <c r="AC7" s="27">
        <v>1.151348735977451</v>
      </c>
      <c r="AD7" s="27">
        <v>1.1513471677311862</v>
      </c>
      <c r="AE7" s="27">
        <v>8.1080173060627209E-4</v>
      </c>
      <c r="AF7" s="27">
        <v>-1.7186607586147686E-3</v>
      </c>
      <c r="AG7" s="27">
        <v>4.4462196804824002E-2</v>
      </c>
      <c r="AH7" s="27">
        <v>2.1243602617560652E-2</v>
      </c>
      <c r="AI7" s="27">
        <v>3.3883449117711836E-2</v>
      </c>
      <c r="AJ7" s="27">
        <v>1.7881328604981491E-3</v>
      </c>
      <c r="AK7" s="114">
        <v>-1.1324571056508397</v>
      </c>
      <c r="AL7" s="27">
        <v>3.2873947892730106E-2</v>
      </c>
      <c r="AM7" s="27">
        <v>-6.1671854566596157E-4</v>
      </c>
      <c r="AN7" s="27">
        <v>-7.5999991490443934E-5</v>
      </c>
      <c r="AO7" s="27">
        <v>7.082310895320527E-4</v>
      </c>
      <c r="AP7" s="27">
        <v>1.616470120660885E-4</v>
      </c>
      <c r="AQ7" s="27">
        <v>-7.7590565791722484E-4</v>
      </c>
    </row>
    <row r="8" spans="2:43" ht="13.5" customHeight="1" x14ac:dyDescent="0.15">
      <c r="B8" s="26">
        <v>-400</v>
      </c>
      <c r="C8" s="26">
        <v>0</v>
      </c>
      <c r="D8" s="26">
        <v>160</v>
      </c>
      <c r="E8" s="26">
        <v>1.5116633552269867</v>
      </c>
      <c r="F8" s="26">
        <v>1.5116583333333333</v>
      </c>
      <c r="G8" s="26">
        <v>-3.1200000000000005E-4</v>
      </c>
      <c r="H8" s="26">
        <v>-3.8839999999999999E-3</v>
      </c>
      <c r="I8" s="26">
        <v>9.9763333333333329E-2</v>
      </c>
      <c r="J8" s="26">
        <v>4.3767999999999994E-2</v>
      </c>
      <c r="K8" s="26">
        <v>5.8145999999999996E-2</v>
      </c>
      <c r="L8" s="26">
        <v>7.6246589088888881E-3</v>
      </c>
      <c r="M8" s="26">
        <v>11.654565444444444</v>
      </c>
      <c r="N8" s="26">
        <v>1.3712760000000002</v>
      </c>
      <c r="O8" s="26">
        <v>-7.0726666666666674E-2</v>
      </c>
      <c r="P8" s="26">
        <v>8.7900000000000009E-3</v>
      </c>
      <c r="Q8" s="26">
        <v>4.5294000000000001E-2</v>
      </c>
      <c r="R8" s="26">
        <v>-7.3800000000000005E-4</v>
      </c>
      <c r="S8" s="26">
        <v>-2.5119999999999999E-3</v>
      </c>
      <c r="V8" s="30" t="s">
        <v>70</v>
      </c>
      <c r="W8" s="34">
        <v>14.75238722222222</v>
      </c>
      <c r="Z8" s="27">
        <f t="shared" si="0"/>
        <v>-6.666666666666667</v>
      </c>
      <c r="AA8" s="27">
        <v>0</v>
      </c>
      <c r="AB8" s="27">
        <f t="shared" si="1"/>
        <v>2.666666666666667</v>
      </c>
      <c r="AC8" s="27">
        <v>1.1285996910793046</v>
      </c>
      <c r="AD8" s="27">
        <v>1.1285959417606442</v>
      </c>
      <c r="AE8" s="27">
        <v>2.3293751376533787E-4</v>
      </c>
      <c r="AF8" s="27">
        <v>-2.8997734085402954E-3</v>
      </c>
      <c r="AG8" s="27">
        <v>7.4482765485927305E-2</v>
      </c>
      <c r="AH8" s="27">
        <v>3.2676952251542643E-2</v>
      </c>
      <c r="AI8" s="27">
        <v>4.3411489344228636E-2</v>
      </c>
      <c r="AJ8" s="27">
        <v>4.2500114849826597E-3</v>
      </c>
      <c r="AK8" s="114">
        <v>-1.1023845472026661</v>
      </c>
      <c r="AL8" s="27">
        <v>4.5321352363465371E-2</v>
      </c>
      <c r="AM8" s="27">
        <v>-1.7452032677967961E-3</v>
      </c>
      <c r="AN8" s="27">
        <v>-2.1689607961071503E-4</v>
      </c>
      <c r="AO8" s="27">
        <v>1.1176440307039506E-3</v>
      </c>
      <c r="AP8" s="27">
        <v>4.113637755337011E-4</v>
      </c>
      <c r="AQ8" s="27">
        <v>-1.4001975665862562E-3</v>
      </c>
    </row>
    <row r="9" spans="2:43" ht="13.5" customHeight="1" x14ac:dyDescent="0.15">
      <c r="B9" s="26">
        <v>-400</v>
      </c>
      <c r="C9" s="26">
        <v>0</v>
      </c>
      <c r="D9" s="26">
        <v>150</v>
      </c>
      <c r="E9" s="26">
        <v>1.4907200016159232</v>
      </c>
      <c r="F9" s="26">
        <v>1.4907133333333336</v>
      </c>
      <c r="G9" s="26">
        <v>-9.5200000000000005E-4</v>
      </c>
      <c r="H9" s="26">
        <v>-4.3560000000000005E-3</v>
      </c>
      <c r="I9" s="26">
        <v>0.11181666666666668</v>
      </c>
      <c r="J9" s="26">
        <v>4.6620000000000009E-2</v>
      </c>
      <c r="K9" s="26">
        <v>6.3196000000000002E-2</v>
      </c>
      <c r="L9" s="26">
        <v>9.3350628802222231E-3</v>
      </c>
      <c r="M9" s="26">
        <v>11.959189555555556</v>
      </c>
      <c r="N9" s="26">
        <v>1.4526988888888888</v>
      </c>
      <c r="O9" s="26">
        <v>-9.2953333333333332E-2</v>
      </c>
      <c r="P9" s="26">
        <v>7.4800000000000005E-3</v>
      </c>
      <c r="Q9" s="26">
        <v>5.3425999999999994E-2</v>
      </c>
      <c r="R9" s="26">
        <v>-7.2999999999999996E-4</v>
      </c>
      <c r="S9" s="26">
        <v>-3.4880000000000002E-3</v>
      </c>
      <c r="V9" s="30" t="s">
        <v>71</v>
      </c>
      <c r="W9" s="33">
        <v>30.256731727745589</v>
      </c>
      <c r="Z9" s="27">
        <f t="shared" si="0"/>
        <v>-6.666666666666667</v>
      </c>
      <c r="AA9" s="27">
        <v>0</v>
      </c>
      <c r="AB9" s="27">
        <f t="shared" si="1"/>
        <v>2.5</v>
      </c>
      <c r="AC9" s="27">
        <v>1.1129634964636974</v>
      </c>
      <c r="AD9" s="27">
        <v>1.1129585179599553</v>
      </c>
      <c r="AE9" s="27">
        <v>7.1075805482244121E-4</v>
      </c>
      <c r="AF9" s="27">
        <v>-3.2521660575699097E-3</v>
      </c>
      <c r="AG9" s="27">
        <v>8.3481719009169425E-2</v>
      </c>
      <c r="AH9" s="27">
        <v>3.4806240037628375E-2</v>
      </c>
      <c r="AI9" s="27">
        <v>4.7181792051007344E-2</v>
      </c>
      <c r="AJ9" s="27">
        <v>5.2033966277137116E-3</v>
      </c>
      <c r="AK9" s="114">
        <v>-1.0923165691456782</v>
      </c>
      <c r="AL9" s="27">
        <v>4.8012419251374595E-2</v>
      </c>
      <c r="AM9" s="27">
        <v>-2.2936534228382246E-3</v>
      </c>
      <c r="AN9" s="27">
        <v>-1.8457140790536386E-4</v>
      </c>
      <c r="AO9" s="27">
        <v>1.3183037484962522E-3</v>
      </c>
      <c r="AP9" s="27">
        <v>4.069045476146365E-4</v>
      </c>
      <c r="AQ9" s="27">
        <v>-1.9442233727121265E-3</v>
      </c>
    </row>
    <row r="10" spans="2:43" ht="13.5" customHeight="1" x14ac:dyDescent="0.15">
      <c r="B10" s="26">
        <v>-400</v>
      </c>
      <c r="C10" s="26">
        <v>0</v>
      </c>
      <c r="D10" s="26">
        <v>140</v>
      </c>
      <c r="E10" s="26">
        <v>1.4784930371929383</v>
      </c>
      <c r="F10" s="26">
        <v>1.47847</v>
      </c>
      <c r="G10" s="26">
        <v>-2.1519999999999998E-3</v>
      </c>
      <c r="H10" s="26">
        <v>-7.9679999999999994E-3</v>
      </c>
      <c r="I10" s="26">
        <v>0.12041000000000002</v>
      </c>
      <c r="J10" s="26">
        <v>5.1394000000000009E-2</v>
      </c>
      <c r="K10" s="26">
        <v>6.5449999999999994E-2</v>
      </c>
      <c r="L10" s="26">
        <v>1.0711806918000003E-2</v>
      </c>
      <c r="M10" s="26">
        <v>12.224414000000001</v>
      </c>
      <c r="N10" s="26">
        <v>1.5133457777777775</v>
      </c>
      <c r="O10" s="26">
        <v>-0.10421833333333334</v>
      </c>
      <c r="P10" s="26">
        <v>7.5799999999999991E-3</v>
      </c>
      <c r="Q10" s="26">
        <v>5.4832000000000006E-2</v>
      </c>
      <c r="R10" s="26">
        <v>-7.7200000000000001E-4</v>
      </c>
      <c r="S10" s="26">
        <v>-3.5799999999999998E-3</v>
      </c>
      <c r="V10" s="30" t="s">
        <v>72</v>
      </c>
      <c r="W10" s="33">
        <v>15.021035235555557</v>
      </c>
      <c r="Z10" s="27">
        <f t="shared" si="0"/>
        <v>-6.666666666666667</v>
      </c>
      <c r="AA10" s="27">
        <v>0</v>
      </c>
      <c r="AB10" s="27">
        <f t="shared" si="1"/>
        <v>2.3333333333333335</v>
      </c>
      <c r="AC10" s="27">
        <v>1.1038349109073278</v>
      </c>
      <c r="AD10" s="27">
        <v>1.1038177114635868</v>
      </c>
      <c r="AE10" s="27">
        <v>1.6066715693045096E-3</v>
      </c>
      <c r="AF10" s="27">
        <v>-5.9488657361609354E-3</v>
      </c>
      <c r="AG10" s="27">
        <v>8.989745523232158E-2</v>
      </c>
      <c r="AH10" s="27">
        <v>3.8370482636076203E-2</v>
      </c>
      <c r="AI10" s="27">
        <v>4.8864616269042822E-2</v>
      </c>
      <c r="AJ10" s="27">
        <v>5.9707985590467475E-3</v>
      </c>
      <c r="AK10" s="114">
        <v>-1.0835507696260549</v>
      </c>
      <c r="AL10" s="27">
        <v>5.0016829028167342E-2</v>
      </c>
      <c r="AM10" s="27">
        <v>-2.5716209241823324E-3</v>
      </c>
      <c r="AN10" s="27">
        <v>-1.8703894009661199E-4</v>
      </c>
      <c r="AO10" s="27">
        <v>1.352997251105202E-3</v>
      </c>
      <c r="AP10" s="27">
        <v>4.3031549418972524E-4</v>
      </c>
      <c r="AQ10" s="27">
        <v>-1.9955044937813682E-3</v>
      </c>
    </row>
    <row r="11" spans="2:43" ht="13.5" customHeight="1" x14ac:dyDescent="0.15">
      <c r="B11" s="26">
        <v>-400</v>
      </c>
      <c r="C11" s="26">
        <v>0</v>
      </c>
      <c r="D11" s="26">
        <v>130</v>
      </c>
      <c r="E11" s="26">
        <v>1.4639352503891694</v>
      </c>
      <c r="F11" s="26">
        <v>1.46391</v>
      </c>
      <c r="G11" s="26">
        <v>-2.8159999999999999E-3</v>
      </c>
      <c r="H11" s="26">
        <v>-8.124000000000001E-3</v>
      </c>
      <c r="I11" s="26">
        <v>0.12688833333333335</v>
      </c>
      <c r="J11" s="26">
        <v>5.416E-2</v>
      </c>
      <c r="K11" s="26">
        <v>6.8966E-2</v>
      </c>
      <c r="L11" s="26">
        <v>1.1895131946055557E-2</v>
      </c>
      <c r="M11" s="26">
        <v>12.533633444444442</v>
      </c>
      <c r="N11" s="26">
        <v>1.5750185555555554</v>
      </c>
      <c r="O11" s="26">
        <v>-0.11551333333333334</v>
      </c>
      <c r="P11" s="26">
        <v>9.2099999999999994E-3</v>
      </c>
      <c r="Q11" s="26">
        <v>6.1105999999999994E-2</v>
      </c>
      <c r="R11" s="26">
        <v>-8.9599999999999988E-4</v>
      </c>
      <c r="S11" s="26">
        <v>-4.0740000000000004E-3</v>
      </c>
      <c r="V11" s="30" t="s">
        <v>73</v>
      </c>
      <c r="W11" s="33">
        <v>42.204166666666666</v>
      </c>
      <c r="Z11" s="27">
        <f t="shared" si="0"/>
        <v>-6.666666666666667</v>
      </c>
      <c r="AA11" s="27">
        <v>0</v>
      </c>
      <c r="AB11" s="27">
        <f t="shared" si="1"/>
        <v>2.166666666666667</v>
      </c>
      <c r="AC11" s="27">
        <v>1.0929661459586233</v>
      </c>
      <c r="AD11" s="27">
        <v>1.0929472941545377</v>
      </c>
      <c r="AE11" s="27">
        <v>2.1024103806512543E-3</v>
      </c>
      <c r="AF11" s="27">
        <v>-6.0653344930436054E-3</v>
      </c>
      <c r="AG11" s="27">
        <v>9.4734143886199093E-2</v>
      </c>
      <c r="AH11" s="27">
        <v>4.0435563286957368E-2</v>
      </c>
      <c r="AI11" s="27">
        <v>5.1489642866475289E-2</v>
      </c>
      <c r="AJ11" s="27">
        <v>6.6303880593508871E-3</v>
      </c>
      <c r="AK11" s="114">
        <v>-1.0733309135217393</v>
      </c>
      <c r="AL11" s="27">
        <v>5.2055144941885935E-2</v>
      </c>
      <c r="AM11" s="27">
        <v>-2.8503286851838143E-3</v>
      </c>
      <c r="AN11" s="27">
        <v>-2.2725971481395732E-4</v>
      </c>
      <c r="AO11" s="27">
        <v>1.5078102207841124E-3</v>
      </c>
      <c r="AP11" s="27">
        <v>4.9943352693522503E-4</v>
      </c>
      <c r="AQ11" s="27">
        <v>-2.270861817783602E-3</v>
      </c>
    </row>
    <row r="12" spans="2:43" ht="13.5" customHeight="1" x14ac:dyDescent="0.15">
      <c r="B12" s="26">
        <v>-400</v>
      </c>
      <c r="C12" s="26">
        <v>0</v>
      </c>
      <c r="D12" s="26">
        <v>120</v>
      </c>
      <c r="E12" s="26">
        <v>1.4545378109869742</v>
      </c>
      <c r="F12" s="26">
        <v>1.4544916666666667</v>
      </c>
      <c r="G12" s="26">
        <v>-3.692E-3</v>
      </c>
      <c r="H12" s="26">
        <v>-1.0982E-2</v>
      </c>
      <c r="I12" s="26">
        <v>0.13256333333333334</v>
      </c>
      <c r="J12" s="26">
        <v>5.806E-2</v>
      </c>
      <c r="K12" s="26">
        <v>7.3480000000000004E-2</v>
      </c>
      <c r="L12" s="26">
        <v>1.3171655672222221E-2</v>
      </c>
      <c r="M12" s="26">
        <v>12.829155111111112</v>
      </c>
      <c r="N12" s="26">
        <v>1.6226464444444444</v>
      </c>
      <c r="O12" s="26">
        <v>-0.12172333333333334</v>
      </c>
      <c r="P12" s="26">
        <v>1.0864E-2</v>
      </c>
      <c r="Q12" s="26">
        <v>6.3642000000000004E-2</v>
      </c>
      <c r="R12" s="26">
        <v>-1.16E-3</v>
      </c>
      <c r="S12" s="26">
        <v>-4.4799999999999996E-3</v>
      </c>
      <c r="V12" s="35" t="s">
        <v>74</v>
      </c>
      <c r="W12" s="33">
        <v>35</v>
      </c>
      <c r="Z12" s="27">
        <f t="shared" si="0"/>
        <v>-6.666666666666667</v>
      </c>
      <c r="AA12" s="27">
        <v>0</v>
      </c>
      <c r="AB12" s="27">
        <f t="shared" si="1"/>
        <v>2</v>
      </c>
      <c r="AC12" s="27">
        <v>1.0859500684903292</v>
      </c>
      <c r="AD12" s="27">
        <v>1.0859156173901792</v>
      </c>
      <c r="AE12" s="27">
        <v>2.7564272462231643E-3</v>
      </c>
      <c r="AF12" s="27">
        <v>-8.1991018467017316E-3</v>
      </c>
      <c r="AG12" s="27">
        <v>9.8971068215103861E-2</v>
      </c>
      <c r="AH12" s="27">
        <v>4.3347282209024091E-2</v>
      </c>
      <c r="AI12" s="27">
        <v>5.4859770870118674E-2</v>
      </c>
      <c r="AJ12" s="27">
        <v>7.3419268392347185E-3</v>
      </c>
      <c r="AK12" s="114">
        <v>-1.063563775771178</v>
      </c>
      <c r="AL12" s="27">
        <v>5.3629270307356716E-2</v>
      </c>
      <c r="AM12" s="27">
        <v>-3.003562434260326E-3</v>
      </c>
      <c r="AN12" s="27">
        <v>-2.6807269725720223E-4</v>
      </c>
      <c r="AO12" s="27">
        <v>1.5703868371541665E-3</v>
      </c>
      <c r="AP12" s="27">
        <v>6.4658804826435402E-4</v>
      </c>
      <c r="AQ12" s="27">
        <v>-2.4971676346761252E-3</v>
      </c>
    </row>
    <row r="13" spans="2:43" ht="13.5" customHeight="1" thickBot="1" x14ac:dyDescent="0.2">
      <c r="B13" s="26">
        <v>-400</v>
      </c>
      <c r="C13" s="26">
        <v>0</v>
      </c>
      <c r="D13" s="26">
        <v>110</v>
      </c>
      <c r="E13" s="26">
        <v>1.4391473620965454</v>
      </c>
      <c r="F13" s="26">
        <v>1.4390783333333335</v>
      </c>
      <c r="G13" s="26">
        <v>-5.2180000000000004E-3</v>
      </c>
      <c r="H13" s="26">
        <v>-1.3093999999999998E-2</v>
      </c>
      <c r="I13" s="26">
        <v>0.13358666666666666</v>
      </c>
      <c r="J13" s="26">
        <v>6.1504000000000003E-2</v>
      </c>
      <c r="K13" s="26">
        <v>7.3492000000000002E-2</v>
      </c>
      <c r="L13" s="26">
        <v>1.3514606795555554E-2</v>
      </c>
      <c r="M13" s="26">
        <v>13.077781666666667</v>
      </c>
      <c r="N13" s="26">
        <v>1.6682885555555558</v>
      </c>
      <c r="O13" s="26">
        <v>-0.12460333333333333</v>
      </c>
      <c r="P13" s="26">
        <v>1.2722000000000001E-2</v>
      </c>
      <c r="Q13" s="26">
        <v>6.3104000000000007E-2</v>
      </c>
      <c r="R13" s="26">
        <v>-1.286E-3</v>
      </c>
      <c r="S13" s="26">
        <v>-4.5100000000000001E-3</v>
      </c>
      <c r="V13" s="36" t="s">
        <v>115</v>
      </c>
      <c r="W13" s="37">
        <v>1728.228230096583</v>
      </c>
      <c r="Z13" s="27">
        <f t="shared" si="0"/>
        <v>-6.666666666666667</v>
      </c>
      <c r="AA13" s="27">
        <v>0</v>
      </c>
      <c r="AB13" s="27">
        <f t="shared" si="1"/>
        <v>1.8333333333333335</v>
      </c>
      <c r="AC13" s="27">
        <v>1.0744596425279285</v>
      </c>
      <c r="AD13" s="27">
        <v>1.0744081060263873</v>
      </c>
      <c r="AE13" s="27">
        <v>3.8957305988061956E-3</v>
      </c>
      <c r="AF13" s="27">
        <v>-9.775909632190171E-3</v>
      </c>
      <c r="AG13" s="27">
        <v>9.9735083351064943E-2</v>
      </c>
      <c r="AH13" s="27">
        <v>4.5918553995587627E-2</v>
      </c>
      <c r="AI13" s="27">
        <v>5.4868730005263495E-2</v>
      </c>
      <c r="AJ13" s="27">
        <v>7.5330889922400352E-3</v>
      </c>
      <c r="AK13" s="114">
        <v>-1.0553465447168549</v>
      </c>
      <c r="AL13" s="27">
        <v>5.5137764731731619E-2</v>
      </c>
      <c r="AM13" s="27">
        <v>-3.0746273613682733E-3</v>
      </c>
      <c r="AN13" s="27">
        <v>-3.1391944537059345E-4</v>
      </c>
      <c r="AO13" s="27">
        <v>1.5571115139652513E-3</v>
      </c>
      <c r="AP13" s="27">
        <v>7.1682088798962005E-4</v>
      </c>
      <c r="AQ13" s="27">
        <v>-2.5138897393726174E-3</v>
      </c>
    </row>
    <row r="14" spans="2:43" x14ac:dyDescent="0.15">
      <c r="B14" s="26">
        <v>-400</v>
      </c>
      <c r="C14" s="26">
        <v>0</v>
      </c>
      <c r="D14" s="26">
        <v>100</v>
      </c>
      <c r="E14" s="26">
        <v>1.4212134441807114</v>
      </c>
      <c r="F14" s="26">
        <v>1.4211</v>
      </c>
      <c r="G14" s="26">
        <v>-7.6280000000000002E-3</v>
      </c>
      <c r="H14" s="26">
        <v>-1.6256E-2</v>
      </c>
      <c r="I14" s="26">
        <v>0.14066833333333334</v>
      </c>
      <c r="J14" s="26">
        <v>6.3208000000000014E-2</v>
      </c>
      <c r="K14" s="26">
        <v>7.6177999999999996E-2</v>
      </c>
      <c r="L14" s="26">
        <v>1.4792959475388889E-2</v>
      </c>
      <c r="M14" s="26">
        <v>13.381584444444444</v>
      </c>
      <c r="N14" s="26">
        <v>1.7037557777777781</v>
      </c>
      <c r="O14" s="26">
        <v>-0.13242499999999999</v>
      </c>
      <c r="P14" s="26">
        <v>1.2801999999999999E-2</v>
      </c>
      <c r="Q14" s="26">
        <v>6.6867999999999997E-2</v>
      </c>
      <c r="R14" s="26">
        <v>-1.222E-3</v>
      </c>
      <c r="S14" s="26">
        <v>-4.7840000000000001E-3</v>
      </c>
      <c r="Z14" s="27">
        <f t="shared" si="0"/>
        <v>-6.666666666666667</v>
      </c>
      <c r="AA14" s="27">
        <v>0</v>
      </c>
      <c r="AB14" s="27">
        <f t="shared" si="1"/>
        <v>1.6666666666666667</v>
      </c>
      <c r="AC14" s="27">
        <v>1.0610702763375888</v>
      </c>
      <c r="AD14" s="27">
        <v>1.0609855795253897</v>
      </c>
      <c r="AE14" s="27">
        <v>5.6950235737243497E-3</v>
      </c>
      <c r="AF14" s="27">
        <v>-1.2136641742850424E-2</v>
      </c>
      <c r="AG14" s="27">
        <v>0.10502221741083484</v>
      </c>
      <c r="AH14" s="27">
        <v>4.7190751186152173E-2</v>
      </c>
      <c r="AI14" s="27">
        <v>5.6874083088512516E-2</v>
      </c>
      <c r="AJ14" s="27">
        <v>8.2456472372805026E-3</v>
      </c>
      <c r="AK14" s="114">
        <v>-1.0453057121341609</v>
      </c>
      <c r="AL14" s="27">
        <v>5.6309974028537414E-2</v>
      </c>
      <c r="AM14" s="27">
        <v>-3.2676295042604014E-3</v>
      </c>
      <c r="AN14" s="27">
        <v>-3.1589347112359194E-4</v>
      </c>
      <c r="AO14" s="27">
        <v>1.6499894256438326E-3</v>
      </c>
      <c r="AP14" s="27">
        <v>6.8114706463710394E-4</v>
      </c>
      <c r="AQ14" s="27">
        <v>-2.6666182956005769E-3</v>
      </c>
    </row>
    <row r="15" spans="2:43" x14ac:dyDescent="0.15">
      <c r="B15" s="26">
        <v>-400</v>
      </c>
      <c r="C15" s="26">
        <v>0</v>
      </c>
      <c r="D15" s="26">
        <v>90</v>
      </c>
      <c r="E15" s="26">
        <v>1.404123637593214</v>
      </c>
      <c r="F15" s="26">
        <v>1.4039999999999999</v>
      </c>
      <c r="G15" s="26">
        <v>-8.6719999999999992E-3</v>
      </c>
      <c r="H15" s="26">
        <v>-1.6492E-2</v>
      </c>
      <c r="I15" s="26">
        <v>0.14696166666666666</v>
      </c>
      <c r="J15" s="26">
        <v>6.5895999999999996E-2</v>
      </c>
      <c r="K15" s="26">
        <v>7.9334000000000002E-2</v>
      </c>
      <c r="L15" s="26">
        <v>1.611694892072222E-2</v>
      </c>
      <c r="M15" s="26">
        <v>13.696216555555557</v>
      </c>
      <c r="N15" s="26">
        <v>1.7373725555555557</v>
      </c>
      <c r="O15" s="26">
        <v>-0.14316666666666666</v>
      </c>
      <c r="P15" s="26">
        <v>1.4898E-2</v>
      </c>
      <c r="Q15" s="26">
        <v>6.6799999999999998E-2</v>
      </c>
      <c r="R15" s="26">
        <v>-1.454E-3</v>
      </c>
      <c r="S15" s="26">
        <v>-4.8339999999999998E-3</v>
      </c>
      <c r="V15" s="38" t="s">
        <v>76</v>
      </c>
      <c r="W15" s="20">
        <f>1*10^6</f>
        <v>1000000</v>
      </c>
      <c r="Z15" s="27">
        <f t="shared" si="0"/>
        <v>-6.666666666666667</v>
      </c>
      <c r="AA15" s="27">
        <v>0</v>
      </c>
      <c r="AB15" s="27">
        <f t="shared" si="1"/>
        <v>1.5</v>
      </c>
      <c r="AC15" s="27">
        <v>1.0483111191029024</v>
      </c>
      <c r="AD15" s="27">
        <v>1.0482188119440203</v>
      </c>
      <c r="AE15" s="27">
        <v>6.4744683313237485E-3</v>
      </c>
      <c r="AF15" s="27">
        <v>-1.2312838067365229E-2</v>
      </c>
      <c r="AG15" s="27">
        <v>0.10972078606456301</v>
      </c>
      <c r="AH15" s="27">
        <v>4.9197597458591993E-2</v>
      </c>
      <c r="AI15" s="27">
        <v>5.9230335631600364E-2</v>
      </c>
      <c r="AJ15" s="27">
        <v>8.9836435746776435E-3</v>
      </c>
      <c r="AK15" s="114">
        <v>-1.0349069647102085</v>
      </c>
      <c r="AL15" s="27">
        <v>5.7421025218079833E-2</v>
      </c>
      <c r="AM15" s="27">
        <v>-3.5326835871369771E-3</v>
      </c>
      <c r="AN15" s="27">
        <v>-3.6761294585215378E-4</v>
      </c>
      <c r="AO15" s="27">
        <v>1.6483115037537839E-3</v>
      </c>
      <c r="AP15" s="27">
        <v>8.1046467428997477E-4</v>
      </c>
      <c r="AQ15" s="27">
        <v>-2.6944884700947302E-3</v>
      </c>
    </row>
    <row r="16" spans="2:43" x14ac:dyDescent="0.15">
      <c r="B16" s="26">
        <v>-400</v>
      </c>
      <c r="C16" s="26">
        <v>0</v>
      </c>
      <c r="D16" s="26">
        <v>80</v>
      </c>
      <c r="E16" s="26">
        <v>1.3848166478375394</v>
      </c>
      <c r="F16" s="26">
        <v>1.38466</v>
      </c>
      <c r="G16" s="26">
        <v>-1.3051999999999999E-2</v>
      </c>
      <c r="H16" s="26">
        <v>-1.6232000000000003E-2</v>
      </c>
      <c r="I16" s="26">
        <v>0.15179666666666666</v>
      </c>
      <c r="J16" s="26">
        <v>7.036400000000001E-2</v>
      </c>
      <c r="K16" s="26">
        <v>8.0357999999999999E-2</v>
      </c>
      <c r="L16" s="26">
        <v>1.7225364335555556E-2</v>
      </c>
      <c r="M16" s="26">
        <v>14.052156999999999</v>
      </c>
      <c r="N16" s="26">
        <v>1.7916143333333334</v>
      </c>
      <c r="O16" s="26">
        <v>-0.15406500000000001</v>
      </c>
      <c r="P16" s="26">
        <v>1.0580000000000001E-2</v>
      </c>
      <c r="Q16" s="26">
        <v>7.0227999999999999E-2</v>
      </c>
      <c r="R16" s="26">
        <v>-1.196E-3</v>
      </c>
      <c r="S16" s="26">
        <v>-5.0860000000000002E-3</v>
      </c>
      <c r="V16" s="39" t="s">
        <v>77</v>
      </c>
      <c r="W16" s="40">
        <f>8.33333*10^-6</f>
        <v>8.333329999999999E-6</v>
      </c>
      <c r="Z16" s="27">
        <f t="shared" si="0"/>
        <v>-6.666666666666667</v>
      </c>
      <c r="AA16" s="27">
        <v>0</v>
      </c>
      <c r="AB16" s="27">
        <f t="shared" si="1"/>
        <v>1.3333333333333335</v>
      </c>
      <c r="AC16" s="27">
        <v>1.0338966248978394</v>
      </c>
      <c r="AD16" s="27">
        <v>1.033779672468951</v>
      </c>
      <c r="AE16" s="27">
        <v>9.7445526591833E-3</v>
      </c>
      <c r="AF16" s="27">
        <v>-1.2118723472560785E-2</v>
      </c>
      <c r="AG16" s="27">
        <v>0.11333057093333035</v>
      </c>
      <c r="AH16" s="27">
        <v>5.2533382110846905E-2</v>
      </c>
      <c r="AI16" s="27">
        <v>5.9994848497291725E-2</v>
      </c>
      <c r="AJ16" s="27">
        <v>9.601478195145929E-3</v>
      </c>
      <c r="AK16" s="114">
        <v>-1.0231429563682881</v>
      </c>
      <c r="AL16" s="27">
        <v>5.9213742893797522E-2</v>
      </c>
      <c r="AM16" s="27">
        <v>-3.8016034704465083E-3</v>
      </c>
      <c r="AN16" s="27">
        <v>-2.6106490583405743E-4</v>
      </c>
      <c r="AO16" s="27">
        <v>1.7328985072697716E-3</v>
      </c>
      <c r="AP16" s="27">
        <v>6.6665457390014424E-4</v>
      </c>
      <c r="AQ16" s="27">
        <v>-2.8349541495452622E-3</v>
      </c>
    </row>
    <row r="17" spans="2:43" x14ac:dyDescent="0.15">
      <c r="B17" s="26">
        <v>-400</v>
      </c>
      <c r="C17" s="26">
        <v>0</v>
      </c>
      <c r="D17" s="26">
        <v>70</v>
      </c>
      <c r="E17" s="26">
        <v>1.3645210403464327</v>
      </c>
      <c r="F17" s="26">
        <v>1.3642916666666667</v>
      </c>
      <c r="G17" s="26">
        <v>-1.5716000000000001E-2</v>
      </c>
      <c r="H17" s="26">
        <v>-1.9466000000000001E-2</v>
      </c>
      <c r="I17" s="26">
        <v>0.161575</v>
      </c>
      <c r="J17" s="26">
        <v>7.4270000000000003E-2</v>
      </c>
      <c r="K17" s="26">
        <v>8.165E-2</v>
      </c>
      <c r="L17" s="26">
        <v>1.91446180125E-2</v>
      </c>
      <c r="M17" s="26">
        <v>14.372784000000001</v>
      </c>
      <c r="N17" s="26">
        <v>1.8560860000000001</v>
      </c>
      <c r="O17" s="26">
        <v>-0.17451333333333333</v>
      </c>
      <c r="P17" s="26">
        <v>1.2484E-2</v>
      </c>
      <c r="Q17" s="26">
        <v>7.3330000000000006E-2</v>
      </c>
      <c r="R17" s="26">
        <v>-1.696E-3</v>
      </c>
      <c r="S17" s="26">
        <v>-5.2700000000000004E-3</v>
      </c>
      <c r="V17" s="113" t="s">
        <v>116</v>
      </c>
      <c r="Z17" s="27">
        <f t="shared" si="0"/>
        <v>-6.666666666666667</v>
      </c>
      <c r="AA17" s="27">
        <v>0</v>
      </c>
      <c r="AB17" s="27">
        <f t="shared" si="1"/>
        <v>1.1666666666666667</v>
      </c>
      <c r="AC17" s="27">
        <v>1.0187440340345844</v>
      </c>
      <c r="AD17" s="27">
        <v>1.0185727848849435</v>
      </c>
      <c r="AE17" s="27">
        <v>1.1733480661333492E-2</v>
      </c>
      <c r="AF17" s="27">
        <v>-1.4533210394089958E-2</v>
      </c>
      <c r="AG17" s="27">
        <v>0.12063102175203354</v>
      </c>
      <c r="AH17" s="27">
        <v>5.5449580600486034E-2</v>
      </c>
      <c r="AI17" s="27">
        <v>6.0959448714550751E-2</v>
      </c>
      <c r="AJ17" s="27">
        <v>1.0671276892645664E-2</v>
      </c>
      <c r="AK17" s="114">
        <v>-1.0125460748912982</v>
      </c>
      <c r="AL17" s="27">
        <v>6.1344563474380782E-2</v>
      </c>
      <c r="AM17" s="27">
        <v>-4.3061726780202394E-3</v>
      </c>
      <c r="AN17" s="27">
        <v>-3.0804671875542277E-4</v>
      </c>
      <c r="AO17" s="27">
        <v>1.8094413558422903E-3</v>
      </c>
      <c r="AP17" s="27">
        <v>9.4535631884167621E-4</v>
      </c>
      <c r="AQ17" s="27">
        <v>-2.9375163916837465E-3</v>
      </c>
    </row>
    <row r="18" spans="2:43" x14ac:dyDescent="0.15">
      <c r="B18" s="41">
        <v>-400</v>
      </c>
      <c r="C18" s="41">
        <v>0</v>
      </c>
      <c r="D18" s="41">
        <v>60</v>
      </c>
      <c r="E18" s="41">
        <v>1.3397660113292171</v>
      </c>
      <c r="F18" s="41">
        <v>1.339415</v>
      </c>
      <c r="G18" s="41">
        <v>-1.9842000000000002E-2</v>
      </c>
      <c r="H18" s="41">
        <v>-2.3382E-2</v>
      </c>
      <c r="I18" s="41">
        <v>0.17328333333333334</v>
      </c>
      <c r="J18" s="41">
        <v>7.4352000000000001E-2</v>
      </c>
      <c r="K18" s="41">
        <v>8.1790000000000002E-2</v>
      </c>
      <c r="L18" s="41">
        <v>2.1122468807555559E-2</v>
      </c>
      <c r="M18" s="41">
        <v>14.75238722222222</v>
      </c>
      <c r="N18" s="41">
        <v>1.9371045555555557</v>
      </c>
      <c r="O18" s="41">
        <v>-0.20303499999999999</v>
      </c>
      <c r="P18" s="41">
        <v>9.9100000000000004E-3</v>
      </c>
      <c r="Q18" s="41">
        <v>7.0730000000000001E-2</v>
      </c>
      <c r="R18" s="41">
        <v>-1.598E-3</v>
      </c>
      <c r="S18" s="41">
        <v>-4.9979999999999998E-3</v>
      </c>
      <c r="Z18" s="27">
        <f t="shared" si="0"/>
        <v>-6.666666666666667</v>
      </c>
      <c r="AA18" s="27">
        <v>0</v>
      </c>
      <c r="AB18" s="27">
        <f t="shared" si="1"/>
        <v>1</v>
      </c>
      <c r="AC18" s="27">
        <v>1.0002620631613182</v>
      </c>
      <c r="AD18" s="27">
        <v>1</v>
      </c>
      <c r="AE18" s="27">
        <v>1.4813929961961007E-2</v>
      </c>
      <c r="AF18" s="27">
        <v>-1.7456874829683108E-2</v>
      </c>
      <c r="AG18" s="27">
        <v>0.12937240013986206</v>
      </c>
      <c r="AH18" s="27">
        <v>5.5510801357308973E-2</v>
      </c>
      <c r="AI18" s="27">
        <v>6.1063971957906998E-2</v>
      </c>
      <c r="AJ18" s="27">
        <v>1.1773737828277625E-2</v>
      </c>
      <c r="AK18" s="114">
        <v>-1</v>
      </c>
      <c r="AL18" s="27">
        <v>6.4022266944952957E-2</v>
      </c>
      <c r="AM18" s="27">
        <v>-5.0099539845007415E-3</v>
      </c>
      <c r="AN18" s="27">
        <v>-2.4453244015269462E-4</v>
      </c>
      <c r="AO18" s="27">
        <v>1.7452855188698376E-3</v>
      </c>
      <c r="AP18" s="27">
        <v>8.9073077683313596E-4</v>
      </c>
      <c r="AQ18" s="27">
        <v>-2.7859026424355525E-3</v>
      </c>
    </row>
    <row r="19" spans="2:43" x14ac:dyDescent="0.15">
      <c r="B19" s="26">
        <v>-400</v>
      </c>
      <c r="C19" s="26">
        <v>0</v>
      </c>
      <c r="D19" s="26">
        <v>50</v>
      </c>
      <c r="E19" s="26">
        <v>1.2939619195555951</v>
      </c>
      <c r="F19" s="26">
        <v>1.2934700000000001</v>
      </c>
      <c r="G19" s="26">
        <v>-2.6326000000000006E-2</v>
      </c>
      <c r="H19" s="26">
        <v>-2.4077999999999999E-2</v>
      </c>
      <c r="I19" s="26">
        <v>0.18420499999999998</v>
      </c>
      <c r="J19" s="26">
        <v>7.9283999999999993E-2</v>
      </c>
      <c r="K19" s="26">
        <v>8.3614000000000008E-2</v>
      </c>
      <c r="L19" s="26">
        <v>2.36043678385E-2</v>
      </c>
      <c r="M19" s="26">
        <v>15.282695555555556</v>
      </c>
      <c r="N19" s="26">
        <v>1.9818312222222225</v>
      </c>
      <c r="O19" s="26">
        <v>-0.22848833333333332</v>
      </c>
      <c r="P19" s="26">
        <v>7.8520000000000013E-3</v>
      </c>
      <c r="Q19" s="26">
        <v>7.0548E-2</v>
      </c>
      <c r="R19" s="26">
        <v>-1.3499999999999999E-3</v>
      </c>
      <c r="S19" s="26">
        <v>-5.0739999999999995E-3</v>
      </c>
      <c r="Z19" s="27">
        <f t="shared" si="0"/>
        <v>-6.666666666666667</v>
      </c>
      <c r="AA19" s="27">
        <v>0</v>
      </c>
      <c r="AB19" s="27">
        <f t="shared" si="1"/>
        <v>0.83333333333333337</v>
      </c>
      <c r="AC19" s="27">
        <v>0.96606497579584749</v>
      </c>
      <c r="AD19" s="27">
        <v>0.96569771131426785</v>
      </c>
      <c r="AE19" s="27">
        <v>1.9654849318545786E-2</v>
      </c>
      <c r="AF19" s="27">
        <v>-1.7976504668082708E-2</v>
      </c>
      <c r="AG19" s="27">
        <v>0.13752645744597453</v>
      </c>
      <c r="AH19" s="27">
        <v>5.919300590183027E-2</v>
      </c>
      <c r="AI19" s="27">
        <v>6.2425760499919748E-2</v>
      </c>
      <c r="AJ19" s="27">
        <v>1.315715700966345E-2</v>
      </c>
      <c r="AK19" s="114">
        <v>-0.98247304639162192</v>
      </c>
      <c r="AL19" s="27">
        <v>6.5500505476104434E-2</v>
      </c>
      <c r="AM19" s="27">
        <v>-5.6380231782464443E-3</v>
      </c>
      <c r="AN19" s="27">
        <v>-1.9375062765680711E-4</v>
      </c>
      <c r="AO19" s="27">
        <v>1.7407946102817658E-3</v>
      </c>
      <c r="AP19" s="27">
        <v>7.5249471134213606E-4</v>
      </c>
      <c r="AQ19" s="27">
        <v>-2.8282653076666651E-3</v>
      </c>
    </row>
    <row r="20" spans="2:43" x14ac:dyDescent="0.15">
      <c r="B20" s="26">
        <v>-400</v>
      </c>
      <c r="C20" s="26">
        <v>0</v>
      </c>
      <c r="D20" s="26">
        <v>40</v>
      </c>
      <c r="E20" s="26">
        <v>1.2572157162923332</v>
      </c>
      <c r="F20" s="26">
        <v>1.2565866666666667</v>
      </c>
      <c r="G20" s="26">
        <v>-3.1848000000000001E-2</v>
      </c>
      <c r="H20" s="26">
        <v>-2.3811999999999996E-2</v>
      </c>
      <c r="I20" s="26">
        <v>0.18887333333333334</v>
      </c>
      <c r="J20" s="26">
        <v>8.5463999999999998E-2</v>
      </c>
      <c r="K20" s="26">
        <v>8.8387999999999994E-2</v>
      </c>
      <c r="L20" s="26">
        <v>2.5394834942222222E-2</v>
      </c>
      <c r="M20" s="26">
        <v>15.981256666666667</v>
      </c>
      <c r="N20" s="26">
        <v>2.0625214444444446</v>
      </c>
      <c r="O20" s="26">
        <v>-0.231765</v>
      </c>
      <c r="P20" s="26">
        <v>1.0852000000000001E-2</v>
      </c>
      <c r="Q20" s="26">
        <v>7.8814000000000009E-2</v>
      </c>
      <c r="R20" s="26">
        <v>-1.66E-3</v>
      </c>
      <c r="S20" s="26">
        <v>-5.7839999999999992E-3</v>
      </c>
      <c r="Z20" s="27">
        <f t="shared" si="0"/>
        <v>-6.666666666666667</v>
      </c>
      <c r="AA20" s="27">
        <v>0</v>
      </c>
      <c r="AB20" s="27">
        <f t="shared" si="1"/>
        <v>0.66666666666666674</v>
      </c>
      <c r="AC20" s="27">
        <v>0.93863045903796294</v>
      </c>
      <c r="AD20" s="27">
        <v>0.93816081398720097</v>
      </c>
      <c r="AE20" s="27">
        <v>2.3777544674354101E-2</v>
      </c>
      <c r="AF20" s="27">
        <v>-1.7777910505705846E-2</v>
      </c>
      <c r="AG20" s="27">
        <v>0.14101180988217493</v>
      </c>
      <c r="AH20" s="27">
        <v>6.3806960501412935E-2</v>
      </c>
      <c r="AI20" s="27">
        <v>6.599000309836757E-2</v>
      </c>
      <c r="AJ20" s="27">
        <v>1.4155169621799038E-2</v>
      </c>
      <c r="AK20" s="114">
        <v>-0.95938525497393468</v>
      </c>
      <c r="AL20" s="27">
        <v>6.8167357367058298E-2</v>
      </c>
      <c r="AM20" s="27">
        <v>-5.7188759830463431E-3</v>
      </c>
      <c r="AN20" s="27">
        <v>-2.6777659339425247E-4</v>
      </c>
      <c r="AO20" s="27">
        <v>1.9447608212103404E-3</v>
      </c>
      <c r="AP20" s="27">
        <v>9.2528979320588589E-4</v>
      </c>
      <c r="AQ20" s="27">
        <v>-3.2240217854836405E-3</v>
      </c>
    </row>
    <row r="21" spans="2:43" x14ac:dyDescent="0.15">
      <c r="B21" s="26">
        <v>-400</v>
      </c>
      <c r="C21" s="26">
        <v>0</v>
      </c>
      <c r="D21" s="26">
        <v>30</v>
      </c>
      <c r="E21" s="26">
        <v>1.1838370140374055</v>
      </c>
      <c r="F21" s="26">
        <v>1.1828050000000001</v>
      </c>
      <c r="G21" s="26">
        <v>-4.0762E-2</v>
      </c>
      <c r="H21" s="26">
        <v>-2.7944000000000004E-2</v>
      </c>
      <c r="I21" s="26">
        <v>0.20739333333333335</v>
      </c>
      <c r="J21" s="26">
        <v>9.3112E-2</v>
      </c>
      <c r="K21" s="26">
        <v>9.2819999999999986E-2</v>
      </c>
      <c r="L21" s="26">
        <v>3.0148695827555558E-2</v>
      </c>
      <c r="M21" s="26">
        <v>16.811182111111112</v>
      </c>
      <c r="N21" s="26">
        <v>2.1447637777777779</v>
      </c>
      <c r="O21" s="26">
        <v>-0.26846000000000003</v>
      </c>
      <c r="P21" s="26">
        <v>5.1140000000000005E-3</v>
      </c>
      <c r="Q21" s="26">
        <v>8.1269999999999995E-2</v>
      </c>
      <c r="R21" s="26">
        <v>-1.6280000000000003E-3</v>
      </c>
      <c r="S21" s="26">
        <v>-6.4539999999999997E-3</v>
      </c>
      <c r="Z21" s="27">
        <f t="shared" si="0"/>
        <v>-6.666666666666667</v>
      </c>
      <c r="AA21" s="27">
        <v>0</v>
      </c>
      <c r="AB21" s="27">
        <f t="shared" si="1"/>
        <v>0.5</v>
      </c>
      <c r="AC21" s="27">
        <v>0.88384631651684165</v>
      </c>
      <c r="AD21" s="27">
        <v>0.88307582041413613</v>
      </c>
      <c r="AE21" s="27">
        <v>3.043268889776507E-2</v>
      </c>
      <c r="AF21" s="27">
        <v>-2.0862839373905775E-2</v>
      </c>
      <c r="AG21" s="27">
        <v>0.15483874178901486</v>
      </c>
      <c r="AH21" s="27">
        <v>6.9516915967045317E-2</v>
      </c>
      <c r="AI21" s="27">
        <v>6.9298910345187995E-2</v>
      </c>
      <c r="AJ21" s="27">
        <v>1.680498826970243E-2</v>
      </c>
      <c r="AK21" s="114">
        <v>-0.93195580714353998</v>
      </c>
      <c r="AL21" s="27">
        <v>7.0885507300546199E-2</v>
      </c>
      <c r="AM21" s="27">
        <v>-6.6243369206248634E-3</v>
      </c>
      <c r="AN21" s="27">
        <v>-1.2618959626043192E-4</v>
      </c>
      <c r="AO21" s="27">
        <v>2.0053634118273956E-3</v>
      </c>
      <c r="AP21" s="27">
        <v>9.0745288152962794E-4</v>
      </c>
      <c r="AQ21" s="27">
        <v>-3.5974821237052933E-3</v>
      </c>
    </row>
    <row r="22" spans="2:43" x14ac:dyDescent="0.15">
      <c r="B22" s="26">
        <v>-400</v>
      </c>
      <c r="C22" s="26">
        <v>0</v>
      </c>
      <c r="D22" s="26">
        <v>20</v>
      </c>
      <c r="E22" s="26">
        <v>1.0601237259287242</v>
      </c>
      <c r="F22" s="26">
        <v>1.0584650000000002</v>
      </c>
      <c r="G22" s="26">
        <v>-4.5504000000000003E-2</v>
      </c>
      <c r="H22" s="26">
        <v>-3.7994000000000007E-2</v>
      </c>
      <c r="I22" s="26">
        <v>0.22891000000000003</v>
      </c>
      <c r="J22" s="26">
        <v>0.11177200000000001</v>
      </c>
      <c r="K22" s="26">
        <v>0.10823800000000001</v>
      </c>
      <c r="L22" s="26">
        <v>3.830411636400001E-2</v>
      </c>
      <c r="M22" s="26">
        <v>17.931499111111112</v>
      </c>
      <c r="N22" s="26">
        <v>2.1916142222222224</v>
      </c>
      <c r="O22" s="26">
        <v>-0.27691500000000002</v>
      </c>
      <c r="P22" s="26">
        <v>4.3580000000000008E-3</v>
      </c>
      <c r="Q22" s="26">
        <v>8.1816E-2</v>
      </c>
      <c r="R22" s="26">
        <v>-1.586E-3</v>
      </c>
      <c r="S22" s="26">
        <v>-8.1759999999999992E-3</v>
      </c>
      <c r="Z22" s="27">
        <f t="shared" si="0"/>
        <v>-6.666666666666667</v>
      </c>
      <c r="AA22" s="27">
        <v>0</v>
      </c>
      <c r="AB22" s="27">
        <f t="shared" si="1"/>
        <v>0.33333333333333337</v>
      </c>
      <c r="AC22" s="27">
        <v>0.79148264423552384</v>
      </c>
      <c r="AD22" s="27">
        <v>0.79024424842188579</v>
      </c>
      <c r="AE22" s="27">
        <v>3.3973040469160047E-2</v>
      </c>
      <c r="AF22" s="27">
        <v>-2.8366115057693101E-2</v>
      </c>
      <c r="AG22" s="27">
        <v>0.17090296883340864</v>
      </c>
      <c r="AH22" s="27">
        <v>8.3448371117241488E-2</v>
      </c>
      <c r="AI22" s="27">
        <v>8.0809905817091798E-2</v>
      </c>
      <c r="AJ22" s="27">
        <v>2.1350848138180577E-2</v>
      </c>
      <c r="AK22" s="114">
        <v>-0.89492877428087747</v>
      </c>
      <c r="AL22" s="27">
        <v>7.2433937741282886E-2</v>
      </c>
      <c r="AM22" s="27">
        <v>-6.832966767394897E-3</v>
      </c>
      <c r="AN22" s="27">
        <v>-1.0753505289459569E-4</v>
      </c>
      <c r="AO22" s="27">
        <v>2.0188361375916108E-3</v>
      </c>
      <c r="AP22" s="27">
        <v>8.8404193495453915E-4</v>
      </c>
      <c r="AQ22" s="27">
        <v>-4.5573309332839285E-3</v>
      </c>
    </row>
    <row r="23" spans="2:43" x14ac:dyDescent="0.15">
      <c r="B23" s="26">
        <v>-400</v>
      </c>
      <c r="C23" s="26">
        <v>0</v>
      </c>
      <c r="D23" s="26">
        <v>15</v>
      </c>
      <c r="E23" s="26">
        <v>0.9518286938204793</v>
      </c>
      <c r="F23" s="26">
        <v>0.94948999999999995</v>
      </c>
      <c r="G23" s="26">
        <v>-5.4546000000000004E-2</v>
      </c>
      <c r="H23" s="26">
        <v>-3.8358000000000003E-2</v>
      </c>
      <c r="I23" s="26">
        <v>0.23586833333333335</v>
      </c>
      <c r="J23" s="26">
        <v>0.124018</v>
      </c>
      <c r="K23" s="26">
        <v>0.12670200000000001</v>
      </c>
      <c r="L23" s="26">
        <v>4.3533865898722227E-2</v>
      </c>
      <c r="M23" s="26">
        <v>18.797579333333331</v>
      </c>
      <c r="N23" s="26">
        <v>2.1547914444444447</v>
      </c>
      <c r="O23" s="26">
        <v>-0.26900833333333335</v>
      </c>
      <c r="P23" s="26">
        <v>8.0660000000000003E-3</v>
      </c>
      <c r="Q23" s="26">
        <v>9.3821999999999989E-2</v>
      </c>
      <c r="R23" s="26">
        <v>-1.4779999999999999E-3</v>
      </c>
      <c r="S23" s="26">
        <v>-1.1524000000000001E-2</v>
      </c>
      <c r="Z23" s="27">
        <f t="shared" si="0"/>
        <v>-6.666666666666667</v>
      </c>
      <c r="AA23" s="27">
        <v>0</v>
      </c>
      <c r="AB23" s="27">
        <f t="shared" si="1"/>
        <v>0.25</v>
      </c>
      <c r="AC23" s="27">
        <v>0.71063015855465206</v>
      </c>
      <c r="AD23" s="27">
        <v>0.70888410238798272</v>
      </c>
      <c r="AE23" s="27">
        <v>4.0723748800782431E-2</v>
      </c>
      <c r="AF23" s="27">
        <v>-2.8637875490419327E-2</v>
      </c>
      <c r="AG23" s="27">
        <v>0.17609802289307894</v>
      </c>
      <c r="AH23" s="27">
        <v>9.2591168532530993E-2</v>
      </c>
      <c r="AI23" s="27">
        <v>9.459502842658922E-2</v>
      </c>
      <c r="AJ23" s="27">
        <v>2.426592878004907E-2</v>
      </c>
      <c r="AK23" s="114">
        <v>-0.86630439310133256</v>
      </c>
      <c r="AL23" s="27">
        <v>7.1216926660604557E-2</v>
      </c>
      <c r="AM23" s="27">
        <v>-6.6378672221402077E-3</v>
      </c>
      <c r="AN23" s="27">
        <v>-1.9903114654607818E-4</v>
      </c>
      <c r="AO23" s="27">
        <v>2.3150880524728666E-3</v>
      </c>
      <c r="AP23" s="27">
        <v>8.2384235804716817E-4</v>
      </c>
      <c r="AQ23" s="27">
        <v>-6.4235178174124278E-3</v>
      </c>
    </row>
    <row r="24" spans="2:43" x14ac:dyDescent="0.15">
      <c r="B24" s="26">
        <v>-400</v>
      </c>
      <c r="C24" s="26">
        <v>0</v>
      </c>
      <c r="D24" s="26">
        <v>10</v>
      </c>
      <c r="E24" s="26">
        <v>0.83863235566493077</v>
      </c>
      <c r="F24" s="26">
        <v>0.83599833333333329</v>
      </c>
      <c r="G24" s="26">
        <v>-5.6353999999999994E-2</v>
      </c>
      <c r="H24" s="26">
        <v>-3.5145999999999997E-2</v>
      </c>
      <c r="I24" s="26">
        <v>0.2283166666666667</v>
      </c>
      <c r="J24" s="26">
        <v>0.13925000000000001</v>
      </c>
      <c r="K24" s="26">
        <v>0.14039800000000002</v>
      </c>
      <c r="L24" s="26">
        <v>4.5615330590888903E-2</v>
      </c>
      <c r="M24" s="26">
        <v>19.806144111111113</v>
      </c>
      <c r="N24" s="26">
        <v>2.1105973333333332</v>
      </c>
      <c r="O24" s="26">
        <v>-0.22703333333333334</v>
      </c>
      <c r="P24" s="26">
        <v>1.2354E-2</v>
      </c>
      <c r="Q24" s="26">
        <v>9.6432000000000004E-2</v>
      </c>
      <c r="R24" s="26">
        <v>-8.9400000000000015E-4</v>
      </c>
      <c r="S24" s="26">
        <v>-1.1642000000000003E-2</v>
      </c>
      <c r="Z24" s="27">
        <f t="shared" si="0"/>
        <v>-6.666666666666667</v>
      </c>
      <c r="AA24" s="27">
        <v>0</v>
      </c>
      <c r="AB24" s="27">
        <f t="shared" si="1"/>
        <v>0.16666666666666669</v>
      </c>
      <c r="AC24" s="27">
        <v>0.62611838426845356</v>
      </c>
      <c r="AD24" s="27">
        <v>0.62415183743151548</v>
      </c>
      <c r="AE24" s="27">
        <v>4.2073591829268744E-2</v>
      </c>
      <c r="AF24" s="27">
        <v>-2.6239813649988983E-2</v>
      </c>
      <c r="AG24" s="27">
        <v>0.17045998937347029</v>
      </c>
      <c r="AH24" s="27">
        <v>0.10396329740969006</v>
      </c>
      <c r="AI24" s="27">
        <v>0.10482038800521125</v>
      </c>
      <c r="AJ24" s="27">
        <v>2.5426144463531152E-2</v>
      </c>
      <c r="AK24" s="114">
        <v>-0.8329708266456759</v>
      </c>
      <c r="AL24" s="27">
        <v>6.9756289354871201E-2</v>
      </c>
      <c r="AM24" s="27">
        <v>-5.6021205848637836E-3</v>
      </c>
      <c r="AN24" s="27">
        <v>-3.048389269068001E-4</v>
      </c>
      <c r="AO24" s="27">
        <v>2.3794906426644448E-3</v>
      </c>
      <c r="AP24" s="27">
        <v>4.9831871995545906E-4</v>
      </c>
      <c r="AQ24" s="27">
        <v>-6.4892914292186297E-3</v>
      </c>
    </row>
    <row r="25" spans="2:43" x14ac:dyDescent="0.15">
      <c r="B25" s="26">
        <v>-400</v>
      </c>
      <c r="C25" s="26">
        <v>0</v>
      </c>
      <c r="D25" s="26">
        <v>7</v>
      </c>
      <c r="E25" s="26">
        <v>0.76192846776583956</v>
      </c>
      <c r="F25" s="26">
        <v>0.75904000000000005</v>
      </c>
      <c r="G25" s="26">
        <v>-6.152599999999999E-2</v>
      </c>
      <c r="H25" s="26">
        <v>-2.4653999999999999E-2</v>
      </c>
      <c r="I25" s="26">
        <v>0.209565</v>
      </c>
      <c r="J25" s="26">
        <v>0.14851</v>
      </c>
      <c r="K25" s="26">
        <v>0.13859400000000002</v>
      </c>
      <c r="L25" s="26">
        <v>4.2590503080500004E-2</v>
      </c>
      <c r="M25" s="26">
        <v>20.575723444444446</v>
      </c>
      <c r="N25" s="26">
        <v>2.1422025555555559</v>
      </c>
      <c r="O25" s="26">
        <v>-0.17647000000000002</v>
      </c>
      <c r="P25" s="26">
        <v>2.8313999999999995E-2</v>
      </c>
      <c r="Q25" s="26">
        <v>8.3524000000000001E-2</v>
      </c>
      <c r="R25" s="26">
        <v>-1.1120000000000001E-3</v>
      </c>
      <c r="S25" s="26">
        <v>-9.0639999999999991E-3</v>
      </c>
      <c r="Z25" s="27">
        <f t="shared" si="0"/>
        <v>-6.666666666666667</v>
      </c>
      <c r="AA25" s="27">
        <v>0</v>
      </c>
      <c r="AB25" s="27">
        <f t="shared" si="1"/>
        <v>0.11666666666666667</v>
      </c>
      <c r="AC25" s="27">
        <v>0.56885167611669241</v>
      </c>
      <c r="AD25" s="27">
        <v>0.56669516169372458</v>
      </c>
      <c r="AE25" s="27">
        <v>4.5934979076686457E-2</v>
      </c>
      <c r="AF25" s="27">
        <v>-1.8406543155034101E-2</v>
      </c>
      <c r="AG25" s="27">
        <v>0.15646009638536226</v>
      </c>
      <c r="AH25" s="27">
        <v>0.11087676336311002</v>
      </c>
      <c r="AI25" s="27">
        <v>0.10347353135510653</v>
      </c>
      <c r="AJ25" s="27">
        <v>2.3740095052946081E-2</v>
      </c>
      <c r="AK25" s="114">
        <v>-0.80753584773724263</v>
      </c>
      <c r="AL25" s="27">
        <v>7.0800857634968697E-2</v>
      </c>
      <c r="AM25" s="27">
        <v>-4.3544540578956629E-3</v>
      </c>
      <c r="AN25" s="27">
        <v>-6.9865706463000945E-4</v>
      </c>
      <c r="AO25" s="27">
        <v>2.0609815874181297E-3</v>
      </c>
      <c r="AP25" s="27">
        <v>6.1983268074996699E-4</v>
      </c>
      <c r="AQ25" s="27">
        <v>-5.0523052323000897E-3</v>
      </c>
    </row>
    <row r="26" spans="2:43" x14ac:dyDescent="0.15">
      <c r="B26" s="26">
        <v>-400</v>
      </c>
      <c r="C26" s="26">
        <v>0</v>
      </c>
      <c r="D26" s="26">
        <v>5</v>
      </c>
      <c r="E26" s="26">
        <v>0.71885258041757083</v>
      </c>
      <c r="F26" s="26">
        <v>0.71589500000000006</v>
      </c>
      <c r="G26" s="26">
        <v>-6.3737999999999989E-2</v>
      </c>
      <c r="H26" s="26">
        <v>-1.3447999999999998E-2</v>
      </c>
      <c r="I26" s="26">
        <v>0.20129</v>
      </c>
      <c r="J26" s="26">
        <v>0.15240999999999999</v>
      </c>
      <c r="K26" s="26">
        <v>0.12496200000000002</v>
      </c>
      <c r="L26" s="26">
        <v>3.9680986821999997E-2</v>
      </c>
      <c r="M26" s="26">
        <v>21.139614222222221</v>
      </c>
      <c r="N26" s="26">
        <v>2.2340260000000001</v>
      </c>
      <c r="O26" s="26">
        <v>-0.14697333333333334</v>
      </c>
      <c r="P26" s="26">
        <v>4.0192000000000005E-2</v>
      </c>
      <c r="Q26" s="26">
        <v>6.6082000000000002E-2</v>
      </c>
      <c r="R26" s="26">
        <v>-7.36E-4</v>
      </c>
      <c r="S26" s="26">
        <v>-5.3040000000000006E-3</v>
      </c>
      <c r="Z26" s="27">
        <f t="shared" si="0"/>
        <v>-6.666666666666667</v>
      </c>
      <c r="AA26" s="27">
        <v>0</v>
      </c>
      <c r="AB26" s="27">
        <f t="shared" si="1"/>
        <v>8.3333333333333343E-2</v>
      </c>
      <c r="AC26" s="27">
        <v>0.53669145143034147</v>
      </c>
      <c r="AD26" s="27">
        <v>0.53448333787511715</v>
      </c>
      <c r="AE26" s="27">
        <v>4.7586446321715069E-2</v>
      </c>
      <c r="AF26" s="27">
        <v>-1.0040204118962382E-2</v>
      </c>
      <c r="AG26" s="27">
        <v>0.15028202610841299</v>
      </c>
      <c r="AH26" s="27">
        <v>0.11378848228517673</v>
      </c>
      <c r="AI26" s="27">
        <v>9.3295953830590236E-2</v>
      </c>
      <c r="AJ26" s="27">
        <v>2.2118320536586661E-2</v>
      </c>
      <c r="AK26" s="114">
        <v>-0.78889897767302863</v>
      </c>
      <c r="AL26" s="27">
        <v>7.3835668045778582E-2</v>
      </c>
      <c r="AM26" s="27">
        <v>-3.6266143125504914E-3</v>
      </c>
      <c r="AN26" s="27">
        <v>-9.9175053830646842E-4</v>
      </c>
      <c r="AO26" s="27">
        <v>1.6305946226206221E-3</v>
      </c>
      <c r="AP26" s="27">
        <v>4.1024896855393491E-4</v>
      </c>
      <c r="AQ26" s="27">
        <v>-2.9564681103397706E-3</v>
      </c>
    </row>
    <row r="27" spans="2:43" x14ac:dyDescent="0.15">
      <c r="B27" s="26">
        <v>-400</v>
      </c>
      <c r="C27" s="26">
        <v>0</v>
      </c>
      <c r="D27" s="26">
        <v>4</v>
      </c>
      <c r="E27" s="26">
        <v>0.68782348952329331</v>
      </c>
      <c r="F27" s="26">
        <v>0.68511999999999995</v>
      </c>
      <c r="G27" s="26">
        <v>-6.0311999999999998E-2</v>
      </c>
      <c r="H27" s="26">
        <v>-8.6139999999999984E-3</v>
      </c>
      <c r="I27" s="26">
        <v>0.19611666666666669</v>
      </c>
      <c r="J27" s="26">
        <v>0.15607199999999999</v>
      </c>
      <c r="K27" s="26">
        <v>0.110128</v>
      </c>
      <c r="L27" s="26">
        <v>3.7474196256222225E-2</v>
      </c>
      <c r="M27" s="26">
        <v>21.51281922222222</v>
      </c>
      <c r="N27" s="26">
        <v>2.3373431111111107</v>
      </c>
      <c r="O27" s="26">
        <v>-0.13370833333333332</v>
      </c>
      <c r="P27" s="26">
        <v>5.2588000000000003E-2</v>
      </c>
      <c r="Q27" s="26">
        <v>5.5774000000000004E-2</v>
      </c>
      <c r="R27" s="26">
        <v>-3.8599999999999995E-4</v>
      </c>
      <c r="S27" s="26">
        <v>-3.1340000000000001E-3</v>
      </c>
      <c r="Z27" s="27">
        <f t="shared" si="0"/>
        <v>-6.666666666666667</v>
      </c>
      <c r="AA27" s="27">
        <v>0</v>
      </c>
      <c r="AB27" s="27">
        <f t="shared" si="1"/>
        <v>6.6666666666666666E-2</v>
      </c>
      <c r="AC27" s="27">
        <v>0.51352529986844497</v>
      </c>
      <c r="AD27" s="27">
        <v>0.51150688920162901</v>
      </c>
      <c r="AE27" s="27">
        <v>4.5028613237868768E-2</v>
      </c>
      <c r="AF27" s="27">
        <v>-6.4311658447904485E-3</v>
      </c>
      <c r="AG27" s="27">
        <v>0.14641964340153477</v>
      </c>
      <c r="AH27" s="27">
        <v>0.11652251169353783</v>
      </c>
      <c r="AI27" s="27">
        <v>8.2220969602401051E-2</v>
      </c>
      <c r="AJ27" s="27">
        <v>2.0888247773781111E-2</v>
      </c>
      <c r="AK27" s="114">
        <v>-0.7765643672016086</v>
      </c>
      <c r="AL27" s="27">
        <v>7.7250349844221744E-2</v>
      </c>
      <c r="AM27" s="27">
        <v>-3.2992961673814197E-3</v>
      </c>
      <c r="AN27" s="27">
        <v>-1.2976258287335928E-3</v>
      </c>
      <c r="AO27" s="27">
        <v>1.3762414043467599E-3</v>
      </c>
      <c r="AP27" s="27">
        <v>2.1515774709486259E-4</v>
      </c>
      <c r="AQ27" s="27">
        <v>-1.7469025372935218E-3</v>
      </c>
    </row>
    <row r="28" spans="2:43" x14ac:dyDescent="0.15">
      <c r="B28" s="26">
        <v>-400</v>
      </c>
      <c r="C28" s="26">
        <v>0</v>
      </c>
      <c r="D28" s="26">
        <v>3</v>
      </c>
      <c r="E28" s="26">
        <v>0.64777732779413566</v>
      </c>
      <c r="F28" s="26">
        <v>0.64465833333333333</v>
      </c>
      <c r="G28" s="26">
        <v>-6.3348000000000002E-2</v>
      </c>
      <c r="H28" s="26">
        <v>-4.2579999999999996E-3</v>
      </c>
      <c r="I28" s="26">
        <v>0.19742499999999996</v>
      </c>
      <c r="J28" s="26">
        <v>0.16034000000000001</v>
      </c>
      <c r="K28" s="26">
        <v>8.7850000000000011E-2</v>
      </c>
      <c r="L28" s="26">
        <v>3.6201584362499997E-2</v>
      </c>
      <c r="M28" s="26">
        <v>22.162440666666669</v>
      </c>
      <c r="N28" s="26">
        <v>2.5043984444444445</v>
      </c>
      <c r="O28" s="26">
        <v>-0.12123666666666666</v>
      </c>
      <c r="P28" s="26">
        <v>8.5665999999999992E-2</v>
      </c>
      <c r="Q28" s="26">
        <v>3.6167999999999999E-2</v>
      </c>
      <c r="R28" s="26">
        <v>-8.119999999999999E-4</v>
      </c>
      <c r="S28" s="26">
        <v>-1.5499999999999999E-3</v>
      </c>
      <c r="Z28" s="27">
        <f t="shared" si="0"/>
        <v>-6.666666666666667</v>
      </c>
      <c r="AA28" s="27">
        <v>0</v>
      </c>
      <c r="AB28" s="27">
        <f t="shared" si="1"/>
        <v>0.05</v>
      </c>
      <c r="AC28" s="27">
        <v>0.4836270519548726</v>
      </c>
      <c r="AD28" s="27">
        <v>0.48129842754734964</v>
      </c>
      <c r="AE28" s="27">
        <v>4.7295274429508406E-2</v>
      </c>
      <c r="AF28" s="27">
        <v>-3.1789997872205401E-3</v>
      </c>
      <c r="AG28" s="27">
        <v>0.1473964379971853</v>
      </c>
      <c r="AH28" s="27">
        <v>0.11970897742671241</v>
      </c>
      <c r="AI28" s="27">
        <v>6.5588335206041445E-2</v>
      </c>
      <c r="AJ28" s="27">
        <v>2.0178889462953646E-2</v>
      </c>
      <c r="AK28" s="114">
        <v>-0.75509405605598201</v>
      </c>
      <c r="AL28" s="27">
        <v>8.2771611520351271E-2</v>
      </c>
      <c r="AM28" s="27">
        <v>-2.9915537775962514E-3</v>
      </c>
      <c r="AN28" s="27">
        <v>-2.1138361269546655E-3</v>
      </c>
      <c r="AO28" s="27">
        <v>8.9245704293064161E-4</v>
      </c>
      <c r="AP28" s="27">
        <v>4.5261163378504773E-4</v>
      </c>
      <c r="AQ28" s="27">
        <v>-8.6397540931874882E-4</v>
      </c>
    </row>
  </sheetData>
  <phoneticPr fontId="11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C349"/>
  <sheetViews>
    <sheetView topLeftCell="A316" zoomScale="70" zoomScaleNormal="70" workbookViewId="0">
      <selection activeCell="AR28" sqref="AR28"/>
    </sheetView>
  </sheetViews>
  <sheetFormatPr defaultRowHeight="15" x14ac:dyDescent="0.15"/>
  <cols>
    <col min="1" max="28" width="9" style="1"/>
    <col min="29" max="29" width="11.5" style="1" bestFit="1" customWidth="1"/>
    <col min="30" max="16384" width="9" style="1"/>
  </cols>
  <sheetData>
    <row r="1" spans="2:55" x14ac:dyDescent="0.15">
      <c r="AI1" s="1">
        <f>MAX(AI4:AI347)</f>
        <v>1.1790797427513557</v>
      </c>
      <c r="AJ1" s="1">
        <f t="shared" ref="AJ1:BC1" si="0">MAX(AJ4:AJ347)</f>
        <v>1.1789960542475633</v>
      </c>
      <c r="AK1" s="1">
        <f t="shared" si="0"/>
        <v>0.11742813093776014</v>
      </c>
      <c r="AL1" s="1">
        <f t="shared" si="0"/>
        <v>6.0705606552114162E-2</v>
      </c>
      <c r="AM1" s="1">
        <f t="shared" si="0"/>
        <v>0.26618585974722797</v>
      </c>
      <c r="AN1" s="1">
        <f t="shared" si="0"/>
        <v>0.17207698883467784</v>
      </c>
      <c r="AO1" s="1">
        <f t="shared" si="0"/>
        <v>0.1438370482636076</v>
      </c>
      <c r="AP1" s="1">
        <f t="shared" si="0"/>
        <v>4.7283249282880767E-2</v>
      </c>
      <c r="AQ1" s="1">
        <f t="shared" si="0"/>
        <v>-0.50059278753333747</v>
      </c>
      <c r="AR1" s="1">
        <f t="shared" si="0"/>
        <v>9.0881804035522928E-2</v>
      </c>
      <c r="AS1" s="1">
        <f t="shared" si="0"/>
        <v>4.1216423956513962E-3</v>
      </c>
      <c r="AT1" s="1">
        <f t="shared" si="0"/>
        <v>3.7339930884063081E-4</v>
      </c>
      <c r="AU1" s="1">
        <f t="shared" si="0"/>
        <v>4.3487787338557923E-3</v>
      </c>
      <c r="AV1" s="1">
        <f t="shared" si="0"/>
        <v>1.929037211989272</v>
      </c>
      <c r="AW1" s="1">
        <f t="shared" si="0"/>
        <v>0.85706098546788734</v>
      </c>
      <c r="AX1" s="1">
        <f t="shared" si="0"/>
        <v>2.6832552480000004E-2</v>
      </c>
      <c r="AY1" s="1">
        <f t="shared" si="0"/>
        <v>1.4293156320000002E-2</v>
      </c>
      <c r="AZ1" s="1">
        <f t="shared" si="0"/>
        <v>1.4334355079999998E-2</v>
      </c>
      <c r="BA1" s="1">
        <f t="shared" si="0"/>
        <v>1.1821134511695074E-2</v>
      </c>
      <c r="BB1" s="1">
        <f t="shared" si="0"/>
        <v>2.0108330897531525E-3</v>
      </c>
      <c r="BC1" s="1">
        <f t="shared" si="0"/>
        <v>2.9166679825799947E-2</v>
      </c>
    </row>
    <row r="2" spans="2:55" x14ac:dyDescent="0.1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AF2" s="25" t="s">
        <v>38</v>
      </c>
      <c r="AG2" s="42"/>
      <c r="AH2" s="42"/>
      <c r="AI2" s="42">
        <f>MIN(AI4:AI347)</f>
        <v>5.6019477914746429E-2</v>
      </c>
      <c r="AJ2" s="42">
        <f t="shared" ref="AJ2:BC2" si="1">MIN(AJ4:AJ347)</f>
        <v>-0.14292060339775201</v>
      </c>
      <c r="AK2" s="42">
        <f t="shared" si="1"/>
        <v>-7.1109402239037195E-2</v>
      </c>
      <c r="AL2" s="42">
        <f t="shared" si="1"/>
        <v>-9.1558628207090403E-2</v>
      </c>
      <c r="AM2" s="42">
        <f t="shared" si="1"/>
        <v>7.3039349268150644E-2</v>
      </c>
      <c r="AN2" s="42">
        <f t="shared" si="1"/>
        <v>4.0247048151618427E-2</v>
      </c>
      <c r="AO2" s="42">
        <f t="shared" si="1"/>
        <v>4.7013061672446552E-2</v>
      </c>
      <c r="AP2" s="42">
        <f t="shared" si="1"/>
        <v>5.7850935511755911E-3</v>
      </c>
      <c r="AQ2" s="42">
        <f t="shared" si="1"/>
        <v>-1.0628132302145761</v>
      </c>
      <c r="AR2" s="42">
        <f t="shared" si="1"/>
        <v>3.3182340237561191E-2</v>
      </c>
      <c r="AS2" s="42">
        <f t="shared" si="1"/>
        <v>-1.2705570005956001E-2</v>
      </c>
      <c r="AT2" s="42">
        <f t="shared" si="1"/>
        <v>-8.2600023218984998E-3</v>
      </c>
      <c r="AU2" s="42">
        <f t="shared" si="1"/>
        <v>1.2208115516200367E-4</v>
      </c>
      <c r="AV2" s="42">
        <f t="shared" si="1"/>
        <v>0</v>
      </c>
      <c r="AW2" s="42">
        <f t="shared" si="1"/>
        <v>1.38714910927362E-2</v>
      </c>
      <c r="AX2" s="42">
        <f t="shared" si="1"/>
        <v>-8.2696848480000001E-2</v>
      </c>
      <c r="AY2" s="42">
        <f t="shared" si="1"/>
        <v>-3.1545278279999998E-2</v>
      </c>
      <c r="AZ2" s="42">
        <f t="shared" si="1"/>
        <v>-2.5619652000000008E-4</v>
      </c>
      <c r="BA2" s="42">
        <f t="shared" si="1"/>
        <v>-9.2515044233341497E-3</v>
      </c>
      <c r="BB2" s="42">
        <f t="shared" si="1"/>
        <v>-1.025761772257308E-2</v>
      </c>
      <c r="BC2" s="42">
        <f t="shared" si="1"/>
        <v>-3.3334902819100701E-6</v>
      </c>
    </row>
    <row r="3" spans="2:55" ht="15.75" thickBot="1" x14ac:dyDescent="0.2">
      <c r="B3" s="1" t="s">
        <v>39</v>
      </c>
      <c r="C3" s="1" t="s">
        <v>40</v>
      </c>
      <c r="D3" s="1" t="s">
        <v>41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  <c r="X3" s="1" t="s">
        <v>97</v>
      </c>
      <c r="Y3" s="1" t="s">
        <v>98</v>
      </c>
      <c r="AF3" s="42" t="s">
        <v>0</v>
      </c>
      <c r="AG3" s="42" t="s">
        <v>1</v>
      </c>
      <c r="AH3" s="42" t="s">
        <v>2</v>
      </c>
      <c r="AI3" s="42" t="s">
        <v>3</v>
      </c>
      <c r="AJ3" s="42" t="s">
        <v>4</v>
      </c>
      <c r="AK3" s="42" t="s">
        <v>5</v>
      </c>
      <c r="AL3" s="42" t="s">
        <v>6</v>
      </c>
      <c r="AM3" s="42" t="s">
        <v>8</v>
      </c>
      <c r="AN3" s="42" t="s">
        <v>9</v>
      </c>
      <c r="AO3" s="42" t="s">
        <v>10</v>
      </c>
      <c r="AP3" s="42" t="s">
        <v>22</v>
      </c>
      <c r="AQ3" s="42" t="s">
        <v>24</v>
      </c>
      <c r="AR3" s="42" t="s">
        <v>11</v>
      </c>
      <c r="AS3" s="42" t="s">
        <v>15</v>
      </c>
      <c r="AT3" s="42" t="s">
        <v>16</v>
      </c>
      <c r="AU3" s="42" t="s">
        <v>17</v>
      </c>
      <c r="AV3" s="42" t="s">
        <v>7</v>
      </c>
      <c r="AW3" s="42" t="s">
        <v>12</v>
      </c>
      <c r="AX3" s="42" t="s">
        <v>18</v>
      </c>
      <c r="AY3" s="42" t="s">
        <v>19</v>
      </c>
      <c r="AZ3" s="42" t="s">
        <v>20</v>
      </c>
      <c r="BA3" s="42" t="s">
        <v>13</v>
      </c>
      <c r="BB3" s="42" t="s">
        <v>14</v>
      </c>
      <c r="BC3" s="42" t="s">
        <v>21</v>
      </c>
    </row>
    <row r="4" spans="2:55" x14ac:dyDescent="0.15">
      <c r="B4" s="1">
        <v>-210</v>
      </c>
      <c r="C4" s="1">
        <v>-180</v>
      </c>
      <c r="D4" s="1">
        <v>30</v>
      </c>
      <c r="E4" s="1">
        <v>0.67519634115751836</v>
      </c>
      <c r="F4" s="1">
        <v>0.67047000000000001</v>
      </c>
      <c r="G4" s="1">
        <v>1.9487499999999998E-2</v>
      </c>
      <c r="H4" s="1">
        <v>-7.7332499999999998E-2</v>
      </c>
      <c r="I4" s="1">
        <v>0.29552999999999996</v>
      </c>
      <c r="J4" s="1">
        <v>0.10914249999999999</v>
      </c>
      <c r="K4" s="1">
        <v>0.14861749999999999</v>
      </c>
      <c r="L4" s="1">
        <v>6.0668613756249982E-2</v>
      </c>
      <c r="M4" s="1">
        <v>22.824481666666667</v>
      </c>
      <c r="N4" s="1">
        <v>2.2337525</v>
      </c>
      <c r="O4" s="1">
        <v>-0.40452500000000002</v>
      </c>
      <c r="P4" s="1">
        <v>-5.3474999999999998E-3</v>
      </c>
      <c r="Q4" s="1">
        <v>9.6027499999999988E-2</v>
      </c>
      <c r="R4" s="1">
        <v>9.8323458333333331</v>
      </c>
      <c r="S4" s="1">
        <v>69.295485833333331</v>
      </c>
      <c r="T4" s="1">
        <v>-5.3779824999999999</v>
      </c>
      <c r="U4" s="1">
        <v>-9.3622499999999997E-2</v>
      </c>
      <c r="V4" s="1">
        <v>1.5280449999999999</v>
      </c>
      <c r="W4" s="1">
        <v>-2.6250000000000002E-3</v>
      </c>
      <c r="X4" s="1">
        <v>-5.6100000000000004E-3</v>
      </c>
      <c r="Y4" s="1">
        <v>29.813071666666669</v>
      </c>
      <c r="AB4" s="28" t="s">
        <v>66</v>
      </c>
      <c r="AC4" s="29">
        <v>-3.5000000000000003E-2</v>
      </c>
      <c r="AF4" s="1">
        <v>-3.5</v>
      </c>
      <c r="AG4" s="1">
        <v>-3</v>
      </c>
      <c r="AH4" s="1">
        <v>0.5</v>
      </c>
      <c r="AI4" s="1">
        <v>0.50409793914322176</v>
      </c>
      <c r="AJ4" s="1">
        <v>0.50056927837899379</v>
      </c>
      <c r="AK4" s="1">
        <v>1.4549262177891093E-2</v>
      </c>
      <c r="AL4" s="1">
        <v>-5.7736026548903807E-2</v>
      </c>
      <c r="AM4" s="1">
        <v>0.22064110077907143</v>
      </c>
      <c r="AN4" s="1">
        <v>8.148520062863264E-2</v>
      </c>
      <c r="AO4" s="1">
        <v>0.11095702228211568</v>
      </c>
      <c r="AP4" s="1">
        <v>3.3816897034101387E-2</v>
      </c>
      <c r="AQ4" s="1">
        <v>-0.73321327243542656</v>
      </c>
      <c r="AR4" s="1">
        <v>7.38266287350407E-2</v>
      </c>
      <c r="AS4" s="1">
        <v>-9.9817845966466996E-3</v>
      </c>
      <c r="AT4" s="1">
        <v>-1.3195128392699641E-4</v>
      </c>
      <c r="AU4" s="1">
        <v>2.3695094749508453E-3</v>
      </c>
      <c r="AV4" s="1">
        <v>5.6892635255610001E-3</v>
      </c>
      <c r="AW4" s="1">
        <v>4.0096258484020202E-2</v>
      </c>
      <c r="AX4" s="1">
        <v>-2.3232884400000002E-3</v>
      </c>
      <c r="AY4" s="1">
        <v>-4.0444919999999998E-5</v>
      </c>
      <c r="AZ4" s="1">
        <v>6.6011543999999994E-4</v>
      </c>
      <c r="BA4" s="1">
        <v>-1.4631841609430425E-3</v>
      </c>
      <c r="BB4" s="1">
        <v>-3.1270335782439878E-3</v>
      </c>
      <c r="BC4" s="1">
        <v>5.701427610276048E-4</v>
      </c>
    </row>
    <row r="5" spans="2:55" x14ac:dyDescent="0.15">
      <c r="B5" s="1">
        <v>-210</v>
      </c>
      <c r="C5" s="1">
        <v>-180</v>
      </c>
      <c r="D5" s="1">
        <v>10</v>
      </c>
      <c r="E5" s="1">
        <v>0.44664262286110806</v>
      </c>
      <c r="F5" s="1">
        <v>0.44500000000000001</v>
      </c>
      <c r="G5" s="1">
        <v>3.9125000000000002E-3</v>
      </c>
      <c r="H5" s="1">
        <v>-3.8070000000000007E-2</v>
      </c>
      <c r="I5" s="1">
        <v>0.27808500000000003</v>
      </c>
      <c r="J5" s="1">
        <v>0.11454499999999999</v>
      </c>
      <c r="K5" s="1">
        <v>0.14054250000000001</v>
      </c>
      <c r="L5" s="1">
        <v>5.5102009278125003E-2</v>
      </c>
      <c r="M5" s="1">
        <v>25.040920833333335</v>
      </c>
      <c r="N5" s="1">
        <v>2.3843041666666664</v>
      </c>
      <c r="O5" s="1">
        <v>-0.37125000000000002</v>
      </c>
      <c r="P5" s="1">
        <v>-8.6439999999999989E-2</v>
      </c>
      <c r="Q5" s="1">
        <v>0.102685</v>
      </c>
      <c r="R5" s="1">
        <v>9.9865633333333346</v>
      </c>
      <c r="S5" s="1">
        <v>93.565250000000006</v>
      </c>
      <c r="T5" s="1">
        <v>-5.6292124999999995</v>
      </c>
      <c r="U5" s="1">
        <v>6.8059999999999982E-2</v>
      </c>
      <c r="V5" s="1">
        <v>0.175175</v>
      </c>
      <c r="W5" s="1">
        <v>1.3950000000000002E-3</v>
      </c>
      <c r="X5" s="1">
        <v>-3.3875000000000003E-3</v>
      </c>
      <c r="Y5" s="1">
        <v>26.374345000000002</v>
      </c>
      <c r="AB5" s="30" t="s">
        <v>67</v>
      </c>
      <c r="AC5" s="31">
        <v>0.06</v>
      </c>
      <c r="AF5" s="1">
        <v>-3.5</v>
      </c>
      <c r="AG5" s="1">
        <v>-3</v>
      </c>
      <c r="AH5" s="1">
        <v>0.16666666666666666</v>
      </c>
      <c r="AI5" s="1">
        <v>0.33346096830415373</v>
      </c>
      <c r="AJ5" s="1">
        <v>0.33223459495376712</v>
      </c>
      <c r="AK5" s="1">
        <v>2.9210513545092449E-3</v>
      </c>
      <c r="AL5" s="1">
        <v>-2.8422856246943632E-2</v>
      </c>
      <c r="AM5" s="1">
        <v>0.20761675806228841</v>
      </c>
      <c r="AN5" s="1">
        <v>8.5518677930290457E-2</v>
      </c>
      <c r="AO5" s="1">
        <v>0.10492827092424679</v>
      </c>
      <c r="AP5" s="1">
        <v>3.0714052271195835E-2</v>
      </c>
      <c r="AQ5" s="1">
        <v>-0.65995885795964948</v>
      </c>
      <c r="AR5" s="1">
        <v>7.8802436037076887E-2</v>
      </c>
      <c r="AS5" s="1">
        <v>-9.1607132600088678E-3</v>
      </c>
      <c r="AT5" s="1">
        <v>-2.132934826114926E-3</v>
      </c>
      <c r="AU5" s="1">
        <v>2.533785430583193E-3</v>
      </c>
      <c r="AV5" s="1">
        <v>5.7784979781144007E-3</v>
      </c>
      <c r="AW5" s="1">
        <v>5.4139406110020001E-2</v>
      </c>
      <c r="AX5" s="1">
        <v>-2.4318197999999998E-3</v>
      </c>
      <c r="AY5" s="1">
        <v>2.9401919999999992E-5</v>
      </c>
      <c r="AZ5" s="1">
        <v>7.5675599999999998E-5</v>
      </c>
      <c r="BA5" s="1">
        <v>7.7757786838687402E-4</v>
      </c>
      <c r="BB5" s="1">
        <v>-1.8882043219788788E-3</v>
      </c>
      <c r="BC5" s="1">
        <v>5.0438083156011386E-4</v>
      </c>
    </row>
    <row r="6" spans="2:55" x14ac:dyDescent="0.15">
      <c r="B6" s="1">
        <v>-210</v>
      </c>
      <c r="C6" s="1">
        <v>-180</v>
      </c>
      <c r="D6" s="1">
        <v>4</v>
      </c>
      <c r="E6" s="1">
        <v>0.37351616548015693</v>
      </c>
      <c r="F6" s="1">
        <v>0.37223499999999998</v>
      </c>
      <c r="G6" s="1">
        <v>-7.4250000000000002E-3</v>
      </c>
      <c r="H6" s="1">
        <v>-3.0005E-2</v>
      </c>
      <c r="I6" s="1">
        <v>0.227355</v>
      </c>
      <c r="J6" s="1">
        <v>0.13485750000000002</v>
      </c>
      <c r="K6" s="1">
        <v>0.10108249999999999</v>
      </c>
      <c r="L6" s="1">
        <v>4.0047256568750002E-2</v>
      </c>
      <c r="M6" s="1">
        <v>26.15905583333333</v>
      </c>
      <c r="N6" s="1">
        <v>2.6674541666666669</v>
      </c>
      <c r="O6" s="1">
        <v>-0.29383000000000004</v>
      </c>
      <c r="P6" s="1">
        <v>-0.17864999999999998</v>
      </c>
      <c r="Q6" s="1">
        <v>6.2892500000000004E-2</v>
      </c>
      <c r="R6" s="1">
        <v>7.6881633333333328</v>
      </c>
      <c r="S6" s="1">
        <v>75.469975000000005</v>
      </c>
      <c r="T6" s="1">
        <v>-4.0380349999999998</v>
      </c>
      <c r="U6" s="1">
        <v>-0.20599000000000001</v>
      </c>
      <c r="V6" s="1">
        <v>2.7694999999999997E-2</v>
      </c>
      <c r="W6" s="1">
        <v>3.5050000000000003E-3</v>
      </c>
      <c r="X6" s="1">
        <v>8.5000000000000006E-5</v>
      </c>
      <c r="Y6" s="1">
        <v>18.739577499999999</v>
      </c>
      <c r="AB6" s="30" t="s">
        <v>68</v>
      </c>
      <c r="AC6" s="32">
        <v>1.339415</v>
      </c>
      <c r="AF6" s="1">
        <v>-3.5</v>
      </c>
      <c r="AG6" s="1">
        <v>-3</v>
      </c>
      <c r="AH6" s="1">
        <v>6.6666666666666666E-2</v>
      </c>
      <c r="AI6" s="1">
        <v>0.27886515044266108</v>
      </c>
      <c r="AJ6" s="1">
        <v>0.27790863921936065</v>
      </c>
      <c r="AK6" s="1">
        <v>-5.5434648708577996E-3</v>
      </c>
      <c r="AL6" s="1">
        <v>-2.2401570835028726E-2</v>
      </c>
      <c r="AM6" s="1">
        <v>0.16974201423755894</v>
      </c>
      <c r="AN6" s="1">
        <v>0.10068388064938799</v>
      </c>
      <c r="AO6" s="1">
        <v>7.5467648189694744E-2</v>
      </c>
      <c r="AP6" s="1">
        <v>2.2322480571663701E-2</v>
      </c>
      <c r="AQ6" s="1">
        <v>-0.62300394127991243</v>
      </c>
      <c r="AR6" s="1">
        <v>8.8160684064253939E-2</v>
      </c>
      <c r="AS6" s="1">
        <v>-7.2503498375445273E-3</v>
      </c>
      <c r="AT6" s="1">
        <v>-4.4082462596648723E-3</v>
      </c>
      <c r="AU6" s="1">
        <v>1.5518926833807615E-3</v>
      </c>
      <c r="AV6" s="1">
        <v>4.4485810377624E-3</v>
      </c>
      <c r="AW6" s="1">
        <v>4.3668986355918003E-2</v>
      </c>
      <c r="AX6" s="1">
        <v>-1.74443112E-3</v>
      </c>
      <c r="AY6" s="1">
        <v>-8.898768E-5</v>
      </c>
      <c r="AZ6" s="1">
        <v>1.1964239999999999E-5</v>
      </c>
      <c r="BA6" s="1">
        <v>1.9536992320401386E-3</v>
      </c>
      <c r="BB6" s="1">
        <v>4.7379296640060424E-5</v>
      </c>
      <c r="BC6" s="1">
        <v>3.5837415801359993E-4</v>
      </c>
    </row>
    <row r="7" spans="2:55" ht="15.75" x14ac:dyDescent="0.15">
      <c r="B7" s="1">
        <v>-150</v>
      </c>
      <c r="C7" s="1">
        <v>-180</v>
      </c>
      <c r="D7" s="1">
        <v>30</v>
      </c>
      <c r="E7" s="1">
        <v>0.67105851321810972</v>
      </c>
      <c r="F7" s="1">
        <v>0.66739999999999999</v>
      </c>
      <c r="G7" s="1">
        <v>-3.0762499999999998E-2</v>
      </c>
      <c r="H7" s="1">
        <v>-6.2852500000000006E-2</v>
      </c>
      <c r="I7" s="1">
        <v>0.27979750000000003</v>
      </c>
      <c r="J7" s="1">
        <v>0.12901499999999999</v>
      </c>
      <c r="K7" s="1">
        <v>0.16933499999999996</v>
      </c>
      <c r="L7" s="1">
        <v>6.1802926728124999E-2</v>
      </c>
      <c r="M7" s="1">
        <v>22.804289999999998</v>
      </c>
      <c r="N7" s="1">
        <v>2.298165</v>
      </c>
      <c r="O7" s="1">
        <v>-0.37551500000000004</v>
      </c>
      <c r="P7" s="1">
        <v>-8.5580000000000003E-2</v>
      </c>
      <c r="Q7" s="1">
        <v>0.13386500000000001</v>
      </c>
      <c r="R7" s="1">
        <v>236.37527416666663</v>
      </c>
      <c r="S7" s="1">
        <v>380.16745583333324</v>
      </c>
      <c r="T7" s="1">
        <v>-48.583739999999999</v>
      </c>
      <c r="U7" s="1">
        <v>-7.8517825000000006</v>
      </c>
      <c r="V7" s="1">
        <v>19.18432</v>
      </c>
      <c r="W7" s="1">
        <v>3.2500000000000003E-3</v>
      </c>
      <c r="X7" s="1">
        <v>-1.2217499999999999E-2</v>
      </c>
      <c r="Y7" s="1">
        <v>388.39086583333329</v>
      </c>
      <c r="AB7" s="30" t="s">
        <v>69</v>
      </c>
      <c r="AC7" s="33">
        <v>45.009118949967807</v>
      </c>
      <c r="AF7" s="1">
        <v>-2.5</v>
      </c>
      <c r="AG7" s="1">
        <v>-3</v>
      </c>
      <c r="AH7" s="1">
        <v>0.5</v>
      </c>
      <c r="AI7" s="1">
        <v>0.50100865916695703</v>
      </c>
      <c r="AJ7" s="1">
        <v>0.49827723297111048</v>
      </c>
      <c r="AK7" s="1">
        <v>-2.296711624104553E-2</v>
      </c>
      <c r="AL7" s="1">
        <v>-4.6925336807486853E-2</v>
      </c>
      <c r="AM7" s="1">
        <v>0.20889530130691386</v>
      </c>
      <c r="AN7" s="1">
        <v>9.6321901725753403E-2</v>
      </c>
      <c r="AO7" s="1">
        <v>0.12642459581235088</v>
      </c>
      <c r="AP7" s="1">
        <v>3.4449167043244154E-2</v>
      </c>
      <c r="AQ7" s="1">
        <v>-0.73388061703987206</v>
      </c>
      <c r="AR7" s="1">
        <v>7.595549382792624E-2</v>
      </c>
      <c r="AS7" s="1">
        <v>-9.2659535079656023E-3</v>
      </c>
      <c r="AT7" s="1">
        <v>-2.1117140492701923E-3</v>
      </c>
      <c r="AU7" s="1">
        <v>3.3031619678143762E-3</v>
      </c>
      <c r="AV7" s="1">
        <v>0.13677318195031257</v>
      </c>
      <c r="AW7" s="1">
        <v>0.21997526091336175</v>
      </c>
      <c r="AX7" s="1">
        <v>-2.0988175679999999E-2</v>
      </c>
      <c r="AY7" s="1">
        <v>-3.3919700400000005E-3</v>
      </c>
      <c r="AZ7" s="1">
        <v>8.2876262400000001E-3</v>
      </c>
      <c r="BA7" s="1">
        <v>1.8115613421199573E-3</v>
      </c>
      <c r="BB7" s="1">
        <v>-6.8100771376463313E-3</v>
      </c>
      <c r="BC7" s="1">
        <v>7.4275553716829463E-3</v>
      </c>
    </row>
    <row r="8" spans="2:55" ht="15.75" x14ac:dyDescent="0.15">
      <c r="B8" s="1">
        <v>-150</v>
      </c>
      <c r="C8" s="1">
        <v>-180</v>
      </c>
      <c r="D8" s="1">
        <v>10</v>
      </c>
      <c r="E8" s="1">
        <v>0.40561779233966055</v>
      </c>
      <c r="F8" s="1">
        <v>0.39179249999999999</v>
      </c>
      <c r="G8" s="1">
        <v>-8.836999999999999E-2</v>
      </c>
      <c r="H8" s="1">
        <v>-5.6702500000000003E-2</v>
      </c>
      <c r="I8" s="1">
        <v>0.30844250000000001</v>
      </c>
      <c r="J8" s="1">
        <v>0.18408249999999998</v>
      </c>
      <c r="K8" s="1">
        <v>0.14683750000000001</v>
      </c>
      <c r="L8" s="1">
        <v>7.5292197009375006E-2</v>
      </c>
      <c r="M8" s="1">
        <v>25.042780000000004</v>
      </c>
      <c r="N8" s="1">
        <v>2.4542949999999997</v>
      </c>
      <c r="O8" s="1">
        <v>-0.34943999999999997</v>
      </c>
      <c r="P8" s="1">
        <v>-0.19800999999999999</v>
      </c>
      <c r="Q8" s="1">
        <v>9.2922500000000005E-2</v>
      </c>
      <c r="R8" s="1">
        <v>605.16540999999995</v>
      </c>
      <c r="S8" s="1">
        <v>711.04054166666674</v>
      </c>
      <c r="T8" s="1">
        <v>-118.74557</v>
      </c>
      <c r="U8" s="1">
        <v>-48.094417499999999</v>
      </c>
      <c r="V8" s="1">
        <v>9.4628600000000009</v>
      </c>
      <c r="W8" s="1">
        <v>1.4250000000000001E-2</v>
      </c>
      <c r="X8" s="1">
        <v>8.3749999999999992E-4</v>
      </c>
      <c r="Y8" s="1">
        <v>847.9316050000001</v>
      </c>
      <c r="AB8" s="30" t="s">
        <v>70</v>
      </c>
      <c r="AC8" s="34">
        <v>14.75238722222222</v>
      </c>
      <c r="AF8" s="1">
        <v>-2.5</v>
      </c>
      <c r="AG8" s="1">
        <v>-3</v>
      </c>
      <c r="AH8" s="1">
        <v>0.16666666666666666</v>
      </c>
      <c r="AI8" s="1">
        <v>0.30283205155956933</v>
      </c>
      <c r="AJ8" s="1">
        <v>0.2925101630189299</v>
      </c>
      <c r="AK8" s="1">
        <v>-6.5976564395650333E-2</v>
      </c>
      <c r="AL8" s="1">
        <v>-4.2333780045766253E-2</v>
      </c>
      <c r="AM8" s="1">
        <v>0.23028150349219623</v>
      </c>
      <c r="AN8" s="1">
        <v>0.13743499960803782</v>
      </c>
      <c r="AO8" s="1">
        <v>0.10962808390230064</v>
      </c>
      <c r="AP8" s="1">
        <v>4.1968133373988803E-2</v>
      </c>
      <c r="AQ8" s="1">
        <v>-0.65989741157861281</v>
      </c>
      <c r="AR8" s="1">
        <v>8.1115667815152614E-2</v>
      </c>
      <c r="AS8" s="1">
        <v>-8.6225444890976385E-3</v>
      </c>
      <c r="AT8" s="1">
        <v>-4.8859604918905205E-3</v>
      </c>
      <c r="AU8" s="1">
        <v>2.2928926004125898E-3</v>
      </c>
      <c r="AV8" s="1">
        <v>0.35016521513838478</v>
      </c>
      <c r="AW8" s="1">
        <v>0.41142745459431007</v>
      </c>
      <c r="AX8" s="1">
        <v>-5.1298086239999999E-2</v>
      </c>
      <c r="AY8" s="1">
        <v>-2.0776788359999999E-2</v>
      </c>
      <c r="AZ8" s="1">
        <v>4.0879555200000004E-3</v>
      </c>
      <c r="BA8" s="1">
        <v>7.9429997308336584E-3</v>
      </c>
      <c r="BB8" s="1">
        <v>4.6682542277706588E-4</v>
      </c>
      <c r="BC8" s="1">
        <v>1.6215775141941991E-2</v>
      </c>
    </row>
    <row r="9" spans="2:55" ht="15.75" x14ac:dyDescent="0.15">
      <c r="B9" s="1">
        <v>-150</v>
      </c>
      <c r="C9" s="1">
        <v>-180</v>
      </c>
      <c r="D9" s="1">
        <v>4</v>
      </c>
      <c r="E9" s="1">
        <v>0.34283357810313742</v>
      </c>
      <c r="F9" s="1">
        <v>0.32331500000000002</v>
      </c>
      <c r="G9" s="1">
        <v>-9.524500000000001E-2</v>
      </c>
      <c r="H9" s="1">
        <v>-6.2695000000000001E-2</v>
      </c>
      <c r="I9" s="1">
        <v>0.29737999999999998</v>
      </c>
      <c r="J9" s="1">
        <v>0.18238750000000001</v>
      </c>
      <c r="K9" s="1">
        <v>9.691749999999999E-2</v>
      </c>
      <c r="L9" s="1">
        <v>6.5546533181249991E-2</v>
      </c>
      <c r="M9" s="1">
        <v>26.165638333333334</v>
      </c>
      <c r="N9" s="1">
        <v>2.7253775</v>
      </c>
      <c r="O9" s="1">
        <v>-0.28661999999999999</v>
      </c>
      <c r="P9" s="1">
        <v>-0.2247625</v>
      </c>
      <c r="Q9" s="1">
        <v>4.0597500000000002E-2</v>
      </c>
      <c r="R9" s="1">
        <v>1074.1018458333333</v>
      </c>
      <c r="S9" s="1">
        <v>1105.5441400000002</v>
      </c>
      <c r="T9" s="1">
        <v>-182.15445499999998</v>
      </c>
      <c r="U9" s="1">
        <v>-58.034932499999996</v>
      </c>
      <c r="V9" s="1">
        <v>8.1621574999999993</v>
      </c>
      <c r="W9" s="1">
        <v>9.0924999999999999E-3</v>
      </c>
      <c r="X9" s="1">
        <v>3.215E-3</v>
      </c>
      <c r="Y9" s="1">
        <v>1525.1413775000003</v>
      </c>
      <c r="AB9" s="30" t="s">
        <v>71</v>
      </c>
      <c r="AC9" s="33">
        <v>30.256731727745589</v>
      </c>
      <c r="AF9" s="1">
        <v>-2.5</v>
      </c>
      <c r="AG9" s="1">
        <v>-3</v>
      </c>
      <c r="AH9" s="1">
        <v>6.6666666666666666E-2</v>
      </c>
      <c r="AI9" s="1">
        <v>0.25595769653403716</v>
      </c>
      <c r="AJ9" s="1">
        <v>0.24138523161230838</v>
      </c>
      <c r="AK9" s="1">
        <v>-7.1109402239037195E-2</v>
      </c>
      <c r="AL9" s="1">
        <v>-4.6807748158711082E-2</v>
      </c>
      <c r="AM9" s="1">
        <v>0.22202230078056462</v>
      </c>
      <c r="AN9" s="1">
        <v>0.13616952176883193</v>
      </c>
      <c r="AO9" s="1">
        <v>7.235808169984656E-2</v>
      </c>
      <c r="AP9" s="1">
        <v>3.6535866344964786E-2</v>
      </c>
      <c r="AQ9" s="1">
        <v>-0.62278638638802153</v>
      </c>
      <c r="AR9" s="1">
        <v>9.0075078978236564E-2</v>
      </c>
      <c r="AS9" s="1">
        <v>-7.0724407665555319E-3</v>
      </c>
      <c r="AT9" s="1">
        <v>-5.5460870413541899E-3</v>
      </c>
      <c r="AU9" s="1">
        <v>1.0017563813419798E-3</v>
      </c>
      <c r="AV9" s="1">
        <v>0.62150462949752094</v>
      </c>
      <c r="AW9" s="1">
        <v>0.63969799864813937</v>
      </c>
      <c r="AX9" s="1">
        <v>-7.8690724559999994E-2</v>
      </c>
      <c r="AY9" s="1">
        <v>-2.5071090839999997E-2</v>
      </c>
      <c r="AZ9" s="1">
        <v>3.5260520399999998E-3</v>
      </c>
      <c r="BA9" s="1">
        <v>5.068191231761757E-3</v>
      </c>
      <c r="BB9" s="1">
        <v>1.79205221997405E-3</v>
      </c>
      <c r="BC9" s="1">
        <v>2.9166679825799947E-2</v>
      </c>
    </row>
    <row r="10" spans="2:55" ht="15.75" x14ac:dyDescent="0.15">
      <c r="B10" s="1">
        <v>-90</v>
      </c>
      <c r="C10" s="1">
        <v>-180</v>
      </c>
      <c r="D10" s="1">
        <v>30</v>
      </c>
      <c r="E10" s="1">
        <v>0.6480165606390782</v>
      </c>
      <c r="F10" s="1">
        <v>0.64238000000000006</v>
      </c>
      <c r="G10" s="1">
        <v>2.6192500000000001E-2</v>
      </c>
      <c r="H10" s="1">
        <v>-8.1162499999999999E-2</v>
      </c>
      <c r="I10" s="1">
        <v>0.29673249999999995</v>
      </c>
      <c r="J10" s="1">
        <v>0.1140675</v>
      </c>
      <c r="K10" s="1">
        <v>0.16023999999999999</v>
      </c>
      <c r="L10" s="1">
        <v>6.3369214356249981E-2</v>
      </c>
      <c r="M10" s="1">
        <v>22.848448333333334</v>
      </c>
      <c r="N10" s="1">
        <v>2.1076991666666669</v>
      </c>
      <c r="O10" s="1">
        <v>-0.38267000000000001</v>
      </c>
      <c r="P10" s="1">
        <v>-1.3192500000000001E-2</v>
      </c>
      <c r="Q10" s="1">
        <v>0.10143250000000001</v>
      </c>
      <c r="R10" s="1">
        <v>360.44095916666669</v>
      </c>
      <c r="S10" s="1">
        <v>327.8454175</v>
      </c>
      <c r="T10" s="1">
        <v>-50.3536</v>
      </c>
      <c r="U10" s="1">
        <v>-0.35462749999999998</v>
      </c>
      <c r="V10" s="1">
        <v>10.807722500000001</v>
      </c>
      <c r="W10" s="1">
        <v>-1.9450000000000001E-3</v>
      </c>
      <c r="X10" s="1">
        <v>-5.5374999999999999E-3</v>
      </c>
      <c r="Y10" s="1">
        <v>346.80563666666666</v>
      </c>
      <c r="AB10" s="30" t="s">
        <v>72</v>
      </c>
      <c r="AC10" s="33">
        <v>15.021035235555557</v>
      </c>
      <c r="AF10" s="1">
        <v>-1.5</v>
      </c>
      <c r="AG10" s="1">
        <v>-3</v>
      </c>
      <c r="AH10" s="1">
        <v>0.5</v>
      </c>
      <c r="AI10" s="1">
        <v>0.48380566190394925</v>
      </c>
      <c r="AJ10" s="1">
        <v>0.47959743619415945</v>
      </c>
      <c r="AK10" s="1">
        <v>1.9555178940059655E-2</v>
      </c>
      <c r="AL10" s="1">
        <v>-6.0595483849292413E-2</v>
      </c>
      <c r="AM10" s="1">
        <v>0.221538880780042</v>
      </c>
      <c r="AN10" s="1">
        <v>8.5162179010986133E-2</v>
      </c>
      <c r="AO10" s="1">
        <v>0.11963431796717224</v>
      </c>
      <c r="AP10" s="1">
        <v>3.5322221233321682E-2</v>
      </c>
      <c r="AQ10" s="1">
        <v>-0.73242116220745079</v>
      </c>
      <c r="AR10" s="1">
        <v>6.9660503508179483E-2</v>
      </c>
      <c r="AS10" s="1">
        <v>-9.4425054362494085E-3</v>
      </c>
      <c r="AT10" s="1">
        <v>-3.2552918433041613E-4</v>
      </c>
      <c r="AU10" s="1">
        <v>2.50287958988781E-3</v>
      </c>
      <c r="AV10" s="1">
        <v>0.20856097180319941</v>
      </c>
      <c r="AW10" s="1">
        <v>0.18970030218848941</v>
      </c>
      <c r="AX10" s="1">
        <v>-2.1752755200000001E-2</v>
      </c>
      <c r="AY10" s="1">
        <v>-1.5319908E-4</v>
      </c>
      <c r="AZ10" s="1">
        <v>4.6689361200000007E-3</v>
      </c>
      <c r="BA10" s="1">
        <v>-1.0841497878225591E-3</v>
      </c>
      <c r="BB10" s="1">
        <v>-3.0866218252274657E-3</v>
      </c>
      <c r="BC10" s="1">
        <v>6.6322828268026391E-3</v>
      </c>
    </row>
    <row r="11" spans="2:55" ht="15.75" x14ac:dyDescent="0.15">
      <c r="B11" s="1">
        <v>-90</v>
      </c>
      <c r="C11" s="1">
        <v>-180</v>
      </c>
      <c r="D11" s="1">
        <v>10</v>
      </c>
      <c r="E11" s="1">
        <v>0.39128645160067838</v>
      </c>
      <c r="F11" s="1">
        <v>0.38905000000000001</v>
      </c>
      <c r="G11" s="1">
        <v>3.4824999999999995E-3</v>
      </c>
      <c r="H11" s="1">
        <v>-4.163E-2</v>
      </c>
      <c r="I11" s="1">
        <v>0.27054500000000004</v>
      </c>
      <c r="J11" s="1">
        <v>0.12092</v>
      </c>
      <c r="K11" s="1">
        <v>0.14651999999999998</v>
      </c>
      <c r="L11" s="1">
        <v>5.4642176912500007E-2</v>
      </c>
      <c r="M11" s="1">
        <v>24.947898333333331</v>
      </c>
      <c r="N11" s="1">
        <v>2.2768216666666663</v>
      </c>
      <c r="O11" s="1">
        <v>-0.32086500000000001</v>
      </c>
      <c r="P11" s="1">
        <v>-0.11618999999999999</v>
      </c>
      <c r="Q11" s="1">
        <v>8.9139999999999997E-2</v>
      </c>
      <c r="R11" s="1">
        <v>649.82282416666669</v>
      </c>
      <c r="S11" s="1">
        <v>465.57787083333341</v>
      </c>
      <c r="T11" s="1">
        <v>-27.730335000000004</v>
      </c>
      <c r="U11" s="1">
        <v>-3.2143224999999997</v>
      </c>
      <c r="V11" s="1">
        <v>12.7635875</v>
      </c>
      <c r="W11" s="1">
        <v>4.1025000000000002E-3</v>
      </c>
      <c r="X11" s="1">
        <v>-2.2724999999999998E-3</v>
      </c>
      <c r="Y11" s="1">
        <v>401.09246416666662</v>
      </c>
      <c r="AB11" s="30" t="s">
        <v>73</v>
      </c>
      <c r="AC11" s="33">
        <v>42.204166666666666</v>
      </c>
      <c r="AF11" s="1">
        <v>-1.5</v>
      </c>
      <c r="AG11" s="1">
        <v>-3</v>
      </c>
      <c r="AH11" s="1">
        <v>0.16666666666666666</v>
      </c>
      <c r="AI11" s="1">
        <v>0.29213235001898469</v>
      </c>
      <c r="AJ11" s="1">
        <v>0.29046262734104067</v>
      </c>
      <c r="AK11" s="1">
        <v>2.6000156784865029E-3</v>
      </c>
      <c r="AL11" s="1">
        <v>-3.1080733006573765E-2</v>
      </c>
      <c r="AM11" s="1">
        <v>0.20198743481295942</v>
      </c>
      <c r="AN11" s="1">
        <v>9.0278218475976446E-2</v>
      </c>
      <c r="AO11" s="1">
        <v>0.10939104011826056</v>
      </c>
      <c r="AP11" s="1">
        <v>3.0457740105835279E-2</v>
      </c>
      <c r="AQ11" s="1">
        <v>-0.6630332977516612</v>
      </c>
      <c r="AR11" s="1">
        <v>7.5250086068575889E-2</v>
      </c>
      <c r="AS11" s="1">
        <v>-7.917447165448472E-3</v>
      </c>
      <c r="AT11" s="1">
        <v>-2.8670256530112597E-3</v>
      </c>
      <c r="AU11" s="1">
        <v>2.1995581952786274E-3</v>
      </c>
      <c r="AV11" s="1">
        <v>0.37600521322947661</v>
      </c>
      <c r="AW11" s="1">
        <v>0.26939605702848307</v>
      </c>
      <c r="AX11" s="1">
        <v>-1.1979504720000003E-2</v>
      </c>
      <c r="AY11" s="1">
        <v>-1.38858732E-3</v>
      </c>
      <c r="AZ11" s="1">
        <v>5.5138697999999996E-3</v>
      </c>
      <c r="BA11" s="1">
        <v>2.2867478172452693E-3</v>
      </c>
      <c r="BB11" s="1">
        <v>-1.2666994307592623E-3</v>
      </c>
      <c r="BC11" s="1">
        <v>7.6704597065397635E-3</v>
      </c>
    </row>
    <row r="12" spans="2:55" ht="15.75" x14ac:dyDescent="0.15">
      <c r="B12" s="1">
        <v>-90</v>
      </c>
      <c r="C12" s="1">
        <v>-180</v>
      </c>
      <c r="D12" s="1">
        <v>4</v>
      </c>
      <c r="E12" s="1">
        <v>0.38142625915036898</v>
      </c>
      <c r="F12" s="1">
        <v>0.37985333333333332</v>
      </c>
      <c r="G12" s="1">
        <v>-1.4734999999999998E-2</v>
      </c>
      <c r="H12" s="1">
        <v>-3.1309999999999998E-2</v>
      </c>
      <c r="I12" s="1">
        <v>0.23451999999999998</v>
      </c>
      <c r="J12" s="1">
        <v>0.1439375</v>
      </c>
      <c r="K12" s="1">
        <v>0.10871749999999999</v>
      </c>
      <c r="L12" s="1">
        <v>4.3768564556249993E-2</v>
      </c>
      <c r="M12" s="1">
        <v>26.141200000000001</v>
      </c>
      <c r="N12" s="1">
        <v>2.6140366666666668</v>
      </c>
      <c r="O12" s="1">
        <v>-0.25409333333333334</v>
      </c>
      <c r="P12" s="1">
        <v>-0.23929249999999999</v>
      </c>
      <c r="Q12" s="1">
        <v>6.0225000000000001E-2</v>
      </c>
      <c r="R12" s="1">
        <v>820.37021666666669</v>
      </c>
      <c r="S12" s="1">
        <v>516.87758833333339</v>
      </c>
      <c r="T12" s="1">
        <v>6.1966466666666662</v>
      </c>
      <c r="U12" s="1">
        <v>1.8062200000000002</v>
      </c>
      <c r="V12" s="1">
        <v>9.7071100000000001</v>
      </c>
      <c r="W12" s="1">
        <v>5.9424999999999999E-3</v>
      </c>
      <c r="X12" s="1">
        <v>8.2249999999999988E-4</v>
      </c>
      <c r="Y12" s="1">
        <v>257.14476083333329</v>
      </c>
      <c r="AB12" s="35" t="s">
        <v>74</v>
      </c>
      <c r="AC12" s="33">
        <v>35</v>
      </c>
      <c r="AF12" s="1">
        <v>-1.5</v>
      </c>
      <c r="AG12" s="1">
        <v>-3</v>
      </c>
      <c r="AH12" s="1">
        <v>6.6666666666666666E-2</v>
      </c>
      <c r="AI12" s="1">
        <v>0.28477078362596281</v>
      </c>
      <c r="AJ12" s="1">
        <v>0.28359644571199616</v>
      </c>
      <c r="AK12" s="1">
        <v>-1.1001071363244399E-2</v>
      </c>
      <c r="AL12" s="1">
        <v>-2.3375876782027974E-2</v>
      </c>
      <c r="AM12" s="1">
        <v>0.17509136451361226</v>
      </c>
      <c r="AN12" s="1">
        <v>0.10746295957563563</v>
      </c>
      <c r="AO12" s="1">
        <v>8.1167897925586915E-2</v>
      </c>
      <c r="AP12" s="1">
        <v>2.4396750630825918E-2</v>
      </c>
      <c r="AQ12" s="1">
        <v>-0.62359408543341843</v>
      </c>
      <c r="AR12" s="1">
        <v>8.6395209178180374E-2</v>
      </c>
      <c r="AS12" s="1">
        <v>-6.2698347958155412E-3</v>
      </c>
      <c r="AT12" s="1">
        <v>-5.9046194687425498E-3</v>
      </c>
      <c r="AU12" s="1">
        <v>1.4860712621792161E-3</v>
      </c>
      <c r="AV12" s="1">
        <v>0.474688587062844</v>
      </c>
      <c r="AW12" s="1">
        <v>0.29907947303027643</v>
      </c>
      <c r="AX12" s="1">
        <v>2.6769513599999998E-3</v>
      </c>
      <c r="AY12" s="1">
        <v>7.8028704000000012E-4</v>
      </c>
      <c r="AZ12" s="1">
        <v>4.1934715200000004E-3</v>
      </c>
      <c r="BA12" s="1">
        <v>3.3123702386301064E-3</v>
      </c>
      <c r="BB12" s="1">
        <v>4.5846437042881989E-4</v>
      </c>
      <c r="BC12" s="1">
        <v>4.9176155199472538E-3</v>
      </c>
    </row>
    <row r="13" spans="2:55" ht="15.75" thickBot="1" x14ac:dyDescent="0.2">
      <c r="B13" s="1">
        <v>-30</v>
      </c>
      <c r="C13" s="1">
        <v>-180</v>
      </c>
      <c r="D13" s="1">
        <v>30</v>
      </c>
      <c r="E13" s="1">
        <v>0.64069258447889821</v>
      </c>
      <c r="F13" s="1">
        <v>0.63716250000000008</v>
      </c>
      <c r="G13" s="1">
        <v>-1.9E-2</v>
      </c>
      <c r="H13" s="1">
        <v>-6.4419999999999991E-2</v>
      </c>
      <c r="I13" s="1">
        <v>0.28443249999999998</v>
      </c>
      <c r="J13" s="1">
        <v>0.12843749999999998</v>
      </c>
      <c r="K13" s="1">
        <v>0.167905</v>
      </c>
      <c r="L13" s="1">
        <v>6.279506374374999E-2</v>
      </c>
      <c r="M13" s="1">
        <v>22.84848083333333</v>
      </c>
      <c r="N13" s="1">
        <v>2.1876141666666666</v>
      </c>
      <c r="O13" s="1">
        <v>-0.36425249999999998</v>
      </c>
      <c r="P13" s="1">
        <v>-6.9989999999999997E-2</v>
      </c>
      <c r="Q13" s="1">
        <v>0.131855</v>
      </c>
      <c r="R13" s="1">
        <v>328.03809916666665</v>
      </c>
      <c r="S13" s="1">
        <v>218.47382416666667</v>
      </c>
      <c r="T13" s="1">
        <v>-24.081477499999998</v>
      </c>
      <c r="U13" s="1">
        <v>0.98893999999999993</v>
      </c>
      <c r="V13" s="1">
        <v>8.9853074999999993</v>
      </c>
      <c r="W13" s="1">
        <v>1.9450000000000001E-3</v>
      </c>
      <c r="X13" s="1">
        <v>-1.1784999999999999E-2</v>
      </c>
      <c r="Y13" s="1">
        <v>218.02174749999998</v>
      </c>
      <c r="AB13" s="36" t="s">
        <v>75</v>
      </c>
      <c r="AC13" s="37">
        <v>1728.228230096583</v>
      </c>
      <c r="AF13" s="1">
        <v>-0.5</v>
      </c>
      <c r="AG13" s="1">
        <v>-3</v>
      </c>
      <c r="AH13" s="1">
        <v>0.5</v>
      </c>
      <c r="AI13" s="1">
        <v>0.47833762088590781</v>
      </c>
      <c r="AJ13" s="1">
        <v>0.47570207889265093</v>
      </c>
      <c r="AK13" s="1">
        <v>-1.4185297312632753E-2</v>
      </c>
      <c r="AL13" s="1">
        <v>-4.8095623835779047E-2</v>
      </c>
      <c r="AM13" s="1">
        <v>0.2123557672566008</v>
      </c>
      <c r="AN13" s="1">
        <v>9.5890743346908891E-2</v>
      </c>
      <c r="AO13" s="1">
        <v>0.12535696554092646</v>
      </c>
      <c r="AP13" s="1">
        <v>3.5002187678195691E-2</v>
      </c>
      <c r="AQ13" s="1">
        <v>-0.73242008806632108</v>
      </c>
      <c r="AR13" s="1">
        <v>7.230173391994657E-2</v>
      </c>
      <c r="AS13" s="1">
        <v>-8.9880476949262753E-3</v>
      </c>
      <c r="AT13" s="1">
        <v>-1.7270257806546009E-3</v>
      </c>
      <c r="AU13" s="1">
        <v>3.2535645707702874E-3</v>
      </c>
      <c r="AV13" s="1">
        <v>0.1898117930571786</v>
      </c>
      <c r="AW13" s="1">
        <v>0.12641491462875662</v>
      </c>
      <c r="AX13" s="1">
        <v>-1.040319828E-2</v>
      </c>
      <c r="AY13" s="1">
        <v>4.2722208E-4</v>
      </c>
      <c r="AZ13" s="1">
        <v>3.8816528399999999E-3</v>
      </c>
      <c r="BA13" s="1">
        <v>1.0841497878225591E-3</v>
      </c>
      <c r="BB13" s="1">
        <v>-6.5690001282719054E-3</v>
      </c>
      <c r="BC13" s="1">
        <v>4.1694301906735187E-3</v>
      </c>
    </row>
    <row r="14" spans="2:55" x14ac:dyDescent="0.15">
      <c r="B14" s="1">
        <v>-30</v>
      </c>
      <c r="C14" s="1">
        <v>-180</v>
      </c>
      <c r="D14" s="1">
        <v>10</v>
      </c>
      <c r="E14" s="1">
        <v>0.3945437993192264</v>
      </c>
      <c r="F14" s="1">
        <v>0.38341499999999995</v>
      </c>
      <c r="G14" s="1">
        <v>-7.6509999999999995E-2</v>
      </c>
      <c r="H14" s="1">
        <v>-5.29525E-2</v>
      </c>
      <c r="I14" s="1">
        <v>0.31490249999999997</v>
      </c>
      <c r="J14" s="1">
        <v>0.1883725</v>
      </c>
      <c r="K14" s="1">
        <v>0.15360750000000001</v>
      </c>
      <c r="L14" s="1">
        <v>7.9121523659374998E-2</v>
      </c>
      <c r="M14" s="1">
        <v>24.910936666666668</v>
      </c>
      <c r="N14" s="1">
        <v>2.4297791666666666</v>
      </c>
      <c r="O14" s="1">
        <v>-0.36501000000000006</v>
      </c>
      <c r="P14" s="1">
        <v>-0.22725000000000001</v>
      </c>
      <c r="Q14" s="1">
        <v>0.1078625</v>
      </c>
      <c r="R14" s="1">
        <v>446.78222250000005</v>
      </c>
      <c r="S14" s="1">
        <v>268.10919583333333</v>
      </c>
      <c r="T14" s="1">
        <v>1.8080524999999998</v>
      </c>
      <c r="U14" s="1">
        <v>6.4489925000000001</v>
      </c>
      <c r="V14" s="1">
        <v>4.6019874999999999</v>
      </c>
      <c r="W14" s="1">
        <v>1.24125E-2</v>
      </c>
      <c r="X14" s="1">
        <v>-7.3499999999999998E-4</v>
      </c>
      <c r="Y14" s="1">
        <v>119.01850250000001</v>
      </c>
      <c r="AF14" s="1">
        <v>-0.5</v>
      </c>
      <c r="AG14" s="1">
        <v>-3</v>
      </c>
      <c r="AH14" s="1">
        <v>0.16666666666666666</v>
      </c>
      <c r="AI14" s="1">
        <v>0.29456426822099679</v>
      </c>
      <c r="AJ14" s="1">
        <v>0.28625556679595193</v>
      </c>
      <c r="AK14" s="1">
        <v>-5.712195249418589E-2</v>
      </c>
      <c r="AL14" s="1">
        <v>-3.9534050313009786E-2</v>
      </c>
      <c r="AM14" s="1">
        <v>0.23510450457849133</v>
      </c>
      <c r="AN14" s="1">
        <v>0.14063789042231123</v>
      </c>
      <c r="AO14" s="1">
        <v>0.1146825293131703</v>
      </c>
      <c r="AP14" s="1">
        <v>4.4102613412601022E-2</v>
      </c>
      <c r="AQ14" s="1">
        <v>-0.66425489917904768</v>
      </c>
      <c r="AR14" s="1">
        <v>8.0305407356292408E-2</v>
      </c>
      <c r="AS14" s="1">
        <v>-9.0067392512749814E-3</v>
      </c>
      <c r="AT14" s="1">
        <v>-5.6074669046114883E-3</v>
      </c>
      <c r="AU14" s="1">
        <v>2.6615419097850679E-3</v>
      </c>
      <c r="AV14" s="1">
        <v>0.25852038215752982</v>
      </c>
      <c r="AW14" s="1">
        <v>0.15513529472802901</v>
      </c>
      <c r="AX14" s="1">
        <v>7.8107867999999993E-4</v>
      </c>
      <c r="AY14" s="1">
        <v>2.7859647600000001E-3</v>
      </c>
      <c r="AZ14" s="1">
        <v>1.9880585999999998E-3</v>
      </c>
      <c r="BA14" s="1">
        <v>6.9187708181735292E-3</v>
      </c>
      <c r="BB14" s="1">
        <v>-4.0969156506405187E-4</v>
      </c>
      <c r="BC14" s="1">
        <v>2.2761001746958833E-3</v>
      </c>
    </row>
    <row r="15" spans="2:55" x14ac:dyDescent="0.15">
      <c r="B15" s="1">
        <v>-30</v>
      </c>
      <c r="C15" s="1">
        <v>-180</v>
      </c>
      <c r="D15" s="1">
        <v>4</v>
      </c>
      <c r="E15" s="1">
        <v>0.37685568631274491</v>
      </c>
      <c r="F15" s="1">
        <v>0.36501999999999996</v>
      </c>
      <c r="G15" s="1">
        <v>-7.5439999999999993E-2</v>
      </c>
      <c r="H15" s="1">
        <v>-5.55825E-2</v>
      </c>
      <c r="I15" s="1">
        <v>0.29640333333333335</v>
      </c>
      <c r="J15" s="1">
        <v>0.19624249999999999</v>
      </c>
      <c r="K15" s="1">
        <v>0.108055</v>
      </c>
      <c r="L15" s="1">
        <v>6.9020968921180564E-2</v>
      </c>
      <c r="M15" s="1">
        <v>25.861410833333334</v>
      </c>
      <c r="N15" s="1">
        <v>2.5915816666666669</v>
      </c>
      <c r="O15" s="1">
        <v>-0.33293333333333336</v>
      </c>
      <c r="P15" s="1">
        <v>-0.240755</v>
      </c>
      <c r="Q15" s="1">
        <v>3.9602499999999999E-2</v>
      </c>
      <c r="R15" s="1">
        <v>505.70860083333338</v>
      </c>
      <c r="S15" s="1">
        <v>298.53381250000001</v>
      </c>
      <c r="T15" s="1">
        <v>14.877503333333332</v>
      </c>
      <c r="U15" s="1">
        <v>13.811457500000001</v>
      </c>
      <c r="V15" s="1">
        <v>2.5659549999999998</v>
      </c>
      <c r="W15" s="1">
        <v>8.8175000000000007E-3</v>
      </c>
      <c r="X15" s="1">
        <v>3.6075E-3</v>
      </c>
      <c r="Y15" s="1">
        <v>67.443666666666658</v>
      </c>
      <c r="AB15" s="38" t="s">
        <v>76</v>
      </c>
      <c r="AC15" s="20">
        <f>1*10^6</f>
        <v>1000000</v>
      </c>
      <c r="AF15" s="1">
        <v>-0.5</v>
      </c>
      <c r="AG15" s="1">
        <v>-3</v>
      </c>
      <c r="AH15" s="1">
        <v>6.6666666666666666E-2</v>
      </c>
      <c r="AI15" s="1">
        <v>0.28135841864750277</v>
      </c>
      <c r="AJ15" s="1">
        <v>0.27252195921353722</v>
      </c>
      <c r="AK15" s="1">
        <v>-5.6323096277106043E-2</v>
      </c>
      <c r="AL15" s="1">
        <v>-4.1497594098916318E-2</v>
      </c>
      <c r="AM15" s="1">
        <v>0.22129312672572232</v>
      </c>
      <c r="AN15" s="1">
        <v>0.1465135898881228</v>
      </c>
      <c r="AO15" s="1">
        <v>8.0673279006133275E-2</v>
      </c>
      <c r="AP15" s="1">
        <v>3.8472528951776531E-2</v>
      </c>
      <c r="AQ15" s="1">
        <v>-0.63284125625094922</v>
      </c>
      <c r="AR15" s="1">
        <v>8.5653060283777185E-2</v>
      </c>
      <c r="AS15" s="1">
        <v>-8.2152371753956063E-3</v>
      </c>
      <c r="AT15" s="1">
        <v>-5.940707127039555E-3</v>
      </c>
      <c r="AU15" s="1">
        <v>9.7720443603906029E-4</v>
      </c>
      <c r="AV15" s="1">
        <v>0.29261679217279746</v>
      </c>
      <c r="AW15" s="1">
        <v>0.17273980791490501</v>
      </c>
      <c r="AX15" s="1">
        <v>6.4270814399999994E-3</v>
      </c>
      <c r="AY15" s="1">
        <v>5.9665496400000007E-3</v>
      </c>
      <c r="AZ15" s="1">
        <v>1.1084925599999999E-3</v>
      </c>
      <c r="BA15" s="1">
        <v>4.914905272043915E-3</v>
      </c>
      <c r="BB15" s="1">
        <v>2.0108330897531525E-3</v>
      </c>
      <c r="BC15" s="1">
        <v>1.2897872033142989E-3</v>
      </c>
    </row>
    <row r="16" spans="2:55" x14ac:dyDescent="0.15">
      <c r="B16" s="1">
        <v>30</v>
      </c>
      <c r="C16" s="1">
        <v>-180</v>
      </c>
      <c r="D16" s="1">
        <v>30</v>
      </c>
      <c r="E16" s="1">
        <v>0.65673523053434557</v>
      </c>
      <c r="F16" s="1">
        <v>0.65163499999999996</v>
      </c>
      <c r="G16" s="1">
        <v>2.0670000000000001E-2</v>
      </c>
      <c r="H16" s="1">
        <v>-7.9029999999999989E-2</v>
      </c>
      <c r="I16" s="1">
        <v>0.28537249999999997</v>
      </c>
      <c r="J16" s="1">
        <v>0.1130375</v>
      </c>
      <c r="K16" s="1">
        <v>0.15941749999999999</v>
      </c>
      <c r="L16" s="1">
        <v>5.9814439734374988E-2</v>
      </c>
      <c r="M16" s="1">
        <v>22.71181833333333</v>
      </c>
      <c r="N16" s="1">
        <v>2.0459891666666672</v>
      </c>
      <c r="O16" s="1">
        <v>-0.35488499999999995</v>
      </c>
      <c r="P16" s="1">
        <v>-6.3450000000000008E-3</v>
      </c>
      <c r="Q16" s="1">
        <v>9.0459999999999999E-2</v>
      </c>
      <c r="R16" s="1">
        <v>291.93406999999996</v>
      </c>
      <c r="S16" s="1">
        <v>162.83001666666664</v>
      </c>
      <c r="T16" s="1">
        <v>-17.667952499999998</v>
      </c>
      <c r="U16" s="1">
        <v>0.70820499999999997</v>
      </c>
      <c r="V16" s="1">
        <v>4.1065199999999997</v>
      </c>
      <c r="W16" s="1">
        <v>-2.3350000000000003E-3</v>
      </c>
      <c r="X16" s="1">
        <v>-4.7675E-3</v>
      </c>
      <c r="Y16" s="1">
        <v>163.36024333333333</v>
      </c>
      <c r="AB16" s="39" t="s">
        <v>77</v>
      </c>
      <c r="AC16" s="40">
        <f>8.33333*10^-6</f>
        <v>8.333329999999999E-6</v>
      </c>
      <c r="AF16" s="1">
        <v>0.5</v>
      </c>
      <c r="AG16" s="1">
        <v>-3</v>
      </c>
      <c r="AH16" s="1">
        <v>0.5</v>
      </c>
      <c r="AI16" s="1">
        <v>0.49031497372684757</v>
      </c>
      <c r="AJ16" s="1">
        <v>0.48650716917460229</v>
      </c>
      <c r="AK16" s="1">
        <v>1.5432110286953633E-2</v>
      </c>
      <c r="AL16" s="1">
        <v>-5.9003370874598227E-2</v>
      </c>
      <c r="AM16" s="1">
        <v>0.21305756617627844</v>
      </c>
      <c r="AN16" s="1">
        <v>8.4393186577722365E-2</v>
      </c>
      <c r="AO16" s="1">
        <v>0.1190202439124543</v>
      </c>
      <c r="AP16" s="1">
        <v>3.3340777453340818E-2</v>
      </c>
      <c r="AQ16" s="1">
        <v>-0.73693685151683885</v>
      </c>
      <c r="AR16" s="1">
        <v>6.7620957381543098E-2</v>
      </c>
      <c r="AS16" s="1">
        <v>-8.7569016169111013E-3</v>
      </c>
      <c r="AT16" s="1">
        <v>-1.5656491753469702E-4</v>
      </c>
      <c r="AU16" s="1">
        <v>2.2321296202031031E-3</v>
      </c>
      <c r="AV16" s="1">
        <v>0.16892101686342958</v>
      </c>
      <c r="AW16" s="1">
        <v>9.4217889646187991E-2</v>
      </c>
      <c r="AX16" s="1">
        <v>-7.632555479999999E-3</v>
      </c>
      <c r="AY16" s="1">
        <v>3.0594455999999998E-4</v>
      </c>
      <c r="AZ16" s="1">
        <v>1.7740166399999998E-3</v>
      </c>
      <c r="BA16" s="1">
        <v>-1.3015371488769541E-3</v>
      </c>
      <c r="BB16" s="1">
        <v>-2.6574211380175064E-3</v>
      </c>
      <c r="BC16" s="1">
        <v>3.124088024795657E-3</v>
      </c>
    </row>
    <row r="17" spans="2:55" x14ac:dyDescent="0.15">
      <c r="B17" s="1">
        <v>30</v>
      </c>
      <c r="C17" s="1">
        <v>-180</v>
      </c>
      <c r="D17" s="1">
        <v>10</v>
      </c>
      <c r="E17" s="1">
        <v>0.43312241308029759</v>
      </c>
      <c r="F17" s="1">
        <v>0.43066249999999995</v>
      </c>
      <c r="G17" s="1">
        <v>-2.0574999999999994E-3</v>
      </c>
      <c r="H17" s="1">
        <v>-4.6050000000000001E-2</v>
      </c>
      <c r="I17" s="1">
        <v>0.27292</v>
      </c>
      <c r="J17" s="1">
        <v>0.12440000000000001</v>
      </c>
      <c r="K17" s="1">
        <v>0.15399750000000001</v>
      </c>
      <c r="L17" s="1">
        <v>5.6837958203125004E-2</v>
      </c>
      <c r="M17" s="1">
        <v>24.444326666666669</v>
      </c>
      <c r="N17" s="1">
        <v>2.1718433333333329</v>
      </c>
      <c r="O17" s="1">
        <v>-0.2928925</v>
      </c>
      <c r="P17" s="1">
        <v>-0.10677500000000001</v>
      </c>
      <c r="Q17" s="1">
        <v>7.9964999999999994E-2</v>
      </c>
      <c r="R17" s="1">
        <v>354.371195</v>
      </c>
      <c r="S17" s="1">
        <v>174.58960166666665</v>
      </c>
      <c r="T17" s="1">
        <v>-6.0103900000000001</v>
      </c>
      <c r="U17" s="1">
        <v>0.63042500000000001</v>
      </c>
      <c r="V17" s="1">
        <v>2.4084250000000003</v>
      </c>
      <c r="W17" s="1">
        <v>3.47E-3</v>
      </c>
      <c r="X17" s="1">
        <v>-1.1624999999999999E-3</v>
      </c>
      <c r="Y17" s="1">
        <v>107.75899500000003</v>
      </c>
      <c r="AF17" s="1">
        <v>0.5</v>
      </c>
      <c r="AG17" s="1">
        <v>-3</v>
      </c>
      <c r="AH17" s="1">
        <v>0.16666666666666666</v>
      </c>
      <c r="AI17" s="1">
        <v>0.32336685275310312</v>
      </c>
      <c r="AJ17" s="1">
        <v>0.32153029494219487</v>
      </c>
      <c r="AK17" s="1">
        <v>-1.5361183800390464E-3</v>
      </c>
      <c r="AL17" s="1">
        <v>-3.4380681118249386E-2</v>
      </c>
      <c r="AM17" s="1">
        <v>0.20376059697703847</v>
      </c>
      <c r="AN17" s="1">
        <v>9.2876367667974455E-2</v>
      </c>
      <c r="AO17" s="1">
        <v>0.11497370120537698</v>
      </c>
      <c r="AP17" s="1">
        <v>3.1681676260249592E-2</v>
      </c>
      <c r="AQ17" s="1">
        <v>-0.67967659125731383</v>
      </c>
      <c r="AR17" s="1">
        <v>7.178050005122466E-2</v>
      </c>
      <c r="AS17" s="1">
        <v>-7.2272167232515748E-3</v>
      </c>
      <c r="AT17" s="1">
        <v>-2.634707497205244E-3</v>
      </c>
      <c r="AU17" s="1">
        <v>1.9731621167316067E-3</v>
      </c>
      <c r="AV17" s="1">
        <v>0.20504884067319959</v>
      </c>
      <c r="AW17" s="1">
        <v>0.10102230632866679</v>
      </c>
      <c r="AX17" s="1">
        <v>-2.5964884799999999E-3</v>
      </c>
      <c r="AY17" s="1">
        <v>2.7234360000000002E-4</v>
      </c>
      <c r="AZ17" s="1">
        <v>1.0404396000000002E-3</v>
      </c>
      <c r="BA17" s="1">
        <v>1.9341901098942312E-3</v>
      </c>
      <c r="BB17" s="1">
        <v>-6.4798155698906159E-4</v>
      </c>
      <c r="BC17" s="1">
        <v>2.0607742678038893E-3</v>
      </c>
    </row>
    <row r="18" spans="2:55" x14ac:dyDescent="0.15">
      <c r="B18" s="1">
        <v>30</v>
      </c>
      <c r="C18" s="1">
        <v>-180</v>
      </c>
      <c r="D18" s="1">
        <v>4</v>
      </c>
      <c r="E18" s="1">
        <v>0.36608737401404601</v>
      </c>
      <c r="F18" s="1">
        <v>0.36438999999999999</v>
      </c>
      <c r="G18" s="1">
        <v>-1.80775E-2</v>
      </c>
      <c r="H18" s="1">
        <v>-3.0217499999999998E-2</v>
      </c>
      <c r="I18" s="1">
        <v>0.23003999999999999</v>
      </c>
      <c r="J18" s="1">
        <v>0.14743500000000001</v>
      </c>
      <c r="K18" s="1">
        <v>0.1123725</v>
      </c>
      <c r="L18" s="1">
        <v>4.3641529790625008E-2</v>
      </c>
      <c r="M18" s="1">
        <v>25.730461666666667</v>
      </c>
      <c r="N18" s="1">
        <v>2.4712566666666667</v>
      </c>
      <c r="O18" s="1">
        <v>-0.21428</v>
      </c>
      <c r="P18" s="1">
        <v>-0.23743250000000002</v>
      </c>
      <c r="Q18" s="1">
        <v>6.13625E-2</v>
      </c>
      <c r="R18" s="1">
        <v>369.74535416666663</v>
      </c>
      <c r="S18" s="1">
        <v>182.02661166666664</v>
      </c>
      <c r="T18" s="1">
        <v>4.1824000000000003</v>
      </c>
      <c r="U18" s="1">
        <v>1.1385825000000001</v>
      </c>
      <c r="V18" s="1">
        <v>2.9800575</v>
      </c>
      <c r="W18" s="1">
        <v>5.9424999999999999E-3</v>
      </c>
      <c r="X18" s="1">
        <v>1.2775E-3</v>
      </c>
      <c r="Y18" s="1">
        <v>79.923555833333339</v>
      </c>
      <c r="AF18" s="1">
        <v>0.5</v>
      </c>
      <c r="AG18" s="1">
        <v>-3</v>
      </c>
      <c r="AH18" s="1">
        <v>6.6666666666666666E-2</v>
      </c>
      <c r="AI18" s="1">
        <v>0.27331885488369623</v>
      </c>
      <c r="AJ18" s="1">
        <v>0.27205160461843414</v>
      </c>
      <c r="AK18" s="1">
        <v>-1.3496563798374663E-2</v>
      </c>
      <c r="AL18" s="1">
        <v>-2.2560222186551588E-2</v>
      </c>
      <c r="AM18" s="1">
        <v>0.17174662072621255</v>
      </c>
      <c r="AN18" s="1">
        <v>0.11007417417305317</v>
      </c>
      <c r="AO18" s="1">
        <v>8.3896701171780219E-2</v>
      </c>
      <c r="AP18" s="1">
        <v>2.4325941009130072E-2</v>
      </c>
      <c r="AQ18" s="1">
        <v>-0.6371691911992764</v>
      </c>
      <c r="AR18" s="1">
        <v>8.1676259316551064E-2</v>
      </c>
      <c r="AS18" s="1">
        <v>-5.2874279794065992E-3</v>
      </c>
      <c r="AT18" s="1">
        <v>-5.8587233699853346E-3</v>
      </c>
      <c r="AU18" s="1">
        <v>1.5141394408546643E-3</v>
      </c>
      <c r="AV18" s="1">
        <v>0.21394474857409498</v>
      </c>
      <c r="AW18" s="1">
        <v>0.10532556319629958</v>
      </c>
      <c r="AX18" s="1">
        <v>1.8067968000000001E-3</v>
      </c>
      <c r="AY18" s="1">
        <v>4.9186764000000004E-4</v>
      </c>
      <c r="AZ18" s="1">
        <v>1.28738484E-3</v>
      </c>
      <c r="BA18" s="1">
        <v>3.3123702386301064E-3</v>
      </c>
      <c r="BB18" s="1">
        <v>7.1208295832561391E-4</v>
      </c>
      <c r="BC18" s="1">
        <v>1.5284515900758052E-3</v>
      </c>
    </row>
    <row r="19" spans="2:55" x14ac:dyDescent="0.15">
      <c r="B19" s="1">
        <v>90</v>
      </c>
      <c r="C19" s="1">
        <v>-180</v>
      </c>
      <c r="D19" s="1">
        <v>30</v>
      </c>
      <c r="E19" s="1">
        <v>0.67820339816403896</v>
      </c>
      <c r="F19" s="1">
        <v>0.67490749999999999</v>
      </c>
      <c r="G19" s="1">
        <v>-2.5490000000000002E-2</v>
      </c>
      <c r="H19" s="1">
        <v>-6.1725000000000002E-2</v>
      </c>
      <c r="I19" s="1">
        <v>0.28092249999999996</v>
      </c>
      <c r="J19" s="1">
        <v>0.13777249999999999</v>
      </c>
      <c r="K19" s="1">
        <v>0.1804375</v>
      </c>
      <c r="L19" s="1">
        <v>6.5228202084374992E-2</v>
      </c>
      <c r="M19" s="1">
        <v>22.728696666666668</v>
      </c>
      <c r="N19" s="1">
        <v>2.0967199999999999</v>
      </c>
      <c r="O19" s="1">
        <v>-0.3202875</v>
      </c>
      <c r="P19" s="1">
        <v>-8.3527499999999991E-2</v>
      </c>
      <c r="Q19" s="1">
        <v>0.13419499999999998</v>
      </c>
      <c r="R19" s="1">
        <v>254.76036666666667</v>
      </c>
      <c r="S19" s="1">
        <v>126.65307250000001</v>
      </c>
      <c r="T19" s="1">
        <v>-7.7053549999999991</v>
      </c>
      <c r="U19" s="1">
        <v>1.3745725000000002</v>
      </c>
      <c r="V19" s="1">
        <v>3.8057249999999998</v>
      </c>
      <c r="W19" s="1">
        <v>2.1099999999999999E-3</v>
      </c>
      <c r="X19" s="1">
        <v>-1.4512500000000001E-2</v>
      </c>
      <c r="Y19" s="1">
        <v>107.79444916666667</v>
      </c>
      <c r="AF19" s="1">
        <v>1.5</v>
      </c>
      <c r="AG19" s="1">
        <v>-3</v>
      </c>
      <c r="AH19" s="1">
        <v>0.5</v>
      </c>
      <c r="AI19" s="1">
        <v>0.50634299165235486</v>
      </c>
      <c r="AJ19" s="1">
        <v>0.50388229189608891</v>
      </c>
      <c r="AK19" s="1">
        <v>-1.9030696236789942E-2</v>
      </c>
      <c r="AL19" s="1">
        <v>-4.6083551401171409E-2</v>
      </c>
      <c r="AM19" s="1">
        <v>0.20973522022674074</v>
      </c>
      <c r="AN19" s="1">
        <v>0.102860203894984</v>
      </c>
      <c r="AO19" s="1">
        <v>0.13471366230779855</v>
      </c>
      <c r="AP19" s="1">
        <v>3.6358427480628355E-2</v>
      </c>
      <c r="AQ19" s="1">
        <v>-0.73637901422346519</v>
      </c>
      <c r="AR19" s="1">
        <v>6.9297636600892235E-2</v>
      </c>
      <c r="AS19" s="1">
        <v>-7.903197167044013E-3</v>
      </c>
      <c r="AT19" s="1">
        <v>-2.0610679510448229E-3</v>
      </c>
      <c r="AU19" s="1">
        <v>3.3113048240454943E-3</v>
      </c>
      <c r="AV19" s="1">
        <v>0.14741129801613601</v>
      </c>
      <c r="AW19" s="1">
        <v>7.3284922844317799E-2</v>
      </c>
      <c r="AX19" s="1">
        <v>-3.3287133599999995E-3</v>
      </c>
      <c r="AY19" s="1">
        <v>5.9381532000000006E-4</v>
      </c>
      <c r="AZ19" s="1">
        <v>1.6440731999999999E-3</v>
      </c>
      <c r="BA19" s="1">
        <v>1.1761213636532644E-3</v>
      </c>
      <c r="BB19" s="1">
        <v>-8.0893181469279627E-3</v>
      </c>
      <c r="BC19" s="1">
        <v>2.0614522904075063E-3</v>
      </c>
    </row>
    <row r="20" spans="2:55" x14ac:dyDescent="0.15">
      <c r="B20" s="1">
        <v>90</v>
      </c>
      <c r="C20" s="1">
        <v>-180</v>
      </c>
      <c r="D20" s="1">
        <v>10</v>
      </c>
      <c r="E20" s="1">
        <v>0.4054526753904209</v>
      </c>
      <c r="F20" s="1">
        <v>0.39200750000000001</v>
      </c>
      <c r="G20" s="1">
        <v>-8.7029999999999996E-2</v>
      </c>
      <c r="H20" s="1">
        <v>-5.6105000000000002E-2</v>
      </c>
      <c r="I20" s="1">
        <v>0.32027749999999999</v>
      </c>
      <c r="J20" s="1">
        <v>0.19048500000000002</v>
      </c>
      <c r="K20" s="1">
        <v>0.1540425</v>
      </c>
      <c r="L20" s="1">
        <v>8.1295652018749998E-2</v>
      </c>
      <c r="M20" s="1">
        <v>24.546782499999996</v>
      </c>
      <c r="N20" s="1">
        <v>2.3211816666666665</v>
      </c>
      <c r="O20" s="1">
        <v>-0.36636250000000004</v>
      </c>
      <c r="P20" s="1">
        <v>-0.20552500000000001</v>
      </c>
      <c r="Q20" s="1">
        <v>9.7947499999999993E-2</v>
      </c>
      <c r="R20" s="1">
        <v>280.22929749999997</v>
      </c>
      <c r="S20" s="1">
        <v>134.83340749999999</v>
      </c>
      <c r="T20" s="1">
        <v>1.30192</v>
      </c>
      <c r="U20" s="1">
        <v>5.0628100000000007</v>
      </c>
      <c r="V20" s="1">
        <v>2.0180500000000001</v>
      </c>
      <c r="W20" s="1">
        <v>1.4735E-2</v>
      </c>
      <c r="X20" s="1">
        <v>-1.0250000000000001E-3</v>
      </c>
      <c r="Y20" s="1">
        <v>57.631242500000006</v>
      </c>
      <c r="AF20" s="1">
        <v>1.5</v>
      </c>
      <c r="AG20" s="1">
        <v>-3</v>
      </c>
      <c r="AH20" s="1">
        <v>0.16666666666666666</v>
      </c>
      <c r="AI20" s="1">
        <v>0.30270877613765779</v>
      </c>
      <c r="AJ20" s="1">
        <v>0.29267068085694126</v>
      </c>
      <c r="AK20" s="1">
        <v>-6.497612763781202E-2</v>
      </c>
      <c r="AL20" s="1">
        <v>-4.1887689775013719E-2</v>
      </c>
      <c r="AM20" s="1">
        <v>0.23911745052877562</v>
      </c>
      <c r="AN20" s="1">
        <v>0.14221507150509738</v>
      </c>
      <c r="AO20" s="1">
        <v>0.11500729796217005</v>
      </c>
      <c r="AP20" s="1">
        <v>4.5314480147570384E-2</v>
      </c>
      <c r="AQ20" s="1">
        <v>-0.67629037511687806</v>
      </c>
      <c r="AR20" s="1">
        <v>7.6716206084417579E-2</v>
      </c>
      <c r="AS20" s="1">
        <v>-9.0401126241616125E-3</v>
      </c>
      <c r="AT20" s="1">
        <v>-5.0713955360628211E-3</v>
      </c>
      <c r="AU20" s="1">
        <v>2.4168860930228104E-3</v>
      </c>
      <c r="AV20" s="1">
        <v>0.16214831618873579</v>
      </c>
      <c r="AW20" s="1">
        <v>7.8018287834856592E-2</v>
      </c>
      <c r="AX20" s="1">
        <v>5.6242944000000001E-4</v>
      </c>
      <c r="AY20" s="1">
        <v>2.1871339200000002E-3</v>
      </c>
      <c r="AZ20" s="1">
        <v>8.717976000000001E-4</v>
      </c>
      <c r="BA20" s="1">
        <v>8.2133404234269441E-3</v>
      </c>
      <c r="BB20" s="1">
        <v>-5.7133857713014046E-4</v>
      </c>
      <c r="BC20" s="1">
        <v>1.1021352005516187E-3</v>
      </c>
    </row>
    <row r="21" spans="2:55" x14ac:dyDescent="0.15">
      <c r="B21" s="1">
        <v>90</v>
      </c>
      <c r="C21" s="1">
        <v>-180</v>
      </c>
      <c r="D21" s="1">
        <v>4</v>
      </c>
      <c r="E21" s="1">
        <v>0.37438087475357229</v>
      </c>
      <c r="F21" s="1">
        <v>0.35833999999999999</v>
      </c>
      <c r="G21" s="1">
        <v>-9.3947500000000003E-2</v>
      </c>
      <c r="H21" s="1">
        <v>-5.4105E-2</v>
      </c>
      <c r="I21" s="1">
        <v>0.29527000000000003</v>
      </c>
      <c r="J21" s="1">
        <v>0.204065</v>
      </c>
      <c r="K21" s="1">
        <v>0.1088925</v>
      </c>
      <c r="L21" s="1">
        <v>7.0342236840625003E-2</v>
      </c>
      <c r="M21" s="1">
        <v>25.613304166666666</v>
      </c>
      <c r="N21" s="1">
        <v>2.5021141666666669</v>
      </c>
      <c r="O21" s="1">
        <v>-0.290155</v>
      </c>
      <c r="P21" s="1">
        <v>-0.24594250000000001</v>
      </c>
      <c r="Q21" s="1">
        <v>4.8777499999999994E-2</v>
      </c>
      <c r="R21" s="1">
        <v>291.87457833333332</v>
      </c>
      <c r="S21" s="1">
        <v>146.89095</v>
      </c>
      <c r="T21" s="1">
        <v>7.8045549999999997</v>
      </c>
      <c r="U21" s="1">
        <v>5.9314600000000004</v>
      </c>
      <c r="V21" s="1">
        <v>1.3834225</v>
      </c>
      <c r="W21" s="1">
        <v>1.1209999999999999E-2</v>
      </c>
      <c r="X21" s="1">
        <v>3.1749999999999999E-3</v>
      </c>
      <c r="Y21" s="1">
        <v>31.580105</v>
      </c>
      <c r="AF21" s="1">
        <v>1.5</v>
      </c>
      <c r="AG21" s="1">
        <v>-3</v>
      </c>
      <c r="AH21" s="1">
        <v>6.6666666666666666E-2</v>
      </c>
      <c r="AI21" s="1">
        <v>0.27951073771278678</v>
      </c>
      <c r="AJ21" s="1">
        <v>0.26753470731625373</v>
      </c>
      <c r="AK21" s="1">
        <v>-7.014069575150346E-2</v>
      </c>
      <c r="AL21" s="1">
        <v>-4.039450058421027E-2</v>
      </c>
      <c r="AM21" s="1">
        <v>0.22044698618426703</v>
      </c>
      <c r="AN21" s="1">
        <v>0.15235382611065279</v>
      </c>
      <c r="AO21" s="1">
        <v>8.1298551979782224E-2</v>
      </c>
      <c r="AP21" s="1">
        <v>3.9209008301145397E-2</v>
      </c>
      <c r="AQ21" s="1">
        <v>-0.64104130471947418</v>
      </c>
      <c r="AR21" s="1">
        <v>8.2696115006110016E-2</v>
      </c>
      <c r="AS21" s="1">
        <v>-7.1596680295161553E-3</v>
      </c>
      <c r="AT21" s="1">
        <v>-6.0687103594605548E-3</v>
      </c>
      <c r="AU21" s="1">
        <v>1.2036005145860808E-3</v>
      </c>
      <c r="AV21" s="1">
        <v>0.16888659336216361</v>
      </c>
      <c r="AW21" s="1">
        <v>8.4995110855116005E-2</v>
      </c>
      <c r="AX21" s="1">
        <v>3.3715677599999998E-3</v>
      </c>
      <c r="AY21" s="1">
        <v>2.5623907200000001E-3</v>
      </c>
      <c r="AZ21" s="1">
        <v>5.9763852000000004E-4</v>
      </c>
      <c r="BA21" s="1">
        <v>6.2484931215891449E-3</v>
      </c>
      <c r="BB21" s="1">
        <v>1.7697560803787275E-3</v>
      </c>
      <c r="BC21" s="1">
        <v>6.0393536296942003E-4</v>
      </c>
    </row>
    <row r="22" spans="2:55" x14ac:dyDescent="0.15">
      <c r="B22" s="1">
        <v>150</v>
      </c>
      <c r="C22" s="1">
        <v>-180</v>
      </c>
      <c r="D22" s="1">
        <v>30</v>
      </c>
      <c r="E22" s="1">
        <v>0.66075673096741894</v>
      </c>
      <c r="F22" s="1">
        <v>0.65555750000000002</v>
      </c>
      <c r="G22" s="1">
        <v>2.36075E-2</v>
      </c>
      <c r="H22" s="1">
        <v>-7.9287499999999997E-2</v>
      </c>
      <c r="I22" s="1">
        <v>0.28324500000000002</v>
      </c>
      <c r="J22" s="1">
        <v>0.11852</v>
      </c>
      <c r="K22" s="1">
        <v>0.1570975</v>
      </c>
      <c r="L22" s="1">
        <v>5.9477172465625006E-2</v>
      </c>
      <c r="M22" s="1">
        <v>22.466170833333337</v>
      </c>
      <c r="N22" s="1">
        <v>2.0103300000000002</v>
      </c>
      <c r="O22" s="1">
        <v>-0.32428499999999999</v>
      </c>
      <c r="P22" s="1">
        <v>-1.068E-2</v>
      </c>
      <c r="Q22" s="1">
        <v>9.8732500000000001E-2</v>
      </c>
      <c r="R22" s="1">
        <v>220.05077916666664</v>
      </c>
      <c r="S22" s="1">
        <v>105.89128833333332</v>
      </c>
      <c r="T22" s="1">
        <v>-7.3523799999999992</v>
      </c>
      <c r="U22" s="1">
        <v>0.55467749999999993</v>
      </c>
      <c r="V22" s="1">
        <v>2.4275875</v>
      </c>
      <c r="W22" s="1">
        <v>-2.1225000000000003E-3</v>
      </c>
      <c r="X22" s="1">
        <v>-6.5625000000000006E-3</v>
      </c>
      <c r="Y22" s="1">
        <v>94.538397499999974</v>
      </c>
      <c r="AF22" s="1">
        <v>2.5</v>
      </c>
      <c r="AG22" s="1">
        <v>-3</v>
      </c>
      <c r="AH22" s="1">
        <v>0.5</v>
      </c>
      <c r="AI22" s="1">
        <v>0.49331740421558584</v>
      </c>
      <c r="AJ22" s="1">
        <v>0.48943568647506563</v>
      </c>
      <c r="AK22" s="1">
        <v>1.7625231910946195E-2</v>
      </c>
      <c r="AL22" s="1">
        <v>-5.9195618982914179E-2</v>
      </c>
      <c r="AM22" s="1">
        <v>0.21146918617456129</v>
      </c>
      <c r="AN22" s="1">
        <v>8.8486391447012314E-2</v>
      </c>
      <c r="AO22" s="1">
        <v>0.11728814445112232</v>
      </c>
      <c r="AP22" s="1">
        <v>3.3152783500716244E-2</v>
      </c>
      <c r="AQ22" s="1">
        <v>-0.74505562330654718</v>
      </c>
      <c r="AR22" s="1">
        <v>6.6442404225586491E-2</v>
      </c>
      <c r="AS22" s="1">
        <v>-8.0018367663891588E-3</v>
      </c>
      <c r="AT22" s="1">
        <v>-2.6353243802530561E-4</v>
      </c>
      <c r="AU22" s="1">
        <v>2.4362562207241091E-3</v>
      </c>
      <c r="AV22" s="1">
        <v>0.12732738381108899</v>
      </c>
      <c r="AW22" s="1">
        <v>6.1271588144012394E-2</v>
      </c>
      <c r="AX22" s="1">
        <v>-3.1762281599999999E-3</v>
      </c>
      <c r="AY22" s="1">
        <v>2.3962067999999998E-4</v>
      </c>
      <c r="AZ22" s="1">
        <v>1.0487178000000001E-3</v>
      </c>
      <c r="BA22" s="1">
        <v>-1.1830889072768031E-3</v>
      </c>
      <c r="BB22" s="1">
        <v>-3.6579604023576065E-3</v>
      </c>
      <c r="BC22" s="1">
        <v>1.8079446350387309E-3</v>
      </c>
    </row>
    <row r="23" spans="2:55" x14ac:dyDescent="0.15">
      <c r="B23" s="1">
        <v>150</v>
      </c>
      <c r="C23" s="1">
        <v>-180</v>
      </c>
      <c r="D23" s="1">
        <v>10</v>
      </c>
      <c r="E23" s="1">
        <v>0.43561479983036616</v>
      </c>
      <c r="F23" s="1">
        <v>0.43307499999999999</v>
      </c>
      <c r="G23" s="1">
        <v>3.4249999999999949E-4</v>
      </c>
      <c r="H23" s="1">
        <v>-4.6969999999999998E-2</v>
      </c>
      <c r="I23" s="1">
        <v>0.26391500000000001</v>
      </c>
      <c r="J23" s="1">
        <v>0.12485500000000001</v>
      </c>
      <c r="K23" s="1">
        <v>0.15556249999999999</v>
      </c>
      <c r="L23" s="1">
        <v>5.4719794828125008E-2</v>
      </c>
      <c r="M23" s="1">
        <v>24.321245000000001</v>
      </c>
      <c r="N23" s="1">
        <v>2.0687516666666665</v>
      </c>
      <c r="O23" s="1">
        <v>-0.2516775</v>
      </c>
      <c r="P23" s="1">
        <v>-0.11822249999999999</v>
      </c>
      <c r="Q23" s="1">
        <v>8.2775000000000001E-2</v>
      </c>
      <c r="R23" s="1">
        <v>248.42308000000003</v>
      </c>
      <c r="S23" s="1">
        <v>109.67313666666666</v>
      </c>
      <c r="T23" s="1">
        <v>0.17267250000000001</v>
      </c>
      <c r="U23" s="1">
        <v>0.13340999999999997</v>
      </c>
      <c r="V23" s="1">
        <v>1.3422825</v>
      </c>
      <c r="W23" s="1">
        <v>4.1974999999999998E-3</v>
      </c>
      <c r="X23" s="1">
        <v>-1.3250000000000002E-4</v>
      </c>
      <c r="Y23" s="1">
        <v>49.634070000000008</v>
      </c>
      <c r="AF23" s="1">
        <v>2.5</v>
      </c>
      <c r="AG23" s="1">
        <v>-3</v>
      </c>
      <c r="AH23" s="1">
        <v>0.16666666666666666</v>
      </c>
      <c r="AI23" s="1">
        <v>0.32522765523035518</v>
      </c>
      <c r="AJ23" s="1">
        <v>0.32333145440360156</v>
      </c>
      <c r="AK23" s="1">
        <v>2.5570864892509004E-4</v>
      </c>
      <c r="AL23" s="1">
        <v>-3.5067548146018972E-2</v>
      </c>
      <c r="AM23" s="1">
        <v>0.19703751264544597</v>
      </c>
      <c r="AN23" s="1">
        <v>9.3216068208882244E-2</v>
      </c>
      <c r="AO23" s="1">
        <v>0.11614212174718067</v>
      </c>
      <c r="AP23" s="1">
        <v>3.0501004602882104E-2</v>
      </c>
      <c r="AQ23" s="1">
        <v>-0.6837445014260054</v>
      </c>
      <c r="AR23" s="1">
        <v>6.8373269303558318E-2</v>
      </c>
      <c r="AS23" s="1">
        <v>-6.2102233306286373E-3</v>
      </c>
      <c r="AT23" s="1">
        <v>-2.9171782447983789E-3</v>
      </c>
      <c r="AU23" s="1">
        <v>2.0424997713056809E-3</v>
      </c>
      <c r="AV23" s="1">
        <v>0.14374437106962243</v>
      </c>
      <c r="AW23" s="1">
        <v>6.3459868758501597E-2</v>
      </c>
      <c r="AX23" s="1">
        <v>7.4594520000000007E-5</v>
      </c>
      <c r="AY23" s="1">
        <v>5.763311999999999E-5</v>
      </c>
      <c r="AZ23" s="1">
        <v>5.7986604000000001E-4</v>
      </c>
      <c r="BA23" s="1">
        <v>2.3397011487841599E-3</v>
      </c>
      <c r="BB23" s="1">
        <v>-7.3855962409505961E-5</v>
      </c>
      <c r="BC23" s="1">
        <v>9.491979232209522E-4</v>
      </c>
    </row>
    <row r="24" spans="2:55" x14ac:dyDescent="0.15">
      <c r="B24" s="1">
        <v>150</v>
      </c>
      <c r="C24" s="1">
        <v>-180</v>
      </c>
      <c r="D24" s="1">
        <v>4</v>
      </c>
      <c r="E24" s="1">
        <v>0.37456741306639318</v>
      </c>
      <c r="F24" s="1">
        <v>0.37317</v>
      </c>
      <c r="G24" s="1">
        <v>-1.0995E-2</v>
      </c>
      <c r="H24" s="1">
        <v>-3.0397500000000001E-2</v>
      </c>
      <c r="I24" s="1">
        <v>0.23719250000000003</v>
      </c>
      <c r="J24" s="1">
        <v>0.15231249999999999</v>
      </c>
      <c r="K24" s="1">
        <v>0.111485</v>
      </c>
      <c r="L24" s="1">
        <v>4.5944142468750004E-2</v>
      </c>
      <c r="M24" s="1">
        <v>25.401889166666667</v>
      </c>
      <c r="N24" s="1">
        <v>2.3912516666666663</v>
      </c>
      <c r="O24" s="1">
        <v>-0.21065</v>
      </c>
      <c r="P24" s="1">
        <v>-0.23371750000000002</v>
      </c>
      <c r="Q24" s="1">
        <v>4.9274999999999999E-2</v>
      </c>
      <c r="R24" s="1">
        <v>249.54155416666663</v>
      </c>
      <c r="S24" s="1">
        <v>108.09424</v>
      </c>
      <c r="T24" s="1">
        <v>1.3870649999999998</v>
      </c>
      <c r="U24" s="1">
        <v>0.72351499999999991</v>
      </c>
      <c r="V24" s="1">
        <v>0.78695000000000004</v>
      </c>
      <c r="W24" s="1">
        <v>5.45E-3</v>
      </c>
      <c r="X24" s="1">
        <v>1.8825000000000001E-3</v>
      </c>
      <c r="Y24" s="1">
        <v>41.814078333333335</v>
      </c>
      <c r="AF24" s="1">
        <v>2.5</v>
      </c>
      <c r="AG24" s="1">
        <v>-3</v>
      </c>
      <c r="AH24" s="1">
        <v>6.6666666666666666E-2</v>
      </c>
      <c r="AI24" s="1">
        <v>0.27965000620897418</v>
      </c>
      <c r="AJ24" s="1">
        <v>0.27860670516606129</v>
      </c>
      <c r="AK24" s="1">
        <v>-8.2088075764419535E-3</v>
      </c>
      <c r="AL24" s="1">
        <v>-2.2694609213723901E-2</v>
      </c>
      <c r="AM24" s="1">
        <v>0.1770866385698234</v>
      </c>
      <c r="AN24" s="1">
        <v>0.11371568931212506</v>
      </c>
      <c r="AO24" s="1">
        <v>8.323409846836119E-2</v>
      </c>
      <c r="AP24" s="1">
        <v>2.5609425351765934E-2</v>
      </c>
      <c r="AQ24" s="1">
        <v>-0.64802867539461317</v>
      </c>
      <c r="AR24" s="1">
        <v>7.903205436011701E-2</v>
      </c>
      <c r="AS24" s="1">
        <v>-5.1978565608642906E-3</v>
      </c>
      <c r="AT24" s="1">
        <v>-5.7670545490804649E-3</v>
      </c>
      <c r="AU24" s="1">
        <v>1.2158764872375405E-3</v>
      </c>
      <c r="AV24" s="1">
        <v>0.14439155073443097</v>
      </c>
      <c r="AW24" s="1">
        <v>6.2546276074867194E-2</v>
      </c>
      <c r="AX24" s="1">
        <v>5.9921207999999991E-4</v>
      </c>
      <c r="AY24" s="1">
        <v>3.1255847999999998E-4</v>
      </c>
      <c r="AZ24" s="1">
        <v>3.399624E-4</v>
      </c>
      <c r="BA24" s="1">
        <v>3.0378490198626974E-3</v>
      </c>
      <c r="BB24" s="1">
        <v>1.0493120697048675E-3</v>
      </c>
      <c r="BC24" s="1">
        <v>7.9964903775568295E-4</v>
      </c>
    </row>
    <row r="25" spans="2:55" x14ac:dyDescent="0.15">
      <c r="B25" s="1">
        <v>-150</v>
      </c>
      <c r="C25" s="1">
        <v>-120</v>
      </c>
      <c r="D25" s="1">
        <v>30</v>
      </c>
      <c r="E25" s="1">
        <v>0.16764778200888911</v>
      </c>
      <c r="F25" s="1">
        <v>-0.1109</v>
      </c>
      <c r="G25" s="1">
        <v>-5.7117500000000002E-2</v>
      </c>
      <c r="H25" s="1">
        <v>-0.1120025</v>
      </c>
      <c r="I25" s="1">
        <v>0.13881666666666667</v>
      </c>
      <c r="J25" s="1">
        <v>0.1393925</v>
      </c>
      <c r="K25" s="1">
        <v>0.13225500000000001</v>
      </c>
      <c r="L25" s="1">
        <v>2.8095860512847223E-2</v>
      </c>
      <c r="M25" s="1">
        <v>25.063309166666667</v>
      </c>
      <c r="N25" s="1">
        <v>1.3781566666666665</v>
      </c>
      <c r="O25" s="1">
        <v>4.0070000000000001E-2</v>
      </c>
      <c r="P25" s="1">
        <v>-4.3784999999999998E-2</v>
      </c>
      <c r="Q25" s="1">
        <v>4.6719999999999998E-2</v>
      </c>
      <c r="R25" s="1">
        <v>1138.4281658333332</v>
      </c>
      <c r="S25" s="1">
        <v>457.62171250000006</v>
      </c>
      <c r="T25" s="1">
        <v>6.8311233333333332</v>
      </c>
      <c r="U25" s="1">
        <v>-5.7951375000000009</v>
      </c>
      <c r="V25" s="1">
        <v>-0.59304750000000017</v>
      </c>
      <c r="W25" s="1">
        <v>-3.4974999999999997E-3</v>
      </c>
      <c r="X25" s="1">
        <v>4.3999999999999996E-4</v>
      </c>
      <c r="Y25" s="1">
        <v>119.60742999999998</v>
      </c>
      <c r="AF25" s="1">
        <v>-2.5</v>
      </c>
      <c r="AG25" s="1">
        <v>-2</v>
      </c>
      <c r="AH25" s="1">
        <v>0.5</v>
      </c>
      <c r="AI25" s="1">
        <v>0.12516492797892295</v>
      </c>
      <c r="AJ25" s="1">
        <v>-8.2797340630051175E-2</v>
      </c>
      <c r="AK25" s="1">
        <v>-4.2643616802857963E-2</v>
      </c>
      <c r="AL25" s="1">
        <v>-8.3620461171481586E-2</v>
      </c>
      <c r="AM25" s="1">
        <v>0.10363977308501597</v>
      </c>
      <c r="AN25" s="1">
        <v>0.10406968713953479</v>
      </c>
      <c r="AO25" s="1">
        <v>9.8740868214855004E-2</v>
      </c>
      <c r="AP25" s="1">
        <v>1.5660730701128809E-2</v>
      </c>
      <c r="AQ25" s="1">
        <v>-0.6592189124316663</v>
      </c>
      <c r="AR25" s="1">
        <v>4.5548761811669475E-2</v>
      </c>
      <c r="AS25" s="1">
        <v>9.8874014903314552E-4</v>
      </c>
      <c r="AT25" s="1">
        <v>-1.0804089699380155E-3</v>
      </c>
      <c r="AU25" s="1">
        <v>1.1528310397511494E-3</v>
      </c>
      <c r="AV25" s="1">
        <v>0.65872559307153056</v>
      </c>
      <c r="AW25" s="1">
        <v>0.26479240677281701</v>
      </c>
      <c r="AX25" s="1">
        <v>2.95104528E-3</v>
      </c>
      <c r="AY25" s="1">
        <v>-2.5034994000000003E-3</v>
      </c>
      <c r="AZ25" s="1">
        <v>-2.5619652000000008E-4</v>
      </c>
      <c r="BA25" s="1">
        <v>-1.9495187058660153E-3</v>
      </c>
      <c r="BB25" s="1">
        <v>2.4525753554854803E-4</v>
      </c>
      <c r="BC25" s="1">
        <v>2.2873627763710567E-3</v>
      </c>
    </row>
    <row r="26" spans="2:55" x14ac:dyDescent="0.15">
      <c r="B26" s="1">
        <v>-150</v>
      </c>
      <c r="C26" s="1">
        <v>-120</v>
      </c>
      <c r="D26" s="1">
        <v>10</v>
      </c>
      <c r="E26" s="1">
        <v>0.14997428192026793</v>
      </c>
      <c r="F26" s="1">
        <v>-0.13364500000000001</v>
      </c>
      <c r="G26" s="1">
        <v>-4.6587499999999997E-2</v>
      </c>
      <c r="H26" s="1">
        <v>-4.9607499999999999E-2</v>
      </c>
      <c r="I26" s="1">
        <v>0.113325</v>
      </c>
      <c r="J26" s="1">
        <v>0.12364</v>
      </c>
      <c r="K26" s="1">
        <v>0.12496750000000001</v>
      </c>
      <c r="L26" s="1">
        <v>2.1873140640625E-2</v>
      </c>
      <c r="M26" s="1">
        <v>27.038356666666662</v>
      </c>
      <c r="N26" s="1">
        <v>1.5775624999999998</v>
      </c>
      <c r="O26" s="1">
        <v>5.7000000000000002E-2</v>
      </c>
      <c r="P26" s="1">
        <v>-3.0232499999999999E-2</v>
      </c>
      <c r="Q26" s="1">
        <v>6.16675E-2</v>
      </c>
      <c r="R26" s="1">
        <v>2243.3961174999999</v>
      </c>
      <c r="S26" s="1">
        <v>1069.4718991666668</v>
      </c>
      <c r="T26" s="1">
        <v>28.751944999999999</v>
      </c>
      <c r="U26" s="1">
        <v>-4.0900949999999998</v>
      </c>
      <c r="V26" s="1">
        <v>19.783227500000002</v>
      </c>
      <c r="W26" s="1">
        <v>-2.3699999999999997E-3</v>
      </c>
      <c r="X26" s="1">
        <v>1.1099999999999999E-3</v>
      </c>
      <c r="Y26" s="1">
        <v>601.53302499999995</v>
      </c>
      <c r="AF26" s="1">
        <v>-2.5</v>
      </c>
      <c r="AG26" s="1">
        <v>-2</v>
      </c>
      <c r="AH26" s="1">
        <v>0.16666666666666666</v>
      </c>
      <c r="AI26" s="1">
        <v>0.11196998833092651</v>
      </c>
      <c r="AJ26" s="1">
        <v>-9.9778634702463398E-2</v>
      </c>
      <c r="AK26" s="1">
        <v>-3.4781975713277812E-2</v>
      </c>
      <c r="AL26" s="1">
        <v>-3.7036691391391013E-2</v>
      </c>
      <c r="AM26" s="1">
        <v>8.4607832523900348E-2</v>
      </c>
      <c r="AN26" s="1">
        <v>9.2308955775469145E-2</v>
      </c>
      <c r="AO26" s="1">
        <v>9.3300060100864932E-2</v>
      </c>
      <c r="AP26" s="1">
        <v>1.2192164927787448E-2</v>
      </c>
      <c r="AQ26" s="1">
        <v>-0.59394261234176382</v>
      </c>
      <c r="AR26" s="1">
        <v>5.2139223568332935E-2</v>
      </c>
      <c r="AS26" s="1">
        <v>1.4064933490114625E-3</v>
      </c>
      <c r="AT26" s="1">
        <v>-7.4599666971910587E-4</v>
      </c>
      <c r="AU26" s="1">
        <v>1.5216654140379712E-3</v>
      </c>
      <c r="AV26" s="1">
        <v>1.2980901934315854</v>
      </c>
      <c r="AW26" s="1">
        <v>0.61882561605124276</v>
      </c>
      <c r="AX26" s="1">
        <v>1.242084024E-2</v>
      </c>
      <c r="AY26" s="1">
        <v>-1.7669210399999999E-3</v>
      </c>
      <c r="AZ26" s="1">
        <v>8.5463542800000014E-3</v>
      </c>
      <c r="BA26" s="1">
        <v>-1.321046271022861E-3</v>
      </c>
      <c r="BB26" s="1">
        <v>6.1871787377020069E-4</v>
      </c>
      <c r="BC26" s="1">
        <v>1.1503668711407648E-2</v>
      </c>
    </row>
    <row r="27" spans="2:55" x14ac:dyDescent="0.15">
      <c r="B27" s="1">
        <v>-150</v>
      </c>
      <c r="C27" s="1">
        <v>-120</v>
      </c>
      <c r="D27" s="1">
        <v>4</v>
      </c>
      <c r="E27" s="1">
        <v>0.14687613645186809</v>
      </c>
      <c r="F27" s="1">
        <v>-0.12909499999999999</v>
      </c>
      <c r="G27" s="1">
        <v>-6.4216666666666672E-2</v>
      </c>
      <c r="H27" s="1">
        <v>-2.7987499999999998E-2</v>
      </c>
      <c r="I27" s="1">
        <v>0.11687</v>
      </c>
      <c r="J27" s="1">
        <v>0.12653</v>
      </c>
      <c r="K27" s="1">
        <v>9.2682500000000001E-2</v>
      </c>
      <c r="L27" s="1">
        <v>1.9129241803125002E-2</v>
      </c>
      <c r="M27" s="1">
        <v>28.378899166666667</v>
      </c>
      <c r="N27" s="1">
        <v>1.793701666666667</v>
      </c>
      <c r="O27" s="1">
        <v>8.4100000000000008E-2</v>
      </c>
      <c r="P27" s="1">
        <v>-1.933E-2</v>
      </c>
      <c r="Q27" s="1">
        <v>3.8712499999999997E-2</v>
      </c>
      <c r="R27" s="1">
        <v>3333.8165666666669</v>
      </c>
      <c r="S27" s="1">
        <v>1481.1969900000001</v>
      </c>
      <c r="T27" s="1">
        <v>60.198855000000002</v>
      </c>
      <c r="U27" s="1">
        <v>4.8014574999999997</v>
      </c>
      <c r="V27" s="1">
        <v>24.808769999999999</v>
      </c>
      <c r="W27" s="1">
        <v>-2.8266666666666666E-3</v>
      </c>
      <c r="X27" s="1">
        <v>-1.4999999999999985E-5</v>
      </c>
      <c r="Y27" s="1">
        <v>1048.9512725</v>
      </c>
      <c r="AF27" s="1">
        <v>-2.5</v>
      </c>
      <c r="AG27" s="1">
        <v>-2</v>
      </c>
      <c r="AH27" s="1">
        <v>6.6666666666666666E-2</v>
      </c>
      <c r="AI27" s="1">
        <v>0.10965692966845084</v>
      </c>
      <c r="AJ27" s="1">
        <v>-9.6381629293385535E-2</v>
      </c>
      <c r="AK27" s="1">
        <v>-4.7943816268047369E-2</v>
      </c>
      <c r="AL27" s="1">
        <v>-2.0895316238805747E-2</v>
      </c>
      <c r="AM27" s="1">
        <v>8.7254510364599469E-2</v>
      </c>
      <c r="AN27" s="1">
        <v>9.4466614156180129E-2</v>
      </c>
      <c r="AO27" s="1">
        <v>6.9196253588320281E-2</v>
      </c>
      <c r="AP27" s="1">
        <v>1.0662706139878868E-2</v>
      </c>
      <c r="AQ27" s="1">
        <v>-0.5496370174063161</v>
      </c>
      <c r="AR27" s="1">
        <v>5.9282730296406495E-2</v>
      </c>
      <c r="AS27" s="1">
        <v>2.0751945728397191E-3</v>
      </c>
      <c r="AT27" s="1">
        <v>-4.769739725682731E-4</v>
      </c>
      <c r="AU27" s="1">
        <v>9.5524339953695142E-4</v>
      </c>
      <c r="AV27" s="1">
        <v>1.929037211989272</v>
      </c>
      <c r="AW27" s="1">
        <v>0.85706098546788734</v>
      </c>
      <c r="AX27" s="1">
        <v>2.6005905360000001E-2</v>
      </c>
      <c r="AY27" s="1">
        <v>2.07422964E-3</v>
      </c>
      <c r="AZ27" s="1">
        <v>1.071738864E-2</v>
      </c>
      <c r="BA27" s="1">
        <v>-1.5755938647361268E-3</v>
      </c>
      <c r="BB27" s="1">
        <v>-8.3610523482459485E-6</v>
      </c>
      <c r="BC27" s="1">
        <v>2.0060058935666064E-2</v>
      </c>
    </row>
    <row r="28" spans="2:55" x14ac:dyDescent="0.15">
      <c r="B28" s="1">
        <v>-30</v>
      </c>
      <c r="C28" s="1">
        <v>-120</v>
      </c>
      <c r="D28" s="1">
        <v>30</v>
      </c>
      <c r="E28" s="1">
        <v>0.1534489762307002</v>
      </c>
      <c r="F28" s="1">
        <v>-0.10872999999999999</v>
      </c>
      <c r="G28" s="1">
        <v>-3.2742500000000001E-2</v>
      </c>
      <c r="H28" s="1">
        <v>-0.10321</v>
      </c>
      <c r="I28" s="1">
        <v>0.13764666666666667</v>
      </c>
      <c r="J28" s="1">
        <v>0.13986000000000001</v>
      </c>
      <c r="K28" s="1">
        <v>0.13946500000000001</v>
      </c>
      <c r="L28" s="1">
        <v>2.8978955334722226E-2</v>
      </c>
      <c r="M28" s="1">
        <v>24.885617499999999</v>
      </c>
      <c r="N28" s="1">
        <v>1.2309558333333335</v>
      </c>
      <c r="O28" s="1">
        <v>3.4576666666666665E-2</v>
      </c>
      <c r="P28" s="1">
        <v>-3.3774999999999999E-2</v>
      </c>
      <c r="Q28" s="1">
        <v>4.51475E-2</v>
      </c>
      <c r="R28" s="1">
        <v>313.03623666666664</v>
      </c>
      <c r="S28" s="1">
        <v>152.91986</v>
      </c>
      <c r="T28" s="1">
        <v>2.6703733333333335</v>
      </c>
      <c r="U28" s="1">
        <v>1.6100049999999999</v>
      </c>
      <c r="V28" s="1">
        <v>4.6023975000000004</v>
      </c>
      <c r="W28" s="1">
        <v>-3.1900000000000001E-3</v>
      </c>
      <c r="X28" s="1">
        <v>5.7499999999999988E-5</v>
      </c>
      <c r="Y28" s="1">
        <v>43.592041666666667</v>
      </c>
      <c r="AF28" s="1">
        <v>-0.5</v>
      </c>
      <c r="AG28" s="1">
        <v>-2</v>
      </c>
      <c r="AH28" s="1">
        <v>0.5</v>
      </c>
      <c r="AI28" s="1">
        <v>0.11456417632376836</v>
      </c>
      <c r="AJ28" s="1">
        <v>-8.1177230358029429E-2</v>
      </c>
      <c r="AK28" s="1">
        <v>-2.4445373539940946E-2</v>
      </c>
      <c r="AL28" s="1">
        <v>-7.7056028191411913E-2</v>
      </c>
      <c r="AM28" s="1">
        <v>0.10276625740839596</v>
      </c>
      <c r="AN28" s="1">
        <v>0.10441872011288511</v>
      </c>
      <c r="AO28" s="1">
        <v>0.10412381524770142</v>
      </c>
      <c r="AP28" s="1">
        <v>1.6152970836739597E-2</v>
      </c>
      <c r="AQ28" s="1">
        <v>-0.66509171020326852</v>
      </c>
      <c r="AR28" s="1">
        <v>4.0683701214316553E-2</v>
      </c>
      <c r="AS28" s="1">
        <v>8.5319038066057889E-4</v>
      </c>
      <c r="AT28" s="1">
        <v>-8.3340899759407267E-4</v>
      </c>
      <c r="AU28" s="1">
        <v>1.114029096043772E-3</v>
      </c>
      <c r="AV28" s="1">
        <v>0.18113130616386958</v>
      </c>
      <c r="AW28" s="1">
        <v>8.8483602649780807E-2</v>
      </c>
      <c r="AX28" s="1">
        <v>1.1536012800000002E-3</v>
      </c>
      <c r="AY28" s="1">
        <v>6.9552215999999997E-4</v>
      </c>
      <c r="AZ28" s="1">
        <v>1.9882357200000002E-3</v>
      </c>
      <c r="BA28" s="1">
        <v>-1.7781171327269736E-3</v>
      </c>
      <c r="BB28" s="1">
        <v>3.2050700668276159E-5</v>
      </c>
      <c r="BC28" s="1">
        <v>8.33650664129724E-4</v>
      </c>
    </row>
    <row r="29" spans="2:55" x14ac:dyDescent="0.15">
      <c r="B29" s="1">
        <v>-30</v>
      </c>
      <c r="C29" s="1">
        <v>-120</v>
      </c>
      <c r="D29" s="1">
        <v>10</v>
      </c>
      <c r="E29" s="1">
        <v>0.15486791890591803</v>
      </c>
      <c r="F29" s="1">
        <v>-0.14215</v>
      </c>
      <c r="G29" s="1">
        <v>-3.2282499999999999E-2</v>
      </c>
      <c r="H29" s="1">
        <v>-5.2299999999999999E-2</v>
      </c>
      <c r="I29" s="1">
        <v>0.114875</v>
      </c>
      <c r="J29" s="1">
        <v>0.11874750000000001</v>
      </c>
      <c r="K29" s="1">
        <v>0.12628</v>
      </c>
      <c r="L29" s="1">
        <v>2.1621936390625002E-2</v>
      </c>
      <c r="M29" s="1">
        <v>26.326984999999997</v>
      </c>
      <c r="N29" s="1">
        <v>1.3960108333333334</v>
      </c>
      <c r="O29" s="1">
        <v>3.669E-2</v>
      </c>
      <c r="P29" s="1">
        <v>-9.9900000000000006E-3</v>
      </c>
      <c r="Q29" s="1">
        <v>6.275E-2</v>
      </c>
      <c r="R29" s="1">
        <v>361.97824916666667</v>
      </c>
      <c r="S29" s="1">
        <v>180.13213916666666</v>
      </c>
      <c r="T29" s="1">
        <v>1.5028549999999998</v>
      </c>
      <c r="U29" s="1">
        <v>0.34340250000000005</v>
      </c>
      <c r="V29" s="1">
        <v>1.9497125000000002</v>
      </c>
      <c r="W29" s="1">
        <v>-1.8750000000000001E-3</v>
      </c>
      <c r="X29" s="1">
        <v>7.2500000000000006E-4</v>
      </c>
      <c r="Y29" s="1">
        <v>63.607865833333335</v>
      </c>
      <c r="AF29" s="1">
        <v>-0.5</v>
      </c>
      <c r="AG29" s="1">
        <v>-2</v>
      </c>
      <c r="AH29" s="1">
        <v>0.16666666666666666</v>
      </c>
      <c r="AI29" s="1">
        <v>0.11562355125627086</v>
      </c>
      <c r="AJ29" s="1">
        <v>-0.10612842173635505</v>
      </c>
      <c r="AK29" s="1">
        <v>-2.4101940026056149E-2</v>
      </c>
      <c r="AL29" s="1">
        <v>-3.904689733951016E-2</v>
      </c>
      <c r="AM29" s="1">
        <v>8.5765054146773032E-2</v>
      </c>
      <c r="AN29" s="1">
        <v>8.8656241717466208E-2</v>
      </c>
      <c r="AO29" s="1">
        <v>9.4279965507329699E-2</v>
      </c>
      <c r="AP29" s="1">
        <v>1.2052142802163992E-2</v>
      </c>
      <c r="AQ29" s="1">
        <v>-0.61745379897843333</v>
      </c>
      <c r="AR29" s="1">
        <v>4.6138850881015145E-2</v>
      </c>
      <c r="AS29" s="1">
        <v>9.0533756096895714E-4</v>
      </c>
      <c r="AT29" s="1">
        <v>-2.4650646590569316E-4</v>
      </c>
      <c r="AU29" s="1">
        <v>1.5483764500082327E-3</v>
      </c>
      <c r="AV29" s="1">
        <v>0.20945048973447061</v>
      </c>
      <c r="AW29" s="1">
        <v>0.1042293697265898</v>
      </c>
      <c r="AX29" s="1">
        <v>6.492333599999999E-4</v>
      </c>
      <c r="AY29" s="1">
        <v>1.4834988000000002E-4</v>
      </c>
      <c r="AZ29" s="1">
        <v>8.4227580000000013E-4</v>
      </c>
      <c r="BA29" s="1">
        <v>-1.0451315435307446E-3</v>
      </c>
      <c r="BB29" s="1">
        <v>4.0411753016522125E-4</v>
      </c>
      <c r="BC29" s="1">
        <v>1.2164316597352777E-3</v>
      </c>
    </row>
    <row r="30" spans="2:55" x14ac:dyDescent="0.15">
      <c r="B30" s="1">
        <v>-30</v>
      </c>
      <c r="C30" s="1">
        <v>-120</v>
      </c>
      <c r="D30" s="1">
        <v>4</v>
      </c>
      <c r="E30" s="1">
        <v>0.14295182254677427</v>
      </c>
      <c r="F30" s="1">
        <v>-0.131935</v>
      </c>
      <c r="G30" s="1">
        <v>-4.7033333333333337E-2</v>
      </c>
      <c r="H30" s="1">
        <v>-2.8570000000000002E-2</v>
      </c>
      <c r="I30" s="1">
        <v>0.11260000000000001</v>
      </c>
      <c r="J30" s="1">
        <v>0.12927999999999998</v>
      </c>
      <c r="K30" s="1">
        <v>9.4104999999999994E-2</v>
      </c>
      <c r="L30" s="1">
        <v>1.9123914712499995E-2</v>
      </c>
      <c r="M30" s="1">
        <v>27.495494166666671</v>
      </c>
      <c r="N30" s="1">
        <v>1.6542641666666666</v>
      </c>
      <c r="O30" s="1">
        <v>6.4415E-2</v>
      </c>
      <c r="P30" s="1">
        <v>-1.6273333333333334E-2</v>
      </c>
      <c r="Q30" s="1">
        <v>4.3387500000000002E-2</v>
      </c>
      <c r="R30" s="1">
        <v>380.65959749999996</v>
      </c>
      <c r="S30" s="1">
        <v>190.89499916666671</v>
      </c>
      <c r="T30" s="1">
        <v>0.49163499999999999</v>
      </c>
      <c r="U30" s="1">
        <v>-0.30502249999999997</v>
      </c>
      <c r="V30" s="1">
        <v>1.3709624999999999</v>
      </c>
      <c r="W30" s="1">
        <v>-2.6466666666666665E-3</v>
      </c>
      <c r="X30" s="1">
        <v>-1.6750000000000001E-4</v>
      </c>
      <c r="Y30" s="1">
        <v>74.312697499999999</v>
      </c>
      <c r="AF30" s="1">
        <v>-0.5</v>
      </c>
      <c r="AG30" s="1">
        <v>-2</v>
      </c>
      <c r="AH30" s="1">
        <v>6.6666666666666666E-2</v>
      </c>
      <c r="AI30" s="1">
        <v>0.10672705811624797</v>
      </c>
      <c r="AJ30" s="1">
        <v>-9.8501957944326438E-2</v>
      </c>
      <c r="AK30" s="1">
        <v>-3.5114832470394416E-2</v>
      </c>
      <c r="AL30" s="1">
        <v>-2.1330207590627252E-2</v>
      </c>
      <c r="AM30" s="1">
        <v>8.4066551442234114E-2</v>
      </c>
      <c r="AN30" s="1">
        <v>9.6519749293534851E-2</v>
      </c>
      <c r="AO30" s="1">
        <v>7.0258284400279217E-2</v>
      </c>
      <c r="AP30" s="1">
        <v>1.0659736800973565E-2</v>
      </c>
      <c r="AQ30" s="1">
        <v>-0.57883399108969347</v>
      </c>
      <c r="AR30" s="1">
        <v>5.4674251718657946E-2</v>
      </c>
      <c r="AS30" s="1">
        <v>1.5894608609925149E-3</v>
      </c>
      <c r="AT30" s="1">
        <v>-4.0154973858912043E-4</v>
      </c>
      <c r="AU30" s="1">
        <v>1.0706005294778039E-3</v>
      </c>
      <c r="AV30" s="1">
        <v>0.22026002750731979</v>
      </c>
      <c r="AW30" s="1">
        <v>0.11045705413341063</v>
      </c>
      <c r="AX30" s="1">
        <v>2.1238632E-4</v>
      </c>
      <c r="AY30" s="1">
        <v>-1.3176972E-4</v>
      </c>
      <c r="AZ30" s="1">
        <v>5.9225579999999992E-4</v>
      </c>
      <c r="BA30" s="1">
        <v>-1.4752612365571754E-3</v>
      </c>
      <c r="BB30" s="1">
        <v>-9.3365084555413179E-5</v>
      </c>
      <c r="BC30" s="1">
        <v>1.4211499910433869E-3</v>
      </c>
    </row>
    <row r="31" spans="2:55" x14ac:dyDescent="0.15">
      <c r="B31" s="1">
        <v>90</v>
      </c>
      <c r="C31" s="1">
        <v>-120</v>
      </c>
      <c r="D31" s="1">
        <v>30</v>
      </c>
      <c r="E31" s="1">
        <v>0.15792953794730738</v>
      </c>
      <c r="F31" s="1">
        <v>-0.10117999999999999</v>
      </c>
      <c r="G31" s="1">
        <v>-3.6580000000000001E-2</v>
      </c>
      <c r="H31" s="1">
        <v>-0.11561250000000001</v>
      </c>
      <c r="I31" s="1">
        <v>0.13759249999999998</v>
      </c>
      <c r="J31" s="1">
        <v>0.1358425</v>
      </c>
      <c r="K31" s="1">
        <v>0.14012249999999998</v>
      </c>
      <c r="L31" s="1">
        <v>2.8509597934374999E-2</v>
      </c>
      <c r="M31" s="1">
        <v>24.625699999999998</v>
      </c>
      <c r="N31" s="1">
        <v>1.2030408333333333</v>
      </c>
      <c r="O31" s="1">
        <v>3.3875000000000002E-2</v>
      </c>
      <c r="P31" s="1">
        <v>-3.62525E-2</v>
      </c>
      <c r="Q31" s="1">
        <v>4.9744999999999998E-2</v>
      </c>
      <c r="R31" s="1">
        <v>206.8900841666667</v>
      </c>
      <c r="S31" s="1">
        <v>92.375635833333334</v>
      </c>
      <c r="T31" s="1">
        <v>0.92313750000000006</v>
      </c>
      <c r="U31" s="1">
        <v>0.60022750000000002</v>
      </c>
      <c r="V31" s="1">
        <v>1.9990650000000001</v>
      </c>
      <c r="W31" s="1">
        <v>-2.9200000000000003E-3</v>
      </c>
      <c r="X31" s="1">
        <v>-6.2500000000000001E-5</v>
      </c>
      <c r="Y31" s="1">
        <v>21.71172</v>
      </c>
      <c r="AF31" s="1">
        <v>1.5</v>
      </c>
      <c r="AG31" s="1">
        <v>-2</v>
      </c>
      <c r="AH31" s="1">
        <v>0.5</v>
      </c>
      <c r="AI31" s="1">
        <v>0.11790933948575115</v>
      </c>
      <c r="AJ31" s="1">
        <v>-7.5540441162746413E-2</v>
      </c>
      <c r="AK31" s="1">
        <v>-2.731043029979506E-2</v>
      </c>
      <c r="AL31" s="1">
        <v>-8.6315667660881806E-2</v>
      </c>
      <c r="AM31" s="1">
        <v>0.10272581686781168</v>
      </c>
      <c r="AN31" s="1">
        <v>0.10141927632585868</v>
      </c>
      <c r="AO31" s="1">
        <v>0.10461470119417804</v>
      </c>
      <c r="AP31" s="1">
        <v>1.5891349383783612E-2</v>
      </c>
      <c r="AQ31" s="1">
        <v>-0.67368211257516952</v>
      </c>
      <c r="AR31" s="1">
        <v>3.9761096610118611E-2</v>
      </c>
      <c r="AS31" s="1">
        <v>8.3587652978532091E-4</v>
      </c>
      <c r="AT31" s="1">
        <v>-8.9454210763224634E-4</v>
      </c>
      <c r="AU31" s="1">
        <v>1.227473888536407E-3</v>
      </c>
      <c r="AV31" s="1">
        <v>0.11971224666032942</v>
      </c>
      <c r="AW31" s="1">
        <v>5.34510629005122E-2</v>
      </c>
      <c r="AX31" s="1">
        <v>3.9879540000000005E-4</v>
      </c>
      <c r="AY31" s="1">
        <v>2.5929828E-4</v>
      </c>
      <c r="AZ31" s="1">
        <v>8.6359608000000001E-4</v>
      </c>
      <c r="BA31" s="1">
        <v>-1.6276181904585465E-3</v>
      </c>
      <c r="BB31" s="1">
        <v>-3.4837718117691484E-5</v>
      </c>
      <c r="BC31" s="1">
        <v>4.1521316977541454E-4</v>
      </c>
    </row>
    <row r="32" spans="2:55" x14ac:dyDescent="0.15">
      <c r="B32" s="1">
        <v>90</v>
      </c>
      <c r="C32" s="1">
        <v>-120</v>
      </c>
      <c r="D32" s="1">
        <v>10</v>
      </c>
      <c r="E32" s="1">
        <v>0.16905802180760307</v>
      </c>
      <c r="F32" s="1">
        <v>-0.155165</v>
      </c>
      <c r="G32" s="1">
        <v>-3.0277499999999999E-2</v>
      </c>
      <c r="H32" s="1">
        <v>-5.9897499999999999E-2</v>
      </c>
      <c r="I32" s="1">
        <v>0.12243000000000001</v>
      </c>
      <c r="J32" s="1">
        <v>0.123975</v>
      </c>
      <c r="K32" s="1">
        <v>0.131775</v>
      </c>
      <c r="L32" s="1">
        <v>2.3861778075000003E-2</v>
      </c>
      <c r="M32" s="1">
        <v>25.842884166666675</v>
      </c>
      <c r="N32" s="1">
        <v>1.3501524999999999</v>
      </c>
      <c r="O32" s="1">
        <v>4.6089999999999999E-2</v>
      </c>
      <c r="P32" s="1">
        <v>-1.9910000000000001E-2</v>
      </c>
      <c r="Q32" s="1">
        <v>6.2335000000000002E-2</v>
      </c>
      <c r="R32" s="1">
        <v>216.04693</v>
      </c>
      <c r="S32" s="1">
        <v>85.829509166666682</v>
      </c>
      <c r="T32" s="1">
        <v>0.90336499999999997</v>
      </c>
      <c r="U32" s="1">
        <v>-0.28685499999999997</v>
      </c>
      <c r="V32" s="1">
        <v>1.205355</v>
      </c>
      <c r="W32" s="1">
        <v>-2.0800000000000003E-3</v>
      </c>
      <c r="X32" s="1">
        <v>7.9499999999999992E-4</v>
      </c>
      <c r="Y32" s="1">
        <v>27.582824166666668</v>
      </c>
      <c r="AF32" s="1">
        <v>1.5</v>
      </c>
      <c r="AG32" s="1">
        <v>-2</v>
      </c>
      <c r="AH32" s="1">
        <v>0.16666666666666666</v>
      </c>
      <c r="AI32" s="1">
        <v>0.12621780539086322</v>
      </c>
      <c r="AJ32" s="1">
        <v>-0.11584535039550849</v>
      </c>
      <c r="AK32" s="1">
        <v>-2.2605017862275693E-2</v>
      </c>
      <c r="AL32" s="1">
        <v>-4.4719149778074757E-2</v>
      </c>
      <c r="AM32" s="1">
        <v>9.1405576315033057E-2</v>
      </c>
      <c r="AN32" s="1">
        <v>9.2559064964928717E-2</v>
      </c>
      <c r="AO32" s="1">
        <v>9.8382502809062161E-2</v>
      </c>
      <c r="AP32" s="1">
        <v>1.3300638373820176E-2</v>
      </c>
      <c r="AQ32" s="1">
        <v>-0.63345357177905603</v>
      </c>
      <c r="AR32" s="1">
        <v>4.4623210204884842E-2</v>
      </c>
      <c r="AS32" s="1">
        <v>1.1372855869462859E-3</v>
      </c>
      <c r="AT32" s="1">
        <v>-4.9128565927751262E-4</v>
      </c>
      <c r="AU32" s="1">
        <v>1.5381361914145529E-3</v>
      </c>
      <c r="AV32" s="1">
        <v>0.12501064745825041</v>
      </c>
      <c r="AW32" s="1">
        <v>4.966329543284341E-2</v>
      </c>
      <c r="AX32" s="1">
        <v>3.9025368000000001E-4</v>
      </c>
      <c r="AY32" s="1">
        <v>-1.2392135999999998E-4</v>
      </c>
      <c r="AZ32" s="1">
        <v>5.2071335999999998E-4</v>
      </c>
      <c r="BA32" s="1">
        <v>-1.1593992589567727E-3</v>
      </c>
      <c r="BB32" s="1">
        <v>4.4313577445703566E-4</v>
      </c>
      <c r="BC32" s="1">
        <v>5.2749168898638958E-4</v>
      </c>
    </row>
    <row r="33" spans="2:55" x14ac:dyDescent="0.15">
      <c r="B33" s="1">
        <v>90</v>
      </c>
      <c r="C33" s="1">
        <v>-120</v>
      </c>
      <c r="D33" s="1">
        <v>4</v>
      </c>
      <c r="E33" s="1">
        <v>0.15450290757781876</v>
      </c>
      <c r="F33" s="1">
        <v>-0.14782500000000001</v>
      </c>
      <c r="G33" s="1">
        <v>-3.0640000000000001E-2</v>
      </c>
      <c r="H33" s="1">
        <v>-3.2864999999999998E-2</v>
      </c>
      <c r="I33" s="1">
        <v>0.11372</v>
      </c>
      <c r="J33" s="1">
        <v>0.12697</v>
      </c>
      <c r="K33" s="1">
        <v>0.1016</v>
      </c>
      <c r="L33" s="1">
        <v>1.9688089650000001E-2</v>
      </c>
      <c r="M33" s="1">
        <v>27.065437500000002</v>
      </c>
      <c r="N33" s="1">
        <v>1.6039291666666664</v>
      </c>
      <c r="O33" s="1">
        <v>4.9055000000000001E-2</v>
      </c>
      <c r="P33" s="1">
        <v>-1.4173333333333335E-2</v>
      </c>
      <c r="Q33" s="1">
        <v>4.7640000000000002E-2</v>
      </c>
      <c r="R33" s="1">
        <v>220.68997333333334</v>
      </c>
      <c r="S33" s="1">
        <v>86.61057666666666</v>
      </c>
      <c r="T33" s="1">
        <v>0.54446499999999998</v>
      </c>
      <c r="U33" s="1">
        <v>2.7569999999999997E-2</v>
      </c>
      <c r="V33" s="1">
        <v>0.53039999999999998</v>
      </c>
      <c r="W33" s="1">
        <v>-1.3433333333333333E-3</v>
      </c>
      <c r="X33" s="1">
        <v>-4.500000000000001E-5</v>
      </c>
      <c r="Y33" s="1">
        <v>26.928839166666666</v>
      </c>
      <c r="AF33" s="1">
        <v>1.5</v>
      </c>
      <c r="AG33" s="1">
        <v>-2</v>
      </c>
      <c r="AH33" s="1">
        <v>6.6666666666666666E-2</v>
      </c>
      <c r="AI33" s="1">
        <v>0.11535103577145153</v>
      </c>
      <c r="AJ33" s="1">
        <v>-0.11036534606525984</v>
      </c>
      <c r="AK33" s="1">
        <v>-2.2875658403108821E-2</v>
      </c>
      <c r="AL33" s="1">
        <v>-2.4536831377877655E-2</v>
      </c>
      <c r="AM33" s="1">
        <v>8.4902737389084035E-2</v>
      </c>
      <c r="AN33" s="1">
        <v>9.4795115778156885E-2</v>
      </c>
      <c r="AO33" s="1">
        <v>7.5854010892815141E-2</v>
      </c>
      <c r="AP33" s="1">
        <v>1.0974209880040628E-2</v>
      </c>
      <c r="AQ33" s="1">
        <v>-0.59304757735989544</v>
      </c>
      <c r="AR33" s="1">
        <v>5.3010654987427297E-2</v>
      </c>
      <c r="AS33" s="1">
        <v>1.2104479164167946E-3</v>
      </c>
      <c r="AT33" s="1">
        <v>-3.4973156257290871E-4</v>
      </c>
      <c r="AU33" s="1">
        <v>1.1755323359106328E-3</v>
      </c>
      <c r="AV33" s="1">
        <v>0.1276972389931392</v>
      </c>
      <c r="AW33" s="1">
        <v>5.0115242395864797E-2</v>
      </c>
      <c r="AX33" s="1">
        <v>2.3520888E-4</v>
      </c>
      <c r="AY33" s="1">
        <v>1.1910239999999999E-5</v>
      </c>
      <c r="AZ33" s="1">
        <v>2.291328E-4</v>
      </c>
      <c r="BA33" s="1">
        <v>-7.4877868807624894E-4</v>
      </c>
      <c r="BB33" s="1">
        <v>-2.5083157044737874E-5</v>
      </c>
      <c r="BC33" s="1">
        <v>5.149849329654214E-4</v>
      </c>
    </row>
    <row r="34" spans="2:55" x14ac:dyDescent="0.15">
      <c r="B34" s="1">
        <v>-210</v>
      </c>
      <c r="C34" s="1">
        <v>-60</v>
      </c>
      <c r="D34" s="1">
        <v>30</v>
      </c>
      <c r="E34" s="1">
        <v>0.96894386909794716</v>
      </c>
      <c r="F34" s="1">
        <v>0.9656499999999999</v>
      </c>
      <c r="G34" s="1">
        <v>5.4925E-3</v>
      </c>
      <c r="H34" s="1">
        <v>-7.96375E-2</v>
      </c>
      <c r="I34" s="1">
        <v>0.25836999999999999</v>
      </c>
      <c r="J34" s="1">
        <v>9.4977499999999992E-2</v>
      </c>
      <c r="K34" s="1">
        <v>0.12701999999999999</v>
      </c>
      <c r="L34" s="1">
        <v>4.5954931403124996E-2</v>
      </c>
      <c r="M34" s="1">
        <v>20.669650000000001</v>
      </c>
      <c r="N34" s="1">
        <v>2.3953674999999999</v>
      </c>
      <c r="O34" s="1">
        <v>-0.36674499999999999</v>
      </c>
      <c r="P34" s="1">
        <v>-1.1070000000000002E-2</v>
      </c>
      <c r="Q34" s="1">
        <v>9.9745E-2</v>
      </c>
      <c r="R34" s="1">
        <v>5.2100000000000002E-3</v>
      </c>
      <c r="S34" s="1">
        <v>27.961465000000004</v>
      </c>
      <c r="T34" s="1">
        <v>-0.90857249999999989</v>
      </c>
      <c r="U34" s="1">
        <v>-1.3752499999999997E-2</v>
      </c>
      <c r="V34" s="1">
        <v>-1.6590000000000001E-2</v>
      </c>
      <c r="W34" s="1">
        <v>-4.95E-4</v>
      </c>
      <c r="X34" s="1">
        <v>-5.2099999999999994E-3</v>
      </c>
      <c r="Y34" s="1">
        <v>2.4252708333333328</v>
      </c>
      <c r="AF34" s="1">
        <v>-3.5</v>
      </c>
      <c r="AG34" s="1">
        <v>-1</v>
      </c>
      <c r="AH34" s="1">
        <v>0.5</v>
      </c>
      <c r="AI34" s="1">
        <v>0.72340825591616276</v>
      </c>
      <c r="AJ34" s="1">
        <v>0.72094907104967454</v>
      </c>
      <c r="AK34" s="1">
        <v>4.1006708152439685E-3</v>
      </c>
      <c r="AL34" s="1">
        <v>-5.9456927091304783E-2</v>
      </c>
      <c r="AM34" s="1">
        <v>0.1928976456139434</v>
      </c>
      <c r="AN34" s="1">
        <v>7.0909688184767228E-2</v>
      </c>
      <c r="AO34" s="1">
        <v>9.4832445507926966E-2</v>
      </c>
      <c r="AP34" s="1">
        <v>2.5615439141438674E-2</v>
      </c>
      <c r="AQ34" s="1">
        <v>-0.80443152846043775</v>
      </c>
      <c r="AR34" s="1">
        <v>7.9168084694469329E-2</v>
      </c>
      <c r="AS34" s="1">
        <v>-9.0495509347931352E-3</v>
      </c>
      <c r="AT34" s="1">
        <v>-2.7315581357117351E-4</v>
      </c>
      <c r="AU34" s="1">
        <v>2.4612399841604966E-3</v>
      </c>
      <c r="AV34" s="1">
        <v>3.0146481288000002E-6</v>
      </c>
      <c r="AW34" s="1">
        <v>1.6179266437765204E-2</v>
      </c>
      <c r="AX34" s="1">
        <v>-3.9250331999999996E-4</v>
      </c>
      <c r="AY34" s="1">
        <v>-5.9410799999999992E-6</v>
      </c>
      <c r="AZ34" s="1">
        <v>-7.1668800000000002E-6</v>
      </c>
      <c r="BA34" s="1">
        <v>-2.7591472749211656E-4</v>
      </c>
      <c r="BB34" s="1">
        <v>-2.9040721822907616E-3</v>
      </c>
      <c r="BC34" s="1">
        <v>4.6380682427379966E-5</v>
      </c>
    </row>
    <row r="35" spans="2:55" x14ac:dyDescent="0.15">
      <c r="B35" s="1">
        <v>-210</v>
      </c>
      <c r="C35" s="1">
        <v>-60</v>
      </c>
      <c r="D35" s="1">
        <v>10</v>
      </c>
      <c r="E35" s="1">
        <v>0.72485790988648247</v>
      </c>
      <c r="F35" s="1">
        <v>0.72358</v>
      </c>
      <c r="G35" s="1">
        <v>1.0550000000000004E-3</v>
      </c>
      <c r="H35" s="1">
        <v>-4.301E-2</v>
      </c>
      <c r="I35" s="1">
        <v>0.26516499999999998</v>
      </c>
      <c r="J35" s="1">
        <v>0.1053775</v>
      </c>
      <c r="K35" s="1">
        <v>0.12498999999999999</v>
      </c>
      <c r="L35" s="1">
        <v>4.8519697415624993E-2</v>
      </c>
      <c r="M35" s="1">
        <v>23.0623325</v>
      </c>
      <c r="N35" s="1">
        <v>2.4240858333333333</v>
      </c>
      <c r="O35" s="1">
        <v>-0.37270749999999997</v>
      </c>
      <c r="P35" s="1">
        <v>-9.5399999999999999E-3</v>
      </c>
      <c r="Q35" s="1">
        <v>8.9227500000000001E-2</v>
      </c>
      <c r="R35" s="1">
        <v>0</v>
      </c>
      <c r="S35" s="1">
        <v>24.784298333333336</v>
      </c>
      <c r="T35" s="1">
        <v>-0.25587749999999998</v>
      </c>
      <c r="U35" s="1">
        <v>1.1382499999999997E-2</v>
      </c>
      <c r="V35" s="1">
        <v>3.4682500000000005E-2</v>
      </c>
      <c r="W35" s="1">
        <v>-2.0274999999999998E-3</v>
      </c>
      <c r="X35" s="1">
        <v>-4.3049999999999998E-3</v>
      </c>
      <c r="Y35" s="1">
        <v>0.61324166666666657</v>
      </c>
      <c r="AF35" s="1">
        <v>-3.5</v>
      </c>
      <c r="AG35" s="1">
        <v>-1</v>
      </c>
      <c r="AH35" s="1">
        <v>0.16666666666666666</v>
      </c>
      <c r="AI35" s="1">
        <v>0.54117499795543755</v>
      </c>
      <c r="AJ35" s="1">
        <v>0.54022091734077937</v>
      </c>
      <c r="AK35" s="1">
        <v>7.8765729814881899E-4</v>
      </c>
      <c r="AL35" s="1">
        <v>-3.2111033548228141E-2</v>
      </c>
      <c r="AM35" s="1">
        <v>0.19797075588969809</v>
      </c>
      <c r="AN35" s="1">
        <v>7.8674271976945154E-2</v>
      </c>
      <c r="AO35" s="1">
        <v>9.3316858479261466E-2</v>
      </c>
      <c r="AP35" s="1">
        <v>2.704504866753964E-2</v>
      </c>
      <c r="AQ35" s="1">
        <v>-0.72535218434853233</v>
      </c>
      <c r="AR35" s="1">
        <v>8.0117239864027787E-2</v>
      </c>
      <c r="AS35" s="1">
        <v>-9.1966775416963079E-3</v>
      </c>
      <c r="AT35" s="1">
        <v>-2.3540257104507633E-4</v>
      </c>
      <c r="AU35" s="1">
        <v>2.2017172859459693E-3</v>
      </c>
      <c r="AV35" s="1">
        <v>0</v>
      </c>
      <c r="AW35" s="1">
        <v>1.4340871131325202E-2</v>
      </c>
      <c r="AX35" s="1">
        <v>-1.1053908E-4</v>
      </c>
      <c r="AY35" s="1">
        <v>4.9172399999999987E-6</v>
      </c>
      <c r="AZ35" s="1">
        <v>1.4982840000000003E-5</v>
      </c>
      <c r="BA35" s="1">
        <v>-1.1301355757379118E-3</v>
      </c>
      <c r="BB35" s="1">
        <v>-2.3996220239465892E-3</v>
      </c>
      <c r="BC35" s="1">
        <v>1.172758382362267E-5</v>
      </c>
    </row>
    <row r="36" spans="2:55" x14ac:dyDescent="0.15">
      <c r="B36" s="1">
        <v>-210</v>
      </c>
      <c r="C36" s="1">
        <v>-60</v>
      </c>
      <c r="D36" s="1">
        <v>4</v>
      </c>
      <c r="E36" s="1">
        <v>0.62643282197694583</v>
      </c>
      <c r="F36" s="1">
        <v>0.62592499999999995</v>
      </c>
      <c r="G36" s="1">
        <v>-5.1599999999999997E-3</v>
      </c>
      <c r="H36" s="1">
        <v>-2.4685000000000002E-2</v>
      </c>
      <c r="I36" s="1">
        <v>0.239205</v>
      </c>
      <c r="J36" s="1">
        <v>0.1216275</v>
      </c>
      <c r="K36" s="1">
        <v>9.1222499999999998E-2</v>
      </c>
      <c r="L36" s="1">
        <v>4.0166912643749997E-2</v>
      </c>
      <c r="M36" s="1">
        <v>24.227018333333334</v>
      </c>
      <c r="N36" s="1">
        <v>2.5808208333333331</v>
      </c>
      <c r="O36" s="1">
        <v>-0.28153000000000006</v>
      </c>
      <c r="P36" s="1">
        <v>-4.582E-2</v>
      </c>
      <c r="Q36" s="1">
        <v>5.9617500000000004E-2</v>
      </c>
      <c r="R36" s="1">
        <v>0</v>
      </c>
      <c r="S36" s="1">
        <v>26.623052499999996</v>
      </c>
      <c r="T36" s="1">
        <v>2.8784999999999998E-2</v>
      </c>
      <c r="U36" s="1">
        <v>6.6800000000000002E-3</v>
      </c>
      <c r="V36" s="1">
        <v>3.1837500000000005E-2</v>
      </c>
      <c r="W36" s="1">
        <v>-2.2500000000000003E-3</v>
      </c>
      <c r="X36" s="1">
        <v>-1.575E-3</v>
      </c>
      <c r="Y36" s="1">
        <v>1.2168174999999999</v>
      </c>
      <c r="AF36" s="1">
        <v>-3.5</v>
      </c>
      <c r="AG36" s="1">
        <v>-1</v>
      </c>
      <c r="AH36" s="1">
        <v>6.6666666666666666E-2</v>
      </c>
      <c r="AI36" s="1">
        <v>0.46769135927023797</v>
      </c>
      <c r="AJ36" s="1">
        <v>0.467312222126824</v>
      </c>
      <c r="AK36" s="1">
        <v>-3.8524281122728947E-3</v>
      </c>
      <c r="AL36" s="1">
        <v>-1.8429687587491556E-2</v>
      </c>
      <c r="AM36" s="1">
        <v>0.17858916019306936</v>
      </c>
      <c r="AN36" s="1">
        <v>9.080643415222317E-2</v>
      </c>
      <c r="AO36" s="1">
        <v>6.810622547903375E-2</v>
      </c>
      <c r="AP36" s="1">
        <v>2.2389177285454406E-2</v>
      </c>
      <c r="AQ36" s="1">
        <v>-0.68685873952397747</v>
      </c>
      <c r="AR36" s="1">
        <v>8.5297409401515312E-2</v>
      </c>
      <c r="AS36" s="1">
        <v>-6.9468433780210019E-3</v>
      </c>
      <c r="AT36" s="1">
        <v>-1.1306232500299159E-3</v>
      </c>
      <c r="AU36" s="1">
        <v>1.4710810041173837E-3</v>
      </c>
      <c r="AV36" s="1">
        <v>0</v>
      </c>
      <c r="AW36" s="1">
        <v>1.5404824453372198E-2</v>
      </c>
      <c r="AX36" s="1">
        <v>1.2435119999999999E-5</v>
      </c>
      <c r="AY36" s="1">
        <v>2.8857600000000001E-6</v>
      </c>
      <c r="AZ36" s="1">
        <v>1.3753800000000002E-5</v>
      </c>
      <c r="BA36" s="1">
        <v>-1.2541578522368936E-3</v>
      </c>
      <c r="BB36" s="1">
        <v>-8.7791049656582543E-4</v>
      </c>
      <c r="BC36" s="1">
        <v>2.3270319035672689E-5</v>
      </c>
    </row>
    <row r="37" spans="2:55" x14ac:dyDescent="0.15">
      <c r="B37" s="1">
        <v>-150</v>
      </c>
      <c r="C37" s="1">
        <v>-60</v>
      </c>
      <c r="D37" s="1">
        <v>150</v>
      </c>
      <c r="E37" s="1">
        <v>1.5648876686582811</v>
      </c>
      <c r="F37" s="1">
        <v>1.5647825</v>
      </c>
      <c r="G37" s="1">
        <v>5.4875000000000002E-3</v>
      </c>
      <c r="H37" s="1">
        <v>-1.7292500000000002E-2</v>
      </c>
      <c r="I37" s="1">
        <v>0.1197175</v>
      </c>
      <c r="J37" s="1">
        <v>5.7300000000000004E-2</v>
      </c>
      <c r="K37" s="1">
        <v>6.7622500000000002E-2</v>
      </c>
      <c r="L37" s="1">
        <v>1.1094186156250001E-2</v>
      </c>
      <c r="M37" s="1">
        <v>12.953089166666667</v>
      </c>
      <c r="N37" s="1">
        <v>1.598895</v>
      </c>
      <c r="O37" s="1">
        <v>-8.9990000000000001E-2</v>
      </c>
      <c r="P37" s="1">
        <v>3.2324999999999997E-3</v>
      </c>
      <c r="Q37" s="1">
        <v>5.288749999999999E-2</v>
      </c>
      <c r="R37" s="1">
        <v>0.60611500000000007</v>
      </c>
      <c r="S37" s="1">
        <v>23.9731025</v>
      </c>
      <c r="T37" s="1">
        <v>2.2069999999999999E-2</v>
      </c>
      <c r="U37" s="1">
        <v>-1.6127499999999999E-2</v>
      </c>
      <c r="V37" s="1">
        <v>7.367499999999999E-3</v>
      </c>
      <c r="W37" s="1">
        <v>6.2499999999999988E-5</v>
      </c>
      <c r="X37" s="1">
        <v>-3.4299999999999999E-3</v>
      </c>
      <c r="Y37" s="1">
        <v>-7.1780833333333335E-2</v>
      </c>
      <c r="AF37" s="1">
        <v>-2.5</v>
      </c>
      <c r="AG37" s="1">
        <v>-1</v>
      </c>
      <c r="AH37" s="1">
        <v>2.5</v>
      </c>
      <c r="AI37" s="1">
        <v>1.1683366758310763</v>
      </c>
      <c r="AJ37" s="1">
        <v>1.1682581574791979</v>
      </c>
      <c r="AK37" s="1">
        <v>4.0969378422669603E-3</v>
      </c>
      <c r="AL37" s="1">
        <v>-1.2910487040984311E-2</v>
      </c>
      <c r="AM37" s="1">
        <v>8.9380438475005874E-2</v>
      </c>
      <c r="AN37" s="1">
        <v>4.2779870316518781E-2</v>
      </c>
      <c r="AO37" s="1">
        <v>5.0486593027553074E-2</v>
      </c>
      <c r="AP37" s="1">
        <v>6.1839380809061237E-3</v>
      </c>
      <c r="AQ37" s="1">
        <v>-1.0594676937266687</v>
      </c>
      <c r="AR37" s="1">
        <v>5.2844273280640043E-2</v>
      </c>
      <c r="AS37" s="1">
        <v>-2.2205322189042371E-3</v>
      </c>
      <c r="AT37" s="1">
        <v>7.9762978082097396E-5</v>
      </c>
      <c r="AU37" s="1">
        <v>1.3050160876463808E-3</v>
      </c>
      <c r="AV37" s="1">
        <v>3.5071467381720002E-4</v>
      </c>
      <c r="AW37" s="1">
        <v>1.38714910927362E-2</v>
      </c>
      <c r="AX37" s="1">
        <v>9.5342400000000004E-6</v>
      </c>
      <c r="AY37" s="1">
        <v>-6.96708E-6</v>
      </c>
      <c r="AZ37" s="1">
        <v>3.1827599999999996E-6</v>
      </c>
      <c r="BA37" s="1">
        <v>3.4837718117691477E-5</v>
      </c>
      <c r="BB37" s="1">
        <v>-1.9118939702989087E-3</v>
      </c>
      <c r="BC37" s="1">
        <v>-1.3727308263672371E-6</v>
      </c>
    </row>
    <row r="38" spans="2:55" x14ac:dyDescent="0.15">
      <c r="B38" s="1">
        <v>-150</v>
      </c>
      <c r="C38" s="1">
        <v>-60</v>
      </c>
      <c r="D38" s="1">
        <v>110</v>
      </c>
      <c r="E38" s="1">
        <v>1.4779274066006254</v>
      </c>
      <c r="F38" s="1">
        <v>1.4777549999999999</v>
      </c>
      <c r="G38" s="1">
        <v>1.0259999999999998E-2</v>
      </c>
      <c r="H38" s="1">
        <v>-2.01075E-2</v>
      </c>
      <c r="I38" s="1">
        <v>0.1705825</v>
      </c>
      <c r="J38" s="1">
        <v>6.848499999999999E-2</v>
      </c>
      <c r="K38" s="1">
        <v>8.0732499999999999E-2</v>
      </c>
      <c r="L38" s="1">
        <v>2.015316054375E-2</v>
      </c>
      <c r="M38" s="1">
        <v>14.217909166666665</v>
      </c>
      <c r="N38" s="1">
        <v>1.9348683333333332</v>
      </c>
      <c r="O38" s="1">
        <v>-0.19191750000000002</v>
      </c>
      <c r="P38" s="1">
        <v>3.5174999999999998E-3</v>
      </c>
      <c r="Q38" s="1">
        <v>6.7624999999999991E-2</v>
      </c>
      <c r="R38" s="1">
        <v>0.35620000000000002</v>
      </c>
      <c r="S38" s="1">
        <v>25.219369166666667</v>
      </c>
      <c r="T38" s="1">
        <v>-3.7752499999999994E-2</v>
      </c>
      <c r="U38" s="1">
        <v>-5.8237499999999998E-2</v>
      </c>
      <c r="V38" s="1">
        <v>2.4667500000000002E-2</v>
      </c>
      <c r="W38" s="1">
        <v>-1.0500000000000005E-4</v>
      </c>
      <c r="X38" s="1">
        <v>-4.5750000000000001E-3</v>
      </c>
      <c r="Y38" s="1">
        <v>0.84942583333333344</v>
      </c>
      <c r="AF38" s="1">
        <v>-2.5</v>
      </c>
      <c r="AG38" s="1">
        <v>-1</v>
      </c>
      <c r="AH38" s="1">
        <v>1.8333333333333333</v>
      </c>
      <c r="AI38" s="1">
        <v>1.103412614164113</v>
      </c>
      <c r="AJ38" s="1">
        <v>1.1032838963278744</v>
      </c>
      <c r="AK38" s="1">
        <v>7.6600605488216858E-3</v>
      </c>
      <c r="AL38" s="1">
        <v>-1.5012150827040164E-2</v>
      </c>
      <c r="AM38" s="1">
        <v>0.12735597257011455</v>
      </c>
      <c r="AN38" s="1">
        <v>5.113053086608705E-2</v>
      </c>
      <c r="AO38" s="1">
        <v>6.0274448173269671E-2</v>
      </c>
      <c r="AP38" s="1">
        <v>1.1233442019259913E-2</v>
      </c>
      <c r="AQ38" s="1">
        <v>-1.017664764997253</v>
      </c>
      <c r="AR38" s="1">
        <v>6.3948358690672738E-2</v>
      </c>
      <c r="AS38" s="1">
        <v>-4.7356260931387256E-3</v>
      </c>
      <c r="AT38" s="1">
        <v>8.679544482715471E-5</v>
      </c>
      <c r="AU38" s="1">
        <v>1.6686686443315812E-3</v>
      </c>
      <c r="AV38" s="1">
        <v>2.06107037136E-4</v>
      </c>
      <c r="AW38" s="1">
        <v>1.4592614984224201E-2</v>
      </c>
      <c r="AX38" s="1">
        <v>-1.6309079999999998E-5</v>
      </c>
      <c r="AY38" s="1">
        <v>-2.51586E-5</v>
      </c>
      <c r="AZ38" s="1">
        <v>1.0656360000000001E-5</v>
      </c>
      <c r="BA38" s="1">
        <v>-5.8527366437721723E-5</v>
      </c>
      <c r="BB38" s="1">
        <v>-2.5501209662150168E-3</v>
      </c>
      <c r="BC38" s="1">
        <v>1.6244350643222017E-5</v>
      </c>
    </row>
    <row r="39" spans="2:55" x14ac:dyDescent="0.15">
      <c r="B39" s="1">
        <v>-150</v>
      </c>
      <c r="C39" s="1">
        <v>-60</v>
      </c>
      <c r="D39" s="1">
        <v>90</v>
      </c>
      <c r="E39" s="1">
        <v>1.3953029466347084</v>
      </c>
      <c r="F39" s="1">
        <v>1.3951249999999999</v>
      </c>
      <c r="G39" s="1">
        <v>8.0525000000000006E-3</v>
      </c>
      <c r="H39" s="1">
        <v>-2.0777499999999997E-2</v>
      </c>
      <c r="I39" s="1">
        <v>0.20425500000000002</v>
      </c>
      <c r="J39" s="1">
        <v>8.8372499999999993E-2</v>
      </c>
      <c r="K39" s="1">
        <v>9.2005000000000003E-2</v>
      </c>
      <c r="L39" s="1">
        <v>2.8997361903125005E-2</v>
      </c>
      <c r="M39" s="1">
        <v>15.559737499999999</v>
      </c>
      <c r="N39" s="1">
        <v>2.2207308333333335</v>
      </c>
      <c r="O39" s="1">
        <v>-0.27216750000000001</v>
      </c>
      <c r="P39" s="1">
        <v>2.5574999999999999E-3</v>
      </c>
      <c r="Q39" s="1">
        <v>8.8620000000000004E-2</v>
      </c>
      <c r="R39" s="1">
        <v>1.2427758333333332</v>
      </c>
      <c r="S39" s="1">
        <v>30.00292</v>
      </c>
      <c r="T39" s="1">
        <v>-0.88732500000000003</v>
      </c>
      <c r="U39" s="1">
        <v>6.8467500000000001E-2</v>
      </c>
      <c r="V39" s="1">
        <v>2.962E-2</v>
      </c>
      <c r="W39" s="1">
        <v>-4.6500000000000003E-4</v>
      </c>
      <c r="X39" s="1">
        <v>-6.6125000000000003E-3</v>
      </c>
      <c r="Y39" s="1">
        <v>5.6907233333333318</v>
      </c>
      <c r="AF39" s="1">
        <v>-2.5</v>
      </c>
      <c r="AG39" s="1">
        <v>-1</v>
      </c>
      <c r="AH39" s="1">
        <v>1.5</v>
      </c>
      <c r="AI39" s="1">
        <v>1.0417256389055733</v>
      </c>
      <c r="AJ39" s="1">
        <v>1.0415927849098299</v>
      </c>
      <c r="AK39" s="1">
        <v>6.0119529794723818E-3</v>
      </c>
      <c r="AL39" s="1">
        <v>-1.5512369205959315E-2</v>
      </c>
      <c r="AM39" s="1">
        <v>0.15249567908377912</v>
      </c>
      <c r="AN39" s="1">
        <v>6.5978430882138839E-2</v>
      </c>
      <c r="AO39" s="1">
        <v>6.8690435749935608E-2</v>
      </c>
      <c r="AP39" s="1">
        <v>1.6163230722204078E-2</v>
      </c>
      <c r="AQ39" s="1">
        <v>-0.97331667263198041</v>
      </c>
      <c r="AR39" s="1">
        <v>7.3396256189061926E-2</v>
      </c>
      <c r="AS39" s="1">
        <v>-6.7158206766153895E-3</v>
      </c>
      <c r="AT39" s="1">
        <v>6.3107135791172188E-5</v>
      </c>
      <c r="AU39" s="1">
        <v>2.1867270278841367E-3</v>
      </c>
      <c r="AV39" s="1">
        <v>7.191040000913999E-4</v>
      </c>
      <c r="AW39" s="1">
        <v>1.7360507991657601E-2</v>
      </c>
      <c r="AX39" s="1">
        <v>-3.8332440000000002E-4</v>
      </c>
      <c r="AY39" s="1">
        <v>2.9577960000000001E-5</v>
      </c>
      <c r="AZ39" s="1">
        <v>1.279584E-5</v>
      </c>
      <c r="BA39" s="1">
        <v>-2.5919262279562469E-4</v>
      </c>
      <c r="BB39" s="1">
        <v>-3.6858305768517593E-3</v>
      </c>
      <c r="BC39" s="1">
        <v>1.0882893080549333E-4</v>
      </c>
    </row>
    <row r="40" spans="2:55" x14ac:dyDescent="0.15">
      <c r="B40" s="1">
        <v>-150</v>
      </c>
      <c r="C40" s="1">
        <v>-60</v>
      </c>
      <c r="D40" s="1">
        <v>70</v>
      </c>
      <c r="E40" s="1">
        <v>1.2717573084786069</v>
      </c>
      <c r="F40" s="1">
        <v>1.2708425000000001</v>
      </c>
      <c r="G40" s="1">
        <v>1.24925E-2</v>
      </c>
      <c r="H40" s="1">
        <v>-4.6582499999999999E-2</v>
      </c>
      <c r="I40" s="1">
        <v>0.23829500000000001</v>
      </c>
      <c r="J40" s="1">
        <v>0.10769999999999999</v>
      </c>
      <c r="K40" s="1">
        <v>9.9790000000000004E-2</v>
      </c>
      <c r="L40" s="1">
        <v>3.9170920562500003E-2</v>
      </c>
      <c r="M40" s="1">
        <v>17.077618333333334</v>
      </c>
      <c r="N40" s="1">
        <v>2.3694450000000002</v>
      </c>
      <c r="O40" s="1">
        <v>-0.35942750000000001</v>
      </c>
      <c r="P40" s="1">
        <v>-1.6725000000000004E-3</v>
      </c>
      <c r="Q40" s="1">
        <v>9.2244999999999994E-2</v>
      </c>
      <c r="R40" s="1">
        <v>4.4688591666666673</v>
      </c>
      <c r="S40" s="1">
        <v>46.443821666666658</v>
      </c>
      <c r="T40" s="1">
        <v>-2.0099</v>
      </c>
      <c r="U40" s="1">
        <v>-3.0389999999999997E-2</v>
      </c>
      <c r="V40" s="1">
        <v>0.36213000000000001</v>
      </c>
      <c r="W40" s="1">
        <v>8.25E-5</v>
      </c>
      <c r="X40" s="1">
        <v>-6.0724999999999998E-3</v>
      </c>
      <c r="Y40" s="1">
        <v>17.935761666666668</v>
      </c>
      <c r="AF40" s="1">
        <v>-2.5</v>
      </c>
      <c r="AG40" s="1">
        <v>-1</v>
      </c>
      <c r="AH40" s="1">
        <v>1.1666666666666667</v>
      </c>
      <c r="AI40" s="1">
        <v>0.94948713317277089</v>
      </c>
      <c r="AJ40" s="1">
        <v>0.9488041421068153</v>
      </c>
      <c r="AK40" s="1">
        <v>9.3268329830560361E-3</v>
      </c>
      <c r="AL40" s="1">
        <v>-3.4778242740300801E-2</v>
      </c>
      <c r="AM40" s="1">
        <v>0.17790975911125378</v>
      </c>
      <c r="AN40" s="1">
        <v>8.040823792476566E-2</v>
      </c>
      <c r="AO40" s="1">
        <v>7.4502674675138034E-2</v>
      </c>
      <c r="AP40" s="1">
        <v>2.1834007823469764E-2</v>
      </c>
      <c r="AQ40" s="1">
        <v>-0.92314995776695652</v>
      </c>
      <c r="AR40" s="1">
        <v>7.8311333204147959E-2</v>
      </c>
      <c r="AS40" s="1">
        <v>-8.8689892666985511E-3</v>
      </c>
      <c r="AT40" s="1">
        <v>-4.1269475898625812E-5</v>
      </c>
      <c r="AU40" s="1">
        <v>2.2761750698168833E-3</v>
      </c>
      <c r="AV40" s="1">
        <v>2.5858038243114002E-3</v>
      </c>
      <c r="AW40" s="1">
        <v>2.6873662203788395E-2</v>
      </c>
      <c r="AX40" s="1">
        <v>-8.6827680000000002E-4</v>
      </c>
      <c r="AY40" s="1">
        <v>-1.3128479999999998E-5</v>
      </c>
      <c r="AZ40" s="1">
        <v>1.5644016E-4</v>
      </c>
      <c r="BA40" s="1">
        <v>4.5985787915352762E-5</v>
      </c>
      <c r="BB40" s="1">
        <v>-3.3848326923149046E-3</v>
      </c>
      <c r="BC40" s="1">
        <v>3.4300204930576847E-4</v>
      </c>
    </row>
    <row r="41" spans="2:55" x14ac:dyDescent="0.15">
      <c r="B41" s="1">
        <v>-150</v>
      </c>
      <c r="C41" s="1">
        <v>-60</v>
      </c>
      <c r="D41" s="1">
        <v>50</v>
      </c>
      <c r="E41" s="1">
        <v>1.1280380868376076</v>
      </c>
      <c r="F41" s="1">
        <v>1.124865</v>
      </c>
      <c r="G41" s="1">
        <v>1.25375E-2</v>
      </c>
      <c r="H41" s="1">
        <v>-8.3614999999999995E-2</v>
      </c>
      <c r="I41" s="1">
        <v>0.24043249999999999</v>
      </c>
      <c r="J41" s="1">
        <v>0.108875</v>
      </c>
      <c r="K41" s="1">
        <v>0.12354999999999999</v>
      </c>
      <c r="L41" s="1">
        <v>4.2463077590625002E-2</v>
      </c>
      <c r="M41" s="1">
        <v>18.946703333333332</v>
      </c>
      <c r="N41" s="1">
        <v>2.3901033333333337</v>
      </c>
      <c r="O41" s="1">
        <v>-0.35496749999999999</v>
      </c>
      <c r="P41" s="1">
        <v>-5.7949999999999998E-3</v>
      </c>
      <c r="Q41" s="1">
        <v>0.11173250000000001</v>
      </c>
      <c r="R41" s="1">
        <v>11.899640833333335</v>
      </c>
      <c r="S41" s="1">
        <v>82.172610000000006</v>
      </c>
      <c r="T41" s="1">
        <v>-3.8281999999999998</v>
      </c>
      <c r="U41" s="1">
        <v>-0.403665</v>
      </c>
      <c r="V41" s="1">
        <v>1.6658875000000002</v>
      </c>
      <c r="W41" s="1">
        <v>1.6750000000000003E-4</v>
      </c>
      <c r="X41" s="1">
        <v>-7.6625E-3</v>
      </c>
      <c r="Y41" s="1">
        <v>46.657164999999992</v>
      </c>
      <c r="AF41" s="1">
        <v>-2.5</v>
      </c>
      <c r="AG41" s="1">
        <v>-1</v>
      </c>
      <c r="AH41" s="1">
        <v>0.83333333333333337</v>
      </c>
      <c r="AI41" s="1">
        <v>0.84218713904025833</v>
      </c>
      <c r="AJ41" s="1">
        <v>0.8398181295565601</v>
      </c>
      <c r="AK41" s="1">
        <v>9.3604297398491125E-3</v>
      </c>
      <c r="AL41" s="1">
        <v>-6.2426507094515138E-2</v>
      </c>
      <c r="AM41" s="1">
        <v>0.17950560505892496</v>
      </c>
      <c r="AN41" s="1">
        <v>8.1285486574362686E-2</v>
      </c>
      <c r="AO41" s="1">
        <v>9.2241762261882979E-2</v>
      </c>
      <c r="AP41" s="1">
        <v>2.3669067640189695E-2</v>
      </c>
      <c r="AQ41" s="1">
        <v>-0.86137577089117978</v>
      </c>
      <c r="AR41" s="1">
        <v>7.8994101373533215E-2</v>
      </c>
      <c r="AS41" s="1">
        <v>-8.7589373309688821E-3</v>
      </c>
      <c r="AT41" s="1">
        <v>-1.4299349048283201E-4</v>
      </c>
      <c r="AU41" s="1">
        <v>2.7570354055863728E-3</v>
      </c>
      <c r="AV41" s="1">
        <v>6.8854568083686011E-3</v>
      </c>
      <c r="AW41" s="1">
        <v>4.7547313814800804E-2</v>
      </c>
      <c r="AX41" s="1">
        <v>-1.6537824E-3</v>
      </c>
      <c r="AY41" s="1">
        <v>-1.7438328000000001E-4</v>
      </c>
      <c r="AZ41" s="1">
        <v>7.1966340000000008E-4</v>
      </c>
      <c r="BA41" s="1">
        <v>9.3365084555413193E-5</v>
      </c>
      <c r="BB41" s="1">
        <v>-4.2711042412289764E-3</v>
      </c>
      <c r="BC41" s="1">
        <v>8.9226783379596486E-4</v>
      </c>
    </row>
    <row r="42" spans="2:55" x14ac:dyDescent="0.15">
      <c r="B42" s="1">
        <v>-150</v>
      </c>
      <c r="C42" s="1">
        <v>-60</v>
      </c>
      <c r="D42" s="1">
        <v>30</v>
      </c>
      <c r="E42" s="1">
        <v>0.96297926885136009</v>
      </c>
      <c r="F42" s="1">
        <v>0.95985750000000003</v>
      </c>
      <c r="G42" s="1">
        <v>5.8249999999999994E-3</v>
      </c>
      <c r="H42" s="1">
        <v>-7.7257500000000007E-2</v>
      </c>
      <c r="I42" s="1">
        <v>0.27822999999999998</v>
      </c>
      <c r="J42" s="1">
        <v>0.10064250000000001</v>
      </c>
      <c r="K42" s="1">
        <v>0.13941500000000001</v>
      </c>
      <c r="L42" s="1">
        <v>5.3488693965625E-2</v>
      </c>
      <c r="M42" s="1">
        <v>20.742383333333333</v>
      </c>
      <c r="N42" s="1">
        <v>2.3230116666666669</v>
      </c>
      <c r="O42" s="1">
        <v>-0.42971749999999997</v>
      </c>
      <c r="P42" s="1">
        <v>-4.5600000000000007E-3</v>
      </c>
      <c r="Q42" s="1">
        <v>0.10362250000000001</v>
      </c>
      <c r="R42" s="1">
        <v>44.196002499999999</v>
      </c>
      <c r="S42" s="1">
        <v>168.53832416666665</v>
      </c>
      <c r="T42" s="1">
        <v>-19.8947675</v>
      </c>
      <c r="U42" s="1">
        <v>-6.6647499999999985E-2</v>
      </c>
      <c r="V42" s="1">
        <v>4.8228624999999994</v>
      </c>
      <c r="W42" s="1">
        <v>-1.1125E-3</v>
      </c>
      <c r="X42" s="1">
        <v>-7.1499999999999992E-3</v>
      </c>
      <c r="Y42" s="1">
        <v>119.38348999999999</v>
      </c>
      <c r="AF42" s="1">
        <v>-2.5</v>
      </c>
      <c r="AG42" s="1">
        <v>-1</v>
      </c>
      <c r="AH42" s="1">
        <v>0.5</v>
      </c>
      <c r="AI42" s="1">
        <v>0.71895511760832909</v>
      </c>
      <c r="AJ42" s="1">
        <v>0.71662442185581021</v>
      </c>
      <c r="AK42" s="1">
        <v>4.3489135182150414E-3</v>
      </c>
      <c r="AL42" s="1">
        <v>-5.7680031954248687E-2</v>
      </c>
      <c r="AM42" s="1">
        <v>0.20772501427862161</v>
      </c>
      <c r="AN42" s="1">
        <v>7.5139146567718001E-2</v>
      </c>
      <c r="AO42" s="1">
        <v>0.10408648551793134</v>
      </c>
      <c r="AP42" s="1">
        <v>2.9814784685726549E-2</v>
      </c>
      <c r="AQ42" s="1">
        <v>-0.802027655696261</v>
      </c>
      <c r="AR42" s="1">
        <v>7.6776688492645503E-2</v>
      </c>
      <c r="AS42" s="1">
        <v>-1.0603417643926895E-2</v>
      </c>
      <c r="AT42" s="1">
        <v>-1.12519467920917E-4</v>
      </c>
      <c r="AU42" s="1">
        <v>2.5569185448761451E-3</v>
      </c>
      <c r="AV42" s="1">
        <v>2.5573012713448199E-2</v>
      </c>
      <c r="AW42" s="1">
        <v>9.7520872088316599E-2</v>
      </c>
      <c r="AX42" s="1">
        <v>-8.5945395599999995E-3</v>
      </c>
      <c r="AY42" s="1">
        <v>-2.8791719999999992E-5</v>
      </c>
      <c r="AZ42" s="1">
        <v>2.0834765999999997E-3</v>
      </c>
      <c r="BA42" s="1">
        <v>-6.2011138249490848E-4</v>
      </c>
      <c r="BB42" s="1">
        <v>-3.9854349526639056E-3</v>
      </c>
      <c r="BC42" s="1">
        <v>2.2830801660002754E-3</v>
      </c>
    </row>
    <row r="43" spans="2:55" x14ac:dyDescent="0.15">
      <c r="B43" s="1">
        <v>-150</v>
      </c>
      <c r="C43" s="1">
        <v>-60</v>
      </c>
      <c r="D43" s="1">
        <v>10</v>
      </c>
      <c r="E43" s="1">
        <v>0.74050893101045723</v>
      </c>
      <c r="F43" s="1">
        <v>0.73946000000000001</v>
      </c>
      <c r="G43" s="1">
        <v>-4.5000000000000005E-3</v>
      </c>
      <c r="H43" s="1">
        <v>-3.9142499999999997E-2</v>
      </c>
      <c r="I43" s="1">
        <v>0.29187750000000001</v>
      </c>
      <c r="J43" s="1">
        <v>0.12869249999999999</v>
      </c>
      <c r="K43" s="1">
        <v>0.11995</v>
      </c>
      <c r="L43" s="1">
        <v>5.807111853125E-2</v>
      </c>
      <c r="M43" s="1">
        <v>23.051630833333334</v>
      </c>
      <c r="N43" s="1">
        <v>2.4386000000000005</v>
      </c>
      <c r="O43" s="1">
        <v>-0.41682750000000002</v>
      </c>
      <c r="P43" s="1">
        <v>-3.7419999999999995E-2</v>
      </c>
      <c r="Q43" s="1">
        <v>7.7657500000000004E-2</v>
      </c>
      <c r="R43" s="1">
        <v>174.8662516666667</v>
      </c>
      <c r="S43" s="1">
        <v>444.96911333333333</v>
      </c>
      <c r="T43" s="1">
        <v>-65.324592499999994</v>
      </c>
      <c r="U43" s="1">
        <v>-3.9612674999999999</v>
      </c>
      <c r="V43" s="1">
        <v>5.4810074999999996</v>
      </c>
      <c r="W43" s="1">
        <v>-1.3324999999999999E-3</v>
      </c>
      <c r="X43" s="1">
        <v>-2.6974999999999998E-3</v>
      </c>
      <c r="Y43" s="1">
        <v>411.98930333333334</v>
      </c>
      <c r="AF43" s="1">
        <v>-2.5</v>
      </c>
      <c r="AG43" s="1">
        <v>-1</v>
      </c>
      <c r="AH43" s="1">
        <v>0.16666666666666666</v>
      </c>
      <c r="AI43" s="1">
        <v>0.55285996573911533</v>
      </c>
      <c r="AJ43" s="1">
        <v>0.5520768395157587</v>
      </c>
      <c r="AK43" s="1">
        <v>-3.3596756793077579E-3</v>
      </c>
      <c r="AL43" s="1">
        <v>-2.9223578950511975E-2</v>
      </c>
      <c r="AM43" s="1">
        <v>0.21791416401936667</v>
      </c>
      <c r="AN43" s="1">
        <v>9.6081124968736345E-2</v>
      </c>
      <c r="AO43" s="1">
        <v>8.955402171843678E-2</v>
      </c>
      <c r="AP43" s="1">
        <v>3.2369044130731807E-2</v>
      </c>
      <c r="AQ43" s="1">
        <v>-0.72570587974309653</v>
      </c>
      <c r="AR43" s="1">
        <v>8.0596940275733456E-2</v>
      </c>
      <c r="AS43" s="1">
        <v>-1.0285352744475007E-2</v>
      </c>
      <c r="AT43" s="1">
        <v>-9.233505459650687E-4</v>
      </c>
      <c r="AU43" s="1">
        <v>1.9162238114185553E-3</v>
      </c>
      <c r="AV43" s="1">
        <v>0.10118238356567882</v>
      </c>
      <c r="AW43" s="1">
        <v>0.2574712677320784</v>
      </c>
      <c r="AX43" s="1">
        <v>-2.8220223959999999E-2</v>
      </c>
      <c r="AY43" s="1">
        <v>-1.71126756E-3</v>
      </c>
      <c r="AZ43" s="1">
        <v>2.3677952399999997E-3</v>
      </c>
      <c r="BA43" s="1">
        <v>-7.4274015026918239E-4</v>
      </c>
      <c r="BB43" s="1">
        <v>-1.5035959139595644E-3</v>
      </c>
      <c r="BC43" s="1">
        <v>7.8788499736823295E-3</v>
      </c>
    </row>
    <row r="44" spans="2:55" x14ac:dyDescent="0.15">
      <c r="B44" s="1">
        <v>-150</v>
      </c>
      <c r="C44" s="1">
        <v>-60</v>
      </c>
      <c r="D44" s="1">
        <v>4</v>
      </c>
      <c r="E44" s="1">
        <v>0.6866570983576884</v>
      </c>
      <c r="F44" s="1">
        <v>0.6859900000000001</v>
      </c>
      <c r="G44" s="1">
        <v>-2.64E-3</v>
      </c>
      <c r="H44" s="1">
        <v>-3.0144999999999998E-2</v>
      </c>
      <c r="I44" s="1">
        <v>0.24737000000000001</v>
      </c>
      <c r="J44" s="1">
        <v>0.14270250000000001</v>
      </c>
      <c r="K44" s="1">
        <v>7.8789999999999999E-2</v>
      </c>
      <c r="L44" s="1">
        <v>4.3881892253125006E-2</v>
      </c>
      <c r="M44" s="1">
        <v>24.145093333333335</v>
      </c>
      <c r="N44" s="1">
        <v>2.5262725000000001</v>
      </c>
      <c r="O44" s="1">
        <v>-0.28386250000000002</v>
      </c>
      <c r="P44" s="1">
        <v>-7.6535000000000006E-2</v>
      </c>
      <c r="Q44" s="1">
        <v>3.8177500000000003E-2</v>
      </c>
      <c r="R44" s="1">
        <v>255.06649583333333</v>
      </c>
      <c r="S44" s="1">
        <v>565.44571583333334</v>
      </c>
      <c r="T44" s="1">
        <v>-64.221867500000002</v>
      </c>
      <c r="U44" s="1">
        <v>-1.4594474999999996</v>
      </c>
      <c r="V44" s="1">
        <v>4.5903799999999997</v>
      </c>
      <c r="W44" s="1">
        <v>-3.5924999999999998E-3</v>
      </c>
      <c r="X44" s="1">
        <v>3.6749999999999999E-4</v>
      </c>
      <c r="Y44" s="1">
        <v>451.69041916666674</v>
      </c>
      <c r="AF44" s="1">
        <v>-2.5</v>
      </c>
      <c r="AG44" s="1">
        <v>-1</v>
      </c>
      <c r="AH44" s="1">
        <v>6.6666666666666666E-2</v>
      </c>
      <c r="AI44" s="1">
        <v>0.5126544785280801</v>
      </c>
      <c r="AJ44" s="1">
        <v>0.51215642649962867</v>
      </c>
      <c r="AK44" s="1">
        <v>-1.971009731860551E-3</v>
      </c>
      <c r="AL44" s="1">
        <v>-2.2506094078384966E-2</v>
      </c>
      <c r="AM44" s="1">
        <v>0.18468510506452443</v>
      </c>
      <c r="AN44" s="1">
        <v>0.10654091525031451</v>
      </c>
      <c r="AO44" s="1">
        <v>5.8824188171701826E-2</v>
      </c>
      <c r="AP44" s="1">
        <v>2.445991988456446E-2</v>
      </c>
      <c r="AQ44" s="1">
        <v>-0.68956640143330639</v>
      </c>
      <c r="AR44" s="1">
        <v>8.3494559912543176E-2</v>
      </c>
      <c r="AS44" s="1">
        <v>-7.0043985663818644E-3</v>
      </c>
      <c r="AT44" s="1">
        <v>-1.8885257625717944E-3</v>
      </c>
      <c r="AU44" s="1">
        <v>9.420421023137738E-4</v>
      </c>
      <c r="AV44" s="1">
        <v>0.14758843270317301</v>
      </c>
      <c r="AW44" s="1">
        <v>0.32718231654029462</v>
      </c>
      <c r="AX44" s="1">
        <v>-2.774384676E-2</v>
      </c>
      <c r="AY44" s="1">
        <v>-6.3048131999999982E-4</v>
      </c>
      <c r="AZ44" s="1">
        <v>1.98304416E-3</v>
      </c>
      <c r="BA44" s="1">
        <v>-2.0024720374049064E-3</v>
      </c>
      <c r="BB44" s="1">
        <v>2.0484578253202593E-4</v>
      </c>
      <c r="BC44" s="1">
        <v>8.6380908882104854E-3</v>
      </c>
    </row>
    <row r="45" spans="2:55" x14ac:dyDescent="0.15">
      <c r="B45" s="1">
        <v>-120</v>
      </c>
      <c r="C45" s="1">
        <v>-60</v>
      </c>
      <c r="D45" s="1">
        <v>150</v>
      </c>
      <c r="E45" s="1">
        <v>1.5674667899053716</v>
      </c>
      <c r="F45" s="1">
        <v>1.567345</v>
      </c>
      <c r="G45" s="1">
        <v>5.4549999999999998E-3</v>
      </c>
      <c r="H45" s="1">
        <v>-1.8762500000000001E-2</v>
      </c>
      <c r="I45" s="1">
        <v>0.117355</v>
      </c>
      <c r="J45" s="1">
        <v>5.4682500000000002E-2</v>
      </c>
      <c r="K45" s="1">
        <v>6.3534999999999994E-2</v>
      </c>
      <c r="L45" s="1">
        <v>1.0399534028125001E-2</v>
      </c>
      <c r="M45" s="1">
        <v>12.900939166666667</v>
      </c>
      <c r="N45" s="1">
        <v>1.5669916666666666</v>
      </c>
      <c r="O45" s="1">
        <v>-9.3197499999999989E-2</v>
      </c>
      <c r="P45" s="1">
        <v>2.0049999999999998E-3</v>
      </c>
      <c r="Q45" s="1">
        <v>4.8837500000000006E-2</v>
      </c>
      <c r="R45" s="1">
        <v>0.56206749999999994</v>
      </c>
      <c r="S45" s="1">
        <v>25.19970166666667</v>
      </c>
      <c r="T45" s="1">
        <v>-1.92325E-2</v>
      </c>
      <c r="U45" s="1">
        <v>2.4174999999999995E-3</v>
      </c>
      <c r="V45" s="1">
        <v>-7.810000000000001E-3</v>
      </c>
      <c r="W45" s="1">
        <v>8.000000000000002E-5</v>
      </c>
      <c r="X45" s="1">
        <v>-2.9424999999999998E-3</v>
      </c>
      <c r="Y45" s="1">
        <v>5.6216666666666542E-3</v>
      </c>
      <c r="AF45" s="1">
        <v>-2</v>
      </c>
      <c r="AG45" s="1">
        <v>-1</v>
      </c>
      <c r="AH45" s="1">
        <v>2.5</v>
      </c>
      <c r="AI45" s="1">
        <v>1.1702622338150399</v>
      </c>
      <c r="AJ45" s="1">
        <v>1.1701713061299148</v>
      </c>
      <c r="AK45" s="1">
        <v>4.072673517916404E-3</v>
      </c>
      <c r="AL45" s="1">
        <v>-1.4007981096224845E-2</v>
      </c>
      <c r="AM45" s="1">
        <v>8.7616608743369309E-2</v>
      </c>
      <c r="AN45" s="1">
        <v>4.0825658963054769E-2</v>
      </c>
      <c r="AO45" s="1">
        <v>4.7434887618848523E-2</v>
      </c>
      <c r="AP45" s="1">
        <v>5.7967365604345514E-3</v>
      </c>
      <c r="AQ45" s="1">
        <v>-1.0611912771086827</v>
      </c>
      <c r="AR45" s="1">
        <v>5.1789852280367962E-2</v>
      </c>
      <c r="AS45" s="1">
        <v>-2.2996783139385218E-3</v>
      </c>
      <c r="AT45" s="1">
        <v>4.9474020434526E-5</v>
      </c>
      <c r="AU45" s="1">
        <v>1.2050810339008298E-3</v>
      </c>
      <c r="AV45" s="1">
        <v>3.2522758870139995E-4</v>
      </c>
      <c r="AW45" s="1">
        <v>1.4581234832194801E-2</v>
      </c>
      <c r="AX45" s="1">
        <v>-8.3084399999999993E-6</v>
      </c>
      <c r="AY45" s="1">
        <v>1.0443599999999999E-6</v>
      </c>
      <c r="AZ45" s="1">
        <v>-3.3739200000000006E-6</v>
      </c>
      <c r="BA45" s="1">
        <v>4.4592279190645113E-5</v>
      </c>
      <c r="BB45" s="1">
        <v>-1.6401597689809149E-3</v>
      </c>
      <c r="BC45" s="1">
        <v>1.0750829672119253E-7</v>
      </c>
    </row>
    <row r="46" spans="2:55" x14ac:dyDescent="0.15">
      <c r="B46" s="1">
        <v>-120</v>
      </c>
      <c r="C46" s="1">
        <v>-60</v>
      </c>
      <c r="D46" s="1">
        <v>110</v>
      </c>
      <c r="E46" s="1">
        <v>1.4782645690301854</v>
      </c>
      <c r="F46" s="1">
        <v>1.47814</v>
      </c>
      <c r="G46" s="1">
        <v>7.6150000000000002E-3</v>
      </c>
      <c r="H46" s="1">
        <v>-1.7614999999999999E-2</v>
      </c>
      <c r="I46" s="1">
        <v>0.16895250000000001</v>
      </c>
      <c r="J46" s="1">
        <v>7.4685000000000001E-2</v>
      </c>
      <c r="K46" s="1">
        <v>8.2417500000000005E-2</v>
      </c>
      <c r="L46" s="1">
        <v>2.045772039375E-2</v>
      </c>
      <c r="M46" s="1">
        <v>14.403801666666668</v>
      </c>
      <c r="N46" s="1">
        <v>2.0188808333333332</v>
      </c>
      <c r="O46" s="1">
        <v>-0.19146000000000002</v>
      </c>
      <c r="P46" s="1">
        <v>1.3324999999999999E-3</v>
      </c>
      <c r="Q46" s="1">
        <v>7.1755000000000013E-2</v>
      </c>
      <c r="R46" s="1">
        <v>1.1285258333333335</v>
      </c>
      <c r="S46" s="1">
        <v>29.555066666666661</v>
      </c>
      <c r="T46" s="1">
        <v>-0.1425825</v>
      </c>
      <c r="U46" s="1">
        <v>5.6525000000000013E-3</v>
      </c>
      <c r="V46" s="1">
        <v>4.5700000000000005E-2</v>
      </c>
      <c r="W46" s="1">
        <v>-1.0499999999999998E-4</v>
      </c>
      <c r="X46" s="1">
        <v>-4.9049999999999996E-3</v>
      </c>
      <c r="Y46" s="1">
        <v>3.4534558333333334</v>
      </c>
      <c r="AF46" s="1">
        <v>-2</v>
      </c>
      <c r="AG46" s="1">
        <v>-1</v>
      </c>
      <c r="AH46" s="1">
        <v>1.8333333333333333</v>
      </c>
      <c r="AI46" s="1">
        <v>1.103664337811795</v>
      </c>
      <c r="AJ46" s="1">
        <v>1.1035713352471042</v>
      </c>
      <c r="AK46" s="1">
        <v>5.6853178439841279E-3</v>
      </c>
      <c r="AL46" s="1">
        <v>-1.3151263798001364E-2</v>
      </c>
      <c r="AM46" s="1">
        <v>0.12613902337960975</v>
      </c>
      <c r="AN46" s="1">
        <v>5.5759417357577751E-2</v>
      </c>
      <c r="AO46" s="1">
        <v>6.1532460066521584E-2</v>
      </c>
      <c r="AP46" s="1">
        <v>1.1403204742528176E-2</v>
      </c>
      <c r="AQ46" s="1">
        <v>-1.0115209256139155</v>
      </c>
      <c r="AR46" s="1">
        <v>6.6725013511026651E-2</v>
      </c>
      <c r="AS46" s="1">
        <v>-4.7243371333637648E-3</v>
      </c>
      <c r="AT46" s="1">
        <v>3.287986644838199E-5</v>
      </c>
      <c r="AU46" s="1">
        <v>1.7705777238301316E-3</v>
      </c>
      <c r="AV46" s="1">
        <v>6.5299583335140011E-4</v>
      </c>
      <c r="AW46" s="1">
        <v>1.7101367835551998E-2</v>
      </c>
      <c r="AX46" s="1">
        <v>-6.159564E-5</v>
      </c>
      <c r="AY46" s="1">
        <v>2.4418800000000006E-6</v>
      </c>
      <c r="AZ46" s="1">
        <v>1.9742400000000003E-5</v>
      </c>
      <c r="BA46" s="1">
        <v>-5.8527366437721682E-5</v>
      </c>
      <c r="BB46" s="1">
        <v>-2.7340641178764274E-3</v>
      </c>
      <c r="BC46" s="1">
        <v>6.6043608854467959E-5</v>
      </c>
    </row>
    <row r="47" spans="2:55" x14ac:dyDescent="0.15">
      <c r="B47" s="1">
        <v>-120</v>
      </c>
      <c r="C47" s="1">
        <v>-60</v>
      </c>
      <c r="D47" s="1">
        <v>90</v>
      </c>
      <c r="E47" s="1">
        <v>1.4033771635148553</v>
      </c>
      <c r="F47" s="1">
        <v>1.4032050000000003</v>
      </c>
      <c r="G47" s="1">
        <v>6.794999999999999E-3</v>
      </c>
      <c r="H47" s="1">
        <v>-2.0905E-2</v>
      </c>
      <c r="I47" s="1">
        <v>0.191635</v>
      </c>
      <c r="J47" s="1">
        <v>8.5769999999999999E-2</v>
      </c>
      <c r="K47" s="1">
        <v>8.9892500000000014E-2</v>
      </c>
      <c r="L47" s="1">
        <v>2.6080563840624998E-2</v>
      </c>
      <c r="M47" s="1">
        <v>15.497275833333333</v>
      </c>
      <c r="N47" s="1">
        <v>2.1865683333333332</v>
      </c>
      <c r="O47" s="1">
        <v>-0.2447675</v>
      </c>
      <c r="P47" s="1">
        <v>6.8999999999999986E-4</v>
      </c>
      <c r="Q47" s="1">
        <v>8.6817499999999992E-2</v>
      </c>
      <c r="R47" s="1">
        <v>2.4772633333333332</v>
      </c>
      <c r="S47" s="1">
        <v>35.544094166666667</v>
      </c>
      <c r="T47" s="1">
        <v>-0.18253249999999999</v>
      </c>
      <c r="U47" s="1">
        <v>-5.9639999999999999E-2</v>
      </c>
      <c r="V47" s="1">
        <v>0.42084999999999995</v>
      </c>
      <c r="W47" s="1">
        <v>1.25E-4</v>
      </c>
      <c r="X47" s="1">
        <v>-6.1624999999999996E-3</v>
      </c>
      <c r="Y47" s="1">
        <v>8.3610791666666682</v>
      </c>
      <c r="AF47" s="1">
        <v>-2</v>
      </c>
      <c r="AG47" s="1">
        <v>-1</v>
      </c>
      <c r="AH47" s="1">
        <v>1.5</v>
      </c>
      <c r="AI47" s="1">
        <v>1.0477538055903923</v>
      </c>
      <c r="AJ47" s="1">
        <v>1.0476252692406762</v>
      </c>
      <c r="AK47" s="1">
        <v>5.0731102757547129E-3</v>
      </c>
      <c r="AL47" s="1">
        <v>-1.5607560016873037E-2</v>
      </c>
      <c r="AM47" s="1">
        <v>0.14307365528980936</v>
      </c>
      <c r="AN47" s="1">
        <v>6.4035418447605852E-2</v>
      </c>
      <c r="AO47" s="1">
        <v>6.7113254667149472E-2</v>
      </c>
      <c r="AP47" s="1">
        <v>1.4537397302882414E-2</v>
      </c>
      <c r="AQ47" s="1">
        <v>-0.97538106171500183</v>
      </c>
      <c r="AR47" s="1">
        <v>7.2267168609233434E-2</v>
      </c>
      <c r="AS47" s="1">
        <v>-6.039716856213388E-3</v>
      </c>
      <c r="AT47" s="1">
        <v>1.7025972119612436E-5</v>
      </c>
      <c r="AU47" s="1">
        <v>2.142249760136888E-3</v>
      </c>
      <c r="AV47" s="1">
        <v>1.4334121444103999E-3</v>
      </c>
      <c r="AW47" s="1">
        <v>2.0566782527722201E-2</v>
      </c>
      <c r="AX47" s="1">
        <v>-7.885403999999999E-5</v>
      </c>
      <c r="AY47" s="1">
        <v>-2.5764479999999999E-5</v>
      </c>
      <c r="AZ47" s="1">
        <v>1.8180719999999999E-4</v>
      </c>
      <c r="BA47" s="1">
        <v>6.9675436235382967E-5</v>
      </c>
      <c r="BB47" s="1">
        <v>-3.4349990064043803E-3</v>
      </c>
      <c r="BC47" s="1">
        <v>1.5989659886618145E-4</v>
      </c>
    </row>
    <row r="48" spans="2:55" x14ac:dyDescent="0.15">
      <c r="B48" s="1">
        <v>-120</v>
      </c>
      <c r="C48" s="1">
        <v>-60</v>
      </c>
      <c r="D48" s="1">
        <v>70</v>
      </c>
      <c r="E48" s="1">
        <v>1.2622267632169941</v>
      </c>
      <c r="F48" s="1">
        <v>1.2616049999999999</v>
      </c>
      <c r="G48" s="1">
        <v>1.39125E-2</v>
      </c>
      <c r="H48" s="1">
        <v>-3.7089999999999998E-2</v>
      </c>
      <c r="I48" s="1">
        <v>0.22968</v>
      </c>
      <c r="J48" s="1">
        <v>0.10455750000000001</v>
      </c>
      <c r="K48" s="1">
        <v>0.10192</v>
      </c>
      <c r="L48" s="1">
        <v>3.7036429803125E-2</v>
      </c>
      <c r="M48" s="1">
        <v>17.155228333333334</v>
      </c>
      <c r="N48" s="1">
        <v>2.3562408333333336</v>
      </c>
      <c r="O48" s="1">
        <v>-0.34313249999999995</v>
      </c>
      <c r="P48" s="1">
        <v>1.1275E-3</v>
      </c>
      <c r="Q48" s="1">
        <v>0.10024499999999999</v>
      </c>
      <c r="R48" s="1">
        <v>14.078542500000003</v>
      </c>
      <c r="S48" s="1">
        <v>68.284554999999983</v>
      </c>
      <c r="T48" s="1">
        <v>-5.0311325</v>
      </c>
      <c r="U48" s="1">
        <v>-1.0099999999999998E-2</v>
      </c>
      <c r="V48" s="1">
        <v>1.3143975000000001</v>
      </c>
      <c r="W48" s="1">
        <v>-1.7250000000000002E-4</v>
      </c>
      <c r="X48" s="1">
        <v>-7.5325000000000001E-3</v>
      </c>
      <c r="Y48" s="1">
        <v>46.105811666666675</v>
      </c>
      <c r="AF48" s="1">
        <v>-2</v>
      </c>
      <c r="AG48" s="1">
        <v>-1</v>
      </c>
      <c r="AH48" s="1">
        <v>1.1666666666666667</v>
      </c>
      <c r="AI48" s="1">
        <v>0.9423716795892193</v>
      </c>
      <c r="AJ48" s="1">
        <v>0.9419074745317918</v>
      </c>
      <c r="AK48" s="1">
        <v>1.0386997308526482E-2</v>
      </c>
      <c r="AL48" s="1">
        <v>-2.7691193543449937E-2</v>
      </c>
      <c r="AM48" s="1">
        <v>0.17147784667186794</v>
      </c>
      <c r="AN48" s="1">
        <v>7.8062064408715756E-2</v>
      </c>
      <c r="AO48" s="1">
        <v>7.6092921163343694E-2</v>
      </c>
      <c r="AP48" s="1">
        <v>2.0644235225070987E-2</v>
      </c>
      <c r="AQ48" s="1">
        <v>-0.92058490874915955</v>
      </c>
      <c r="AR48" s="1">
        <v>7.787492894259454E-2</v>
      </c>
      <c r="AS48" s="1">
        <v>-8.4669048961346586E-3</v>
      </c>
      <c r="AT48" s="1">
        <v>2.7821425456323225E-5</v>
      </c>
      <c r="AU48" s="1">
        <v>2.4735776451167372E-3</v>
      </c>
      <c r="AV48" s="1">
        <v>8.1462287531394017E-3</v>
      </c>
      <c r="AW48" s="1">
        <v>3.9511306325660391E-2</v>
      </c>
      <c r="AX48" s="1">
        <v>-2.1734492399999999E-3</v>
      </c>
      <c r="AY48" s="1">
        <v>-4.3631999999999992E-6</v>
      </c>
      <c r="AZ48" s="1">
        <v>5.6781972000000006E-4</v>
      </c>
      <c r="BA48" s="1">
        <v>-9.6152102004828504E-5</v>
      </c>
      <c r="BB48" s="1">
        <v>-4.1986417875441778E-3</v>
      </c>
      <c r="BC48" s="1">
        <v>8.8172379743221439E-4</v>
      </c>
    </row>
    <row r="49" spans="2:55" x14ac:dyDescent="0.15">
      <c r="B49" s="1">
        <v>-120</v>
      </c>
      <c r="C49" s="1">
        <v>-60</v>
      </c>
      <c r="D49" s="1">
        <v>50</v>
      </c>
      <c r="E49" s="1">
        <v>1.127519265799924</v>
      </c>
      <c r="F49" s="1">
        <v>1.12449</v>
      </c>
      <c r="G49" s="1">
        <v>1.8154999999999998E-2</v>
      </c>
      <c r="H49" s="1">
        <v>-8.0574999999999994E-2</v>
      </c>
      <c r="I49" s="1">
        <v>0.24423</v>
      </c>
      <c r="J49" s="1">
        <v>0.10783</v>
      </c>
      <c r="K49" s="1">
        <v>0.121555</v>
      </c>
      <c r="L49" s="1">
        <v>4.3025609912499999E-2</v>
      </c>
      <c r="M49" s="1">
        <v>19.001884166666667</v>
      </c>
      <c r="N49" s="1">
        <v>2.409265</v>
      </c>
      <c r="O49" s="1">
        <v>-0.37125000000000002</v>
      </c>
      <c r="P49" s="1">
        <v>7.9100000000000004E-3</v>
      </c>
      <c r="Q49" s="1">
        <v>0.1047575</v>
      </c>
      <c r="R49" s="1">
        <v>40.617205833333323</v>
      </c>
      <c r="S49" s="1">
        <v>116.68065416666667</v>
      </c>
      <c r="T49" s="1">
        <v>-12.3194225</v>
      </c>
      <c r="U49" s="1">
        <v>-0.410605</v>
      </c>
      <c r="V49" s="1">
        <v>2.6857925000000002</v>
      </c>
      <c r="W49" s="1">
        <v>-4.2500000000000003E-4</v>
      </c>
      <c r="X49" s="1">
        <v>-6.6699999999999997E-3</v>
      </c>
      <c r="Y49" s="1">
        <v>96.926882499999991</v>
      </c>
      <c r="AF49" s="1">
        <v>-2</v>
      </c>
      <c r="AG49" s="1">
        <v>-1</v>
      </c>
      <c r="AH49" s="1">
        <v>0.83333333333333337</v>
      </c>
      <c r="AI49" s="1">
        <v>0.84179979005754302</v>
      </c>
      <c r="AJ49" s="1">
        <v>0.83953815658328446</v>
      </c>
      <c r="AK49" s="1">
        <v>1.3554424879518296E-2</v>
      </c>
      <c r="AL49" s="1">
        <v>-6.01568595244939E-2</v>
      </c>
      <c r="AM49" s="1">
        <v>0.18234079803496303</v>
      </c>
      <c r="AN49" s="1">
        <v>8.0505295222167886E-2</v>
      </c>
      <c r="AO49" s="1">
        <v>9.0752306044056541E-2</v>
      </c>
      <c r="AP49" s="1">
        <v>2.398262511957484E-2</v>
      </c>
      <c r="AQ49" s="1">
        <v>-0.85955201696329819</v>
      </c>
      <c r="AR49" s="1">
        <v>7.9627403966790328E-2</v>
      </c>
      <c r="AS49" s="1">
        <v>-9.1607132600088678E-3</v>
      </c>
      <c r="AT49" s="1">
        <v>1.9518179632773102E-4</v>
      </c>
      <c r="AU49" s="1">
        <v>2.584925035246812E-3</v>
      </c>
      <c r="AV49" s="1">
        <v>2.3502223332541795E-2</v>
      </c>
      <c r="AW49" s="1">
        <v>6.7514609549079008E-2</v>
      </c>
      <c r="AX49" s="1">
        <v>-5.3219905200000001E-3</v>
      </c>
      <c r="AY49" s="1">
        <v>-1.7738136E-4</v>
      </c>
      <c r="AZ49" s="1">
        <v>1.1602623600000001E-3</v>
      </c>
      <c r="BA49" s="1">
        <v>-2.3689648320030212E-4</v>
      </c>
      <c r="BB49" s="1">
        <v>-3.7178812775200353E-3</v>
      </c>
      <c r="BC49" s="1">
        <v>1.8536218281773233E-3</v>
      </c>
    </row>
    <row r="50" spans="2:55" x14ac:dyDescent="0.15">
      <c r="B50" s="1">
        <v>-120</v>
      </c>
      <c r="C50" s="1">
        <v>-60</v>
      </c>
      <c r="D50" s="1">
        <v>30</v>
      </c>
      <c r="E50" s="1">
        <v>0.96030265464201447</v>
      </c>
      <c r="F50" s="1">
        <v>0.95669750000000009</v>
      </c>
      <c r="G50" s="1">
        <v>1.4250000000000001E-2</v>
      </c>
      <c r="H50" s="1">
        <v>-8.1902500000000003E-2</v>
      </c>
      <c r="I50" s="1">
        <v>0.25237999999999999</v>
      </c>
      <c r="J50" s="1">
        <v>0.10136249999999999</v>
      </c>
      <c r="K50" s="1">
        <v>0.13645499999999999</v>
      </c>
      <c r="L50" s="1">
        <v>4.6294993915624999E-2</v>
      </c>
      <c r="M50" s="1">
        <v>20.750464166666671</v>
      </c>
      <c r="N50" s="1">
        <v>2.3094375</v>
      </c>
      <c r="O50" s="1">
        <v>-0.37885249999999998</v>
      </c>
      <c r="P50" s="1">
        <v>-1.2767499999999999E-2</v>
      </c>
      <c r="Q50" s="1">
        <v>0.11384749999999999</v>
      </c>
      <c r="R50" s="1">
        <v>101.44043333333333</v>
      </c>
      <c r="S50" s="1">
        <v>236.36865083333331</v>
      </c>
      <c r="T50" s="1">
        <v>-22.4869375</v>
      </c>
      <c r="U50" s="1">
        <v>-1.89147</v>
      </c>
      <c r="V50" s="1">
        <v>8.9244024999999993</v>
      </c>
      <c r="W50" s="1">
        <v>-3.8999999999999999E-4</v>
      </c>
      <c r="X50" s="1">
        <v>-6.5824999999999998E-3</v>
      </c>
      <c r="Y50" s="1">
        <v>223.66002750000004</v>
      </c>
      <c r="AF50" s="1">
        <v>-2</v>
      </c>
      <c r="AG50" s="1">
        <v>-1</v>
      </c>
      <c r="AH50" s="1">
        <v>0.5</v>
      </c>
      <c r="AI50" s="1">
        <v>0.71695677190565621</v>
      </c>
      <c r="AJ50" s="1">
        <v>0.71426518293434083</v>
      </c>
      <c r="AK50" s="1">
        <v>1.0638972984474566E-2</v>
      </c>
      <c r="AL50" s="1">
        <v>-6.1147963849889693E-2</v>
      </c>
      <c r="AM50" s="1">
        <v>0.18842554398748707</v>
      </c>
      <c r="AN50" s="1">
        <v>7.5676694676407238E-2</v>
      </c>
      <c r="AO50" s="1">
        <v>0.10187656551554222</v>
      </c>
      <c r="AP50" s="1">
        <v>2.5804991172684578E-2</v>
      </c>
      <c r="AQ50" s="1">
        <v>-0.80176058014408136</v>
      </c>
      <c r="AR50" s="1">
        <v>7.6328055547461304E-2</v>
      </c>
      <c r="AS50" s="1">
        <v>-9.3483073948485099E-3</v>
      </c>
      <c r="AT50" s="1">
        <v>-3.1504217251761133E-4</v>
      </c>
      <c r="AU50" s="1">
        <v>2.8092237114312711E-3</v>
      </c>
      <c r="AV50" s="1">
        <v>5.8696202021688001E-2</v>
      </c>
      <c r="AW50" s="1">
        <v>0.13676934950896139</v>
      </c>
      <c r="AX50" s="1">
        <v>-9.7143569999999999E-3</v>
      </c>
      <c r="AY50" s="1">
        <v>-8.1711504000000004E-4</v>
      </c>
      <c r="AZ50" s="1">
        <v>3.8553418799999999E-3</v>
      </c>
      <c r="BA50" s="1">
        <v>-2.1738736105439486E-4</v>
      </c>
      <c r="BB50" s="1">
        <v>-3.6691084721552671E-3</v>
      </c>
      <c r="BC50" s="1">
        <v>4.2772561994319841E-3</v>
      </c>
    </row>
    <row r="51" spans="2:55" x14ac:dyDescent="0.15">
      <c r="B51" s="1">
        <v>-120</v>
      </c>
      <c r="C51" s="1">
        <v>-60</v>
      </c>
      <c r="D51" s="1">
        <v>10</v>
      </c>
      <c r="E51" s="1">
        <v>0.70345279508471648</v>
      </c>
      <c r="F51" s="1">
        <v>0.70262750000000007</v>
      </c>
      <c r="G51" s="1">
        <v>3.7324999999999997E-3</v>
      </c>
      <c r="H51" s="1">
        <v>-3.3860000000000001E-2</v>
      </c>
      <c r="I51" s="1">
        <v>0.27816249999999998</v>
      </c>
      <c r="J51" s="1">
        <v>0.12124750000000001</v>
      </c>
      <c r="K51" s="1">
        <v>0.132635</v>
      </c>
      <c r="L51" s="1">
        <v>5.4833687943749987E-2</v>
      </c>
      <c r="M51" s="1">
        <v>22.978330833333334</v>
      </c>
      <c r="N51" s="1">
        <v>2.4564808333333334</v>
      </c>
      <c r="O51" s="1">
        <v>-0.40304249999999997</v>
      </c>
      <c r="P51" s="1">
        <v>-5.3257500000000006E-2</v>
      </c>
      <c r="Q51" s="1">
        <v>0.10894000000000001</v>
      </c>
      <c r="R51" s="1">
        <v>369.12940416666669</v>
      </c>
      <c r="S51" s="1">
        <v>510.51170916666661</v>
      </c>
      <c r="T51" s="1">
        <v>-65.453365000000005</v>
      </c>
      <c r="U51" s="1">
        <v>-3.8101775</v>
      </c>
      <c r="V51" s="1">
        <v>17.881739999999997</v>
      </c>
      <c r="W51" s="1">
        <v>8.3500000000000002E-4</v>
      </c>
      <c r="X51" s="1">
        <v>-7.5975000000000001E-3</v>
      </c>
      <c r="Y51" s="1">
        <v>575.3426741666666</v>
      </c>
      <c r="AF51" s="1">
        <v>-2</v>
      </c>
      <c r="AG51" s="1">
        <v>-1</v>
      </c>
      <c r="AH51" s="1">
        <v>0.16666666666666666</v>
      </c>
      <c r="AI51" s="1">
        <v>0.52519405493048565</v>
      </c>
      <c r="AJ51" s="1">
        <v>0.52457789408062483</v>
      </c>
      <c r="AK51" s="1">
        <v>2.7866643273369339E-3</v>
      </c>
      <c r="AL51" s="1">
        <v>-2.5279693000302372E-2</v>
      </c>
      <c r="AM51" s="1">
        <v>0.20767461914343199</v>
      </c>
      <c r="AN51" s="1">
        <v>9.0522728205970515E-2</v>
      </c>
      <c r="AO51" s="1">
        <v>9.9024574161107645E-2</v>
      </c>
      <c r="AP51" s="1">
        <v>3.0564489023005122E-2</v>
      </c>
      <c r="AQ51" s="1">
        <v>-0.72812848112184303</v>
      </c>
      <c r="AR51" s="1">
        <v>8.1187910691647075E-2</v>
      </c>
      <c r="AS51" s="1">
        <v>-9.9452034319114438E-3</v>
      </c>
      <c r="AT51" s="1">
        <v>-1.3141459567539994E-3</v>
      </c>
      <c r="AU51" s="1">
        <v>2.688129569145767E-3</v>
      </c>
      <c r="AV51" s="1">
        <v>0.21358834310097902</v>
      </c>
      <c r="AW51" s="1">
        <v>0.29539600168325936</v>
      </c>
      <c r="AX51" s="1">
        <v>-2.8275853680000004E-2</v>
      </c>
      <c r="AY51" s="1">
        <v>-1.6459966799999999E-3</v>
      </c>
      <c r="AZ51" s="1">
        <v>7.7249116799999991E-3</v>
      </c>
      <c r="BA51" s="1">
        <v>4.6543191405235825E-4</v>
      </c>
      <c r="BB51" s="1">
        <v>-4.2348730143865771E-3</v>
      </c>
      <c r="BC51" s="1">
        <v>1.1002806569346194E-2</v>
      </c>
    </row>
    <row r="52" spans="2:55" x14ac:dyDescent="0.15">
      <c r="B52" s="1">
        <v>-120</v>
      </c>
      <c r="C52" s="1">
        <v>-60</v>
      </c>
      <c r="D52" s="1">
        <v>4</v>
      </c>
      <c r="E52" s="1">
        <v>0.61377219962906437</v>
      </c>
      <c r="F52" s="1">
        <v>0.61300750000000004</v>
      </c>
      <c r="G52" s="1">
        <v>4.3725000000000005E-3</v>
      </c>
      <c r="H52" s="1">
        <v>-3.0315000000000002E-2</v>
      </c>
      <c r="I52" s="1">
        <v>0.242815</v>
      </c>
      <c r="J52" s="1">
        <v>0.15181</v>
      </c>
      <c r="K52" s="1">
        <v>8.9707500000000009E-2</v>
      </c>
      <c r="L52" s="1">
        <v>4.5026417940625001E-2</v>
      </c>
      <c r="M52" s="1">
        <v>24.095626666666664</v>
      </c>
      <c r="N52" s="1">
        <v>2.5310658333333333</v>
      </c>
      <c r="O52" s="1">
        <v>-0.28910249999999998</v>
      </c>
      <c r="P52" s="1">
        <v>-9.9415000000000003E-2</v>
      </c>
      <c r="Q52" s="1">
        <v>5.6765000000000003E-2</v>
      </c>
      <c r="R52" s="1">
        <v>766.23944583333332</v>
      </c>
      <c r="S52" s="1">
        <v>680.98444166666673</v>
      </c>
      <c r="T52" s="1">
        <v>-54.092209999999994</v>
      </c>
      <c r="U52" s="1">
        <v>-1.0385150000000001</v>
      </c>
      <c r="V52" s="1">
        <v>9.9786400000000004</v>
      </c>
      <c r="W52" s="1">
        <v>8.7250000000000001E-4</v>
      </c>
      <c r="X52" s="1">
        <v>-2.2300000000000002E-3</v>
      </c>
      <c r="Y52" s="1">
        <v>694.79930666666678</v>
      </c>
      <c r="AF52" s="1">
        <v>-2</v>
      </c>
      <c r="AG52" s="1">
        <v>-1</v>
      </c>
      <c r="AH52" s="1">
        <v>6.6666666666666666E-2</v>
      </c>
      <c r="AI52" s="1">
        <v>0.45823900705088744</v>
      </c>
      <c r="AJ52" s="1">
        <v>0.45766808644072227</v>
      </c>
      <c r="AK52" s="1">
        <v>3.2644848683940379E-3</v>
      </c>
      <c r="AL52" s="1">
        <v>-2.2633015159603261E-2</v>
      </c>
      <c r="AM52" s="1">
        <v>0.18128436668246958</v>
      </c>
      <c r="AN52" s="1">
        <v>0.11334052552793571</v>
      </c>
      <c r="AO52" s="1">
        <v>6.6975134667000155E-2</v>
      </c>
      <c r="AP52" s="1">
        <v>2.5097882497037767E-2</v>
      </c>
      <c r="AQ52" s="1">
        <v>-0.69120129931691709</v>
      </c>
      <c r="AR52" s="1">
        <v>8.3652981958138334E-2</v>
      </c>
      <c r="AS52" s="1">
        <v>-7.1336972532032679E-3</v>
      </c>
      <c r="AT52" s="1">
        <v>-2.453097127929378E-3</v>
      </c>
      <c r="AU52" s="1">
        <v>1.4006946483620293E-3</v>
      </c>
      <c r="AV52" s="1">
        <v>0.44336704637124902</v>
      </c>
      <c r="AW52" s="1">
        <v>0.39403617520390205</v>
      </c>
      <c r="AX52" s="1">
        <v>-2.3367834719999998E-2</v>
      </c>
      <c r="AY52" s="1">
        <v>-4.4863848000000004E-4</v>
      </c>
      <c r="AZ52" s="1">
        <v>4.3107724799999999E-3</v>
      </c>
      <c r="BA52" s="1">
        <v>4.8633454492297317E-4</v>
      </c>
      <c r="BB52" s="1">
        <v>-1.2430097824392323E-3</v>
      </c>
      <c r="BC52" s="1">
        <v>1.3287285506575574E-2</v>
      </c>
    </row>
    <row r="53" spans="2:55" x14ac:dyDescent="0.15">
      <c r="B53" s="1">
        <v>-90</v>
      </c>
      <c r="C53" s="1">
        <v>-60</v>
      </c>
      <c r="D53" s="1">
        <v>150</v>
      </c>
      <c r="E53" s="1">
        <v>1.5697283931663149</v>
      </c>
      <c r="F53" s="1">
        <v>1.5695925000000002</v>
      </c>
      <c r="G53" s="1">
        <v>5.11E-3</v>
      </c>
      <c r="H53" s="1">
        <v>-2.0012499999999999E-2</v>
      </c>
      <c r="I53" s="1">
        <v>0.11633249999999999</v>
      </c>
      <c r="J53" s="1">
        <v>5.56175E-2</v>
      </c>
      <c r="K53" s="1">
        <v>6.5317500000000001E-2</v>
      </c>
      <c r="L53" s="1">
        <v>1.0446466334374998E-2</v>
      </c>
      <c r="M53" s="1">
        <v>12.987014166666668</v>
      </c>
      <c r="N53" s="1">
        <v>1.5935016666666668</v>
      </c>
      <c r="O53" s="1">
        <v>-9.2327499999999993E-2</v>
      </c>
      <c r="P53" s="1">
        <v>3.4825000000000004E-3</v>
      </c>
      <c r="Q53" s="1">
        <v>4.9772500000000004E-2</v>
      </c>
      <c r="R53" s="1">
        <v>0.66093333333333326</v>
      </c>
      <c r="S53" s="1">
        <v>26.774514999999997</v>
      </c>
      <c r="T53" s="1">
        <v>-2.2675000000000004E-3</v>
      </c>
      <c r="U53" s="1">
        <v>1.0197500000000002E-2</v>
      </c>
      <c r="V53" s="1">
        <v>-7.025E-4</v>
      </c>
      <c r="W53" s="1">
        <v>-1.3499999999999997E-4</v>
      </c>
      <c r="X53" s="1">
        <v>-3.0400000000000002E-3</v>
      </c>
      <c r="Y53" s="1">
        <v>-0.17430999999999999</v>
      </c>
      <c r="AF53" s="1">
        <v>-1.5</v>
      </c>
      <c r="AG53" s="1">
        <v>-1</v>
      </c>
      <c r="AH53" s="1">
        <v>2.5</v>
      </c>
      <c r="AI53" s="1">
        <v>1.1719507345866029</v>
      </c>
      <c r="AJ53" s="1">
        <v>1.1718492774830804</v>
      </c>
      <c r="AK53" s="1">
        <v>3.8150983825028088E-3</v>
      </c>
      <c r="AL53" s="1">
        <v>-1.4941224340476999E-2</v>
      </c>
      <c r="AM53" s="1">
        <v>8.6853215769571029E-2</v>
      </c>
      <c r="AN53" s="1">
        <v>4.152372490975538E-2</v>
      </c>
      <c r="AO53" s="1">
        <v>4.8765692485152098E-2</v>
      </c>
      <c r="AP53" s="1">
        <v>5.8228967917265603E-3</v>
      </c>
      <c r="AQ53" s="1">
        <v>-1.0583464556397111</v>
      </c>
      <c r="AR53" s="1">
        <v>5.2666020937265245E-2</v>
      </c>
      <c r="AS53" s="1">
        <v>-2.2782107838746628E-3</v>
      </c>
      <c r="AT53" s="1">
        <v>8.5931808560217859E-5</v>
      </c>
      <c r="AU53" s="1">
        <v>1.2281524598890003E-3</v>
      </c>
      <c r="AV53" s="1">
        <v>3.8243405692799998E-4</v>
      </c>
      <c r="AW53" s="1">
        <v>1.5492464787769198E-2</v>
      </c>
      <c r="AX53" s="1">
        <v>-9.7956000000000028E-7</v>
      </c>
      <c r="AY53" s="1">
        <v>4.4053200000000005E-6</v>
      </c>
      <c r="AZ53" s="1">
        <v>-3.0348000000000001E-7</v>
      </c>
      <c r="BA53" s="1">
        <v>-7.5249471134213589E-5</v>
      </c>
      <c r="BB53" s="1">
        <v>-1.6945066092445139E-3</v>
      </c>
      <c r="BC53" s="1">
        <v>-3.3334902819100701E-6</v>
      </c>
    </row>
    <row r="54" spans="2:55" x14ac:dyDescent="0.15">
      <c r="B54" s="1">
        <v>-90</v>
      </c>
      <c r="C54" s="1">
        <v>-60</v>
      </c>
      <c r="D54" s="1">
        <v>110</v>
      </c>
      <c r="E54" s="1">
        <v>1.4818079668474256</v>
      </c>
      <c r="F54" s="1">
        <v>1.4816600000000002</v>
      </c>
      <c r="G54" s="1">
        <v>9.6724999999999988E-3</v>
      </c>
      <c r="H54" s="1">
        <v>-1.8572499999999999E-2</v>
      </c>
      <c r="I54" s="1">
        <v>0.16857749999999999</v>
      </c>
      <c r="J54" s="1">
        <v>7.2860000000000008E-2</v>
      </c>
      <c r="K54" s="1">
        <v>7.8545000000000004E-2</v>
      </c>
      <c r="L54" s="1">
        <v>1.9948135065625001E-2</v>
      </c>
      <c r="M54" s="1">
        <v>14.381535</v>
      </c>
      <c r="N54" s="1">
        <v>1.9819324999999999</v>
      </c>
      <c r="O54" s="1">
        <v>-0.1910675</v>
      </c>
      <c r="P54" s="1">
        <v>2.9774999999999997E-3</v>
      </c>
      <c r="Q54" s="1">
        <v>6.5204999999999999E-2</v>
      </c>
      <c r="R54" s="1">
        <v>1.6185708333333333</v>
      </c>
      <c r="S54" s="1">
        <v>30.997479166666675</v>
      </c>
      <c r="T54" s="1">
        <v>-0.31817499999999999</v>
      </c>
      <c r="U54" s="1">
        <v>-0.1297625</v>
      </c>
      <c r="V54" s="1">
        <v>8.3822499999999994E-2</v>
      </c>
      <c r="W54" s="1">
        <v>5.2500000000000029E-5</v>
      </c>
      <c r="X54" s="1">
        <v>-4.2699999999999995E-3</v>
      </c>
      <c r="Y54" s="1">
        <v>4.1835516666666663</v>
      </c>
      <c r="AF54" s="1">
        <v>-1.5</v>
      </c>
      <c r="AG54" s="1">
        <v>-1</v>
      </c>
      <c r="AH54" s="1">
        <v>1.8333333333333333</v>
      </c>
      <c r="AI54" s="1">
        <v>1.1063098194715046</v>
      </c>
      <c r="AJ54" s="1">
        <v>1.1061993482229184</v>
      </c>
      <c r="AK54" s="1">
        <v>7.2214362240231736E-3</v>
      </c>
      <c r="AL54" s="1">
        <v>-1.3866128123098516E-2</v>
      </c>
      <c r="AM54" s="1">
        <v>0.12585905040633411</v>
      </c>
      <c r="AN54" s="1">
        <v>5.4396882220969604E-2</v>
      </c>
      <c r="AO54" s="1">
        <v>5.8641272495828407E-2</v>
      </c>
      <c r="AP54" s="1">
        <v>1.1119160102238094E-2</v>
      </c>
      <c r="AQ54" s="1">
        <v>-1.0122568499981823</v>
      </c>
      <c r="AR54" s="1">
        <v>6.5503852756924066E-2</v>
      </c>
      <c r="AS54" s="1">
        <v>-4.7146520695131155E-3</v>
      </c>
      <c r="AT54" s="1">
        <v>7.3470770994414538E-5</v>
      </c>
      <c r="AU54" s="1">
        <v>1.6089543653033756E-3</v>
      </c>
      <c r="AV54" s="1">
        <v>9.36549238779E-4</v>
      </c>
      <c r="AW54" s="1">
        <v>1.7935987057065006E-2</v>
      </c>
      <c r="AX54" s="1">
        <v>-1.3745159999999998E-4</v>
      </c>
      <c r="AY54" s="1">
        <v>-5.6057400000000003E-5</v>
      </c>
      <c r="AZ54" s="1">
        <v>3.6211319999999998E-5</v>
      </c>
      <c r="BA54" s="1">
        <v>2.9263683218860865E-5</v>
      </c>
      <c r="BB54" s="1">
        <v>-2.3801129018006821E-3</v>
      </c>
      <c r="BC54" s="1">
        <v>8.0005902270105042E-5</v>
      </c>
    </row>
    <row r="55" spans="2:55" x14ac:dyDescent="0.15">
      <c r="B55" s="1">
        <v>-90</v>
      </c>
      <c r="C55" s="1">
        <v>-60</v>
      </c>
      <c r="D55" s="1">
        <v>90</v>
      </c>
      <c r="E55" s="1">
        <v>1.3783785478801716</v>
      </c>
      <c r="F55" s="1">
        <v>1.3781075</v>
      </c>
      <c r="G55" s="1">
        <v>1.2140000000000001E-2</v>
      </c>
      <c r="H55" s="1">
        <v>-2.4490000000000001E-2</v>
      </c>
      <c r="I55" s="1">
        <v>0.21757000000000001</v>
      </c>
      <c r="J55" s="1">
        <v>8.5345000000000004E-2</v>
      </c>
      <c r="K55" s="1">
        <v>8.8052500000000006E-2</v>
      </c>
      <c r="L55" s="1">
        <v>3.1186858340625005E-2</v>
      </c>
      <c r="M55" s="1">
        <v>15.547813333333336</v>
      </c>
      <c r="N55" s="1">
        <v>2.2076458333333333</v>
      </c>
      <c r="O55" s="1">
        <v>-0.30314249999999998</v>
      </c>
      <c r="P55" s="1">
        <v>8.0875000000000009E-3</v>
      </c>
      <c r="Q55" s="1">
        <v>7.9064999999999996E-2</v>
      </c>
      <c r="R55" s="1">
        <v>5.4554825000000013</v>
      </c>
      <c r="S55" s="1">
        <v>42.049372499999997</v>
      </c>
      <c r="T55" s="1">
        <v>-2.4774374999999997</v>
      </c>
      <c r="U55" s="1">
        <v>-5.3537500000000002E-2</v>
      </c>
      <c r="V55" s="1">
        <v>0.26909499999999997</v>
      </c>
      <c r="W55" s="1">
        <v>-2.8000000000000003E-4</v>
      </c>
      <c r="X55" s="1">
        <v>-5.4799999999999996E-3</v>
      </c>
      <c r="Y55" s="1">
        <v>15.872573333333333</v>
      </c>
      <c r="AF55" s="1">
        <v>-1.5</v>
      </c>
      <c r="AG55" s="1">
        <v>-1</v>
      </c>
      <c r="AH55" s="1">
        <v>1.5</v>
      </c>
      <c r="AI55" s="1">
        <v>1.0290899742650124</v>
      </c>
      <c r="AJ55" s="1">
        <v>1.0288876113825811</v>
      </c>
      <c r="AK55" s="1">
        <v>9.0636583881769286E-3</v>
      </c>
      <c r="AL55" s="1">
        <v>-1.8284101641388217E-2</v>
      </c>
      <c r="AM55" s="1">
        <v>0.16243658612155307</v>
      </c>
      <c r="AN55" s="1">
        <v>6.3718115744560128E-2</v>
      </c>
      <c r="AO55" s="1">
        <v>6.57395206116103E-2</v>
      </c>
      <c r="AP55" s="1">
        <v>1.7383663677553111E-2</v>
      </c>
      <c r="AQ55" s="1">
        <v>-0.97371077225827041</v>
      </c>
      <c r="AR55" s="1">
        <v>7.2963790444984175E-2</v>
      </c>
      <c r="AS55" s="1">
        <v>-7.480138772854512E-3</v>
      </c>
      <c r="AT55" s="1">
        <v>1.9956166596719655E-4</v>
      </c>
      <c r="AU55" s="1">
        <v>1.9509543270103732E-3</v>
      </c>
      <c r="AV55" s="1">
        <v>3.1566910000626006E-3</v>
      </c>
      <c r="AW55" s="1">
        <v>2.43309140353818E-2</v>
      </c>
      <c r="AX55" s="1">
        <v>-1.070253E-3</v>
      </c>
      <c r="AY55" s="1">
        <v>-2.31282E-5</v>
      </c>
      <c r="AZ55" s="1">
        <v>1.1624903999999999E-4</v>
      </c>
      <c r="BA55" s="1">
        <v>-1.5607297716725788E-4</v>
      </c>
      <c r="BB55" s="1">
        <v>-3.0545711245591892E-3</v>
      </c>
      <c r="BC55" s="1">
        <v>3.0354580319873556E-4</v>
      </c>
    </row>
    <row r="56" spans="2:55" x14ac:dyDescent="0.15">
      <c r="B56" s="1">
        <v>-90</v>
      </c>
      <c r="C56" s="1">
        <v>-60</v>
      </c>
      <c r="D56" s="1">
        <v>70</v>
      </c>
      <c r="E56" s="1">
        <v>1.2686188496082067</v>
      </c>
      <c r="F56" s="1">
        <v>1.2678674999999999</v>
      </c>
      <c r="G56" s="1">
        <v>1.2525E-2</v>
      </c>
      <c r="H56" s="1">
        <v>-4.1819999999999996E-2</v>
      </c>
      <c r="I56" s="1">
        <v>0.22857250000000001</v>
      </c>
      <c r="J56" s="1">
        <v>0.103475</v>
      </c>
      <c r="K56" s="1">
        <v>0.1034625</v>
      </c>
      <c r="L56" s="1">
        <v>3.6828476143750004E-2</v>
      </c>
      <c r="M56" s="1">
        <v>17.259897500000005</v>
      </c>
      <c r="N56" s="1">
        <v>2.3823225000000003</v>
      </c>
      <c r="O56" s="1">
        <v>-0.32120250000000006</v>
      </c>
      <c r="P56" s="1">
        <v>7.3699999999999998E-3</v>
      </c>
      <c r="Q56" s="1">
        <v>9.9747500000000003E-2</v>
      </c>
      <c r="R56" s="1">
        <v>27.364348333333329</v>
      </c>
      <c r="S56" s="1">
        <v>80.695724166666665</v>
      </c>
      <c r="T56" s="1">
        <v>-4.6625000000000005</v>
      </c>
      <c r="U56" s="1">
        <v>-0.12641249999999998</v>
      </c>
      <c r="V56" s="1">
        <v>1.8694249999999999</v>
      </c>
      <c r="W56" s="1">
        <v>-8.7999999999999992E-4</v>
      </c>
      <c r="X56" s="1">
        <v>-6.8149999999999999E-3</v>
      </c>
      <c r="Y56" s="1">
        <v>63.191826666666664</v>
      </c>
      <c r="AF56" s="1">
        <v>-1.5</v>
      </c>
      <c r="AG56" s="1">
        <v>-1</v>
      </c>
      <c r="AH56" s="1">
        <v>1.1666666666666667</v>
      </c>
      <c r="AI56" s="1">
        <v>0.94714397674223949</v>
      </c>
      <c r="AJ56" s="1">
        <v>0.94658302318549514</v>
      </c>
      <c r="AK56" s="1">
        <v>9.3510973074065907E-3</v>
      </c>
      <c r="AL56" s="1">
        <v>-3.1222585979700089E-2</v>
      </c>
      <c r="AM56" s="1">
        <v>0.17065099315746055</v>
      </c>
      <c r="AN56" s="1">
        <v>7.7253875759193374E-2</v>
      </c>
      <c r="AO56" s="1">
        <v>7.7244543326750861E-2</v>
      </c>
      <c r="AP56" s="1">
        <v>2.0528321129601412E-2</v>
      </c>
      <c r="AQ56" s="1">
        <v>-0.91712554084358078</v>
      </c>
      <c r="AR56" s="1">
        <v>7.8736940970243571E-2</v>
      </c>
      <c r="AS56" s="1">
        <v>-7.9257750865939364E-3</v>
      </c>
      <c r="AT56" s="1">
        <v>1.8185712249499083E-4</v>
      </c>
      <c r="AU56" s="1">
        <v>2.4613016724652778E-3</v>
      </c>
      <c r="AV56" s="1">
        <v>1.5833758445089198E-2</v>
      </c>
      <c r="AW56" s="1">
        <v>4.66927473821886E-2</v>
      </c>
      <c r="AX56" s="1">
        <v>-2.0142000000000003E-3</v>
      </c>
      <c r="AY56" s="1">
        <v>-5.4610199999999994E-5</v>
      </c>
      <c r="AZ56" s="1">
        <v>8.0759159999999996E-4</v>
      </c>
      <c r="BA56" s="1">
        <v>-4.9051507109709605E-4</v>
      </c>
      <c r="BB56" s="1">
        <v>-3.7987047835530796E-3</v>
      </c>
      <c r="BC56" s="1">
        <v>1.2084753605041533E-3</v>
      </c>
    </row>
    <row r="57" spans="2:55" x14ac:dyDescent="0.15">
      <c r="B57" s="1">
        <v>-90</v>
      </c>
      <c r="C57" s="1">
        <v>-60</v>
      </c>
      <c r="D57" s="1">
        <v>50</v>
      </c>
      <c r="E57" s="1">
        <v>1.1610986278736186</v>
      </c>
      <c r="F57" s="1">
        <v>1.15848</v>
      </c>
      <c r="G57" s="1">
        <v>1.6055E-2</v>
      </c>
      <c r="H57" s="1">
        <v>-7.6264999999999999E-2</v>
      </c>
      <c r="I57" s="1">
        <v>0.24110750000000003</v>
      </c>
      <c r="J57" s="1">
        <v>0.10663</v>
      </c>
      <c r="K57" s="1">
        <v>0.121155</v>
      </c>
      <c r="L57" s="1">
        <v>4.2090658740625009E-2</v>
      </c>
      <c r="M57" s="1">
        <v>19.016884999999998</v>
      </c>
      <c r="N57" s="1">
        <v>2.3917324999999998</v>
      </c>
      <c r="O57" s="1">
        <v>-0.34536999999999995</v>
      </c>
      <c r="P57" s="1">
        <v>1.51325E-2</v>
      </c>
      <c r="Q57" s="1">
        <v>9.9220000000000003E-2</v>
      </c>
      <c r="R57" s="1">
        <v>67.436425833333331</v>
      </c>
      <c r="S57" s="1">
        <v>126.92535583333334</v>
      </c>
      <c r="T57" s="1">
        <v>-10.520177500000001</v>
      </c>
      <c r="U57" s="1">
        <v>0.12067750000000001</v>
      </c>
      <c r="V57" s="1">
        <v>3.0275299999999996</v>
      </c>
      <c r="W57" s="1">
        <v>-1.6925E-3</v>
      </c>
      <c r="X57" s="1">
        <v>-5.7599999999999995E-3</v>
      </c>
      <c r="Y57" s="1">
        <v>127.75734749999999</v>
      </c>
      <c r="AF57" s="1">
        <v>-1.5</v>
      </c>
      <c r="AG57" s="1">
        <v>-1</v>
      </c>
      <c r="AH57" s="1">
        <v>0.83333333333333337</v>
      </c>
      <c r="AI57" s="1">
        <v>0.86686996029880103</v>
      </c>
      <c r="AJ57" s="1">
        <v>0.86491490688098904</v>
      </c>
      <c r="AK57" s="1">
        <v>1.1986576229174676E-2</v>
      </c>
      <c r="AL57" s="1">
        <v>-5.6939036818312472E-2</v>
      </c>
      <c r="AM57" s="1">
        <v>0.18000955641082117</v>
      </c>
      <c r="AN57" s="1">
        <v>7.960938170768582E-2</v>
      </c>
      <c r="AO57" s="1">
        <v>9.0453668205895857E-2</v>
      </c>
      <c r="AP57" s="1">
        <v>2.3461480073501462E-2</v>
      </c>
      <c r="AQ57" s="1">
        <v>-0.85905623197672698</v>
      </c>
      <c r="AR57" s="1">
        <v>7.9047946140420974E-2</v>
      </c>
      <c r="AS57" s="1">
        <v>-8.5221159289138367E-3</v>
      </c>
      <c r="AT57" s="1">
        <v>3.7339930884063081E-4</v>
      </c>
      <c r="AU57" s="1">
        <v>2.448285440156444E-3</v>
      </c>
      <c r="AV57" s="1">
        <v>3.9020555652863401E-2</v>
      </c>
      <c r="AW57" s="1">
        <v>7.3442473408873804E-2</v>
      </c>
      <c r="AX57" s="1">
        <v>-4.5447166800000006E-3</v>
      </c>
      <c r="AY57" s="1">
        <v>5.2132680000000002E-5</v>
      </c>
      <c r="AZ57" s="1">
        <v>1.3078929599999998E-3</v>
      </c>
      <c r="BA57" s="1">
        <v>-9.4340540662708543E-4</v>
      </c>
      <c r="BB57" s="1">
        <v>-3.2106441017264471E-3</v>
      </c>
      <c r="BC57" s="1">
        <v>2.4432211366752212E-3</v>
      </c>
    </row>
    <row r="58" spans="2:55" x14ac:dyDescent="0.15">
      <c r="B58" s="1">
        <v>-90</v>
      </c>
      <c r="C58" s="1">
        <v>-60</v>
      </c>
      <c r="D58" s="1">
        <v>30</v>
      </c>
      <c r="E58" s="1">
        <v>0.95956367486412797</v>
      </c>
      <c r="F58" s="1">
        <v>0.95625249999999995</v>
      </c>
      <c r="G58" s="1">
        <v>1.7017500000000001E-2</v>
      </c>
      <c r="H58" s="1">
        <v>-7.7807500000000002E-2</v>
      </c>
      <c r="I58" s="1">
        <v>0.2508725</v>
      </c>
      <c r="J58" s="1">
        <v>9.3020000000000005E-2</v>
      </c>
      <c r="K58" s="1">
        <v>0.1295975</v>
      </c>
      <c r="L58" s="1">
        <v>4.4192621831249994E-2</v>
      </c>
      <c r="M58" s="1">
        <v>20.886901666666667</v>
      </c>
      <c r="N58" s="1">
        <v>2.2871900000000003</v>
      </c>
      <c r="O58" s="1">
        <v>-0.35006749999999998</v>
      </c>
      <c r="P58" s="1">
        <v>7.6974999999999995E-3</v>
      </c>
      <c r="Q58" s="1">
        <v>8.4305000000000005E-2</v>
      </c>
      <c r="R58" s="1">
        <v>140.64249666666663</v>
      </c>
      <c r="S58" s="1">
        <v>226.19457666666668</v>
      </c>
      <c r="T58" s="1">
        <v>-27.463132500000004</v>
      </c>
      <c r="U58" s="1">
        <v>0.32283250000000002</v>
      </c>
      <c r="V58" s="1">
        <v>4.4121450000000006</v>
      </c>
      <c r="W58" s="1">
        <v>-1.8675E-3</v>
      </c>
      <c r="X58" s="1">
        <v>-3.7875000000000001E-3</v>
      </c>
      <c r="Y58" s="1">
        <v>237.6698508333333</v>
      </c>
      <c r="AF58" s="1">
        <v>-1.5</v>
      </c>
      <c r="AG58" s="1">
        <v>-1</v>
      </c>
      <c r="AH58" s="1">
        <v>0.5</v>
      </c>
      <c r="AI58" s="1">
        <v>0.71640505359737494</v>
      </c>
      <c r="AJ58" s="1">
        <v>0.71393294833938692</v>
      </c>
      <c r="AK58" s="1">
        <v>1.2705173527248837E-2</v>
      </c>
      <c r="AL58" s="1">
        <v>-5.8090658981719633E-2</v>
      </c>
      <c r="AM58" s="1">
        <v>0.18730005263491897</v>
      </c>
      <c r="AN58" s="1">
        <v>6.9448229264268357E-2</v>
      </c>
      <c r="AO58" s="1">
        <v>9.6756793077574912E-2</v>
      </c>
      <c r="AP58" s="1">
        <v>2.4633121635821219E-2</v>
      </c>
      <c r="AQ58" s="1">
        <v>-0.79725125305523115</v>
      </c>
      <c r="AR58" s="1">
        <v>7.5592764631040255E-2</v>
      </c>
      <c r="AS58" s="1">
        <v>-8.6380282535977199E-3</v>
      </c>
      <c r="AT58" s="1">
        <v>1.8993829042132862E-4</v>
      </c>
      <c r="AU58" s="1">
        <v>2.080253013831778E-3</v>
      </c>
      <c r="AV58" s="1">
        <v>8.1379585298642379E-2</v>
      </c>
      <c r="AW58" s="1">
        <v>0.13088235264738482</v>
      </c>
      <c r="AX58" s="1">
        <v>-1.1864073240000002E-2</v>
      </c>
      <c r="AY58" s="1">
        <v>1.3946364000000001E-4</v>
      </c>
      <c r="AZ58" s="1">
        <v>1.9060466400000003E-3</v>
      </c>
      <c r="BA58" s="1">
        <v>-1.0409510173566216E-3</v>
      </c>
      <c r="BB58" s="1">
        <v>-2.1111657179321039E-3</v>
      </c>
      <c r="BC58" s="1">
        <v>4.5451789229300245E-3</v>
      </c>
    </row>
    <row r="59" spans="2:55" x14ac:dyDescent="0.15">
      <c r="B59" s="1">
        <v>-90</v>
      </c>
      <c r="C59" s="1">
        <v>-60</v>
      </c>
      <c r="D59" s="1">
        <v>10</v>
      </c>
      <c r="E59" s="1">
        <v>0.76704100878799186</v>
      </c>
      <c r="F59" s="1">
        <v>0.76623000000000008</v>
      </c>
      <c r="G59" s="1">
        <v>8.8775E-3</v>
      </c>
      <c r="H59" s="1">
        <v>-3.4127499999999998E-2</v>
      </c>
      <c r="I59" s="1">
        <v>0.27555499999999999</v>
      </c>
      <c r="J59" s="1">
        <v>0.10160749999999999</v>
      </c>
      <c r="K59" s="1">
        <v>0.1227225</v>
      </c>
      <c r="L59" s="1">
        <v>5.0657727043750003E-2</v>
      </c>
      <c r="M59" s="1">
        <v>22.674494166666666</v>
      </c>
      <c r="N59" s="1">
        <v>2.3473475000000001</v>
      </c>
      <c r="O59" s="1">
        <v>-0.37688250000000001</v>
      </c>
      <c r="P59" s="1">
        <v>-1.7322500000000001E-2</v>
      </c>
      <c r="Q59" s="1">
        <v>8.1570000000000004E-2</v>
      </c>
      <c r="R59" s="1">
        <v>349.96080583333327</v>
      </c>
      <c r="S59" s="1">
        <v>378.40661500000004</v>
      </c>
      <c r="T59" s="1">
        <v>-43.973467499999998</v>
      </c>
      <c r="U59" s="1">
        <v>-0.81068499999999999</v>
      </c>
      <c r="V59" s="1">
        <v>8.4565900000000003</v>
      </c>
      <c r="W59" s="1">
        <v>-1.1949999999999999E-3</v>
      </c>
      <c r="X59" s="1">
        <v>-4.2349999999999992E-3</v>
      </c>
      <c r="Y59" s="1">
        <v>437.39597083333337</v>
      </c>
      <c r="AF59" s="1">
        <v>-1.5</v>
      </c>
      <c r="AG59" s="1">
        <v>-1</v>
      </c>
      <c r="AH59" s="1">
        <v>0.16666666666666666</v>
      </c>
      <c r="AI59" s="1">
        <v>0.57266867161260093</v>
      </c>
      <c r="AJ59" s="1">
        <v>0.5720631768346629</v>
      </c>
      <c r="AK59" s="1">
        <v>6.627893520678804E-3</v>
      </c>
      <c r="AL59" s="1">
        <v>-2.5479407054572332E-2</v>
      </c>
      <c r="AM59" s="1">
        <v>0.20572787373592202</v>
      </c>
      <c r="AN59" s="1">
        <v>7.5859610352280657E-2</v>
      </c>
      <c r="AO59" s="1">
        <v>9.1623955234188051E-2</v>
      </c>
      <c r="AP59" s="1">
        <v>2.8236793843729912E-2</v>
      </c>
      <c r="AQ59" s="1">
        <v>-0.73817043374913383</v>
      </c>
      <c r="AR59" s="1">
        <v>7.7580999862171818E-2</v>
      </c>
      <c r="AS59" s="1">
        <v>-9.2996970106809206E-3</v>
      </c>
      <c r="AT59" s="1">
        <v>-4.2743826382896593E-4</v>
      </c>
      <c r="AU59" s="1">
        <v>2.0127660084011401E-3</v>
      </c>
      <c r="AV59" s="1">
        <v>0.20249686918594975</v>
      </c>
      <c r="AW59" s="1">
        <v>0.21895639037145723</v>
      </c>
      <c r="AX59" s="1">
        <v>-1.899653796E-2</v>
      </c>
      <c r="AY59" s="1">
        <v>-3.5021591999999998E-4</v>
      </c>
      <c r="AZ59" s="1">
        <v>3.6532468800000001E-3</v>
      </c>
      <c r="BA59" s="1">
        <v>-6.6609717041026114E-4</v>
      </c>
      <c r="BB59" s="1">
        <v>-2.3606037796547745E-3</v>
      </c>
      <c r="BC59" s="1">
        <v>8.3647250193307175E-3</v>
      </c>
    </row>
    <row r="60" spans="2:55" x14ac:dyDescent="0.15">
      <c r="B60" s="1">
        <v>-90</v>
      </c>
      <c r="C60" s="1">
        <v>-60</v>
      </c>
      <c r="D60" s="1">
        <v>4</v>
      </c>
      <c r="E60" s="1">
        <v>0.65262006356589275</v>
      </c>
      <c r="F60" s="1">
        <v>0.65227249999999992</v>
      </c>
      <c r="G60" s="1">
        <v>1.1432499999999998E-2</v>
      </c>
      <c r="H60" s="1">
        <v>-1.7967500000000001E-2</v>
      </c>
      <c r="I60" s="1">
        <v>0.24789250000000002</v>
      </c>
      <c r="J60" s="1">
        <v>0.11769</v>
      </c>
      <c r="K60" s="1">
        <v>9.131750000000001E-2</v>
      </c>
      <c r="L60" s="1">
        <v>4.1820256731250005E-2</v>
      </c>
      <c r="M60" s="1">
        <v>23.80505916666667</v>
      </c>
      <c r="N60" s="1">
        <v>2.4565216666666667</v>
      </c>
      <c r="O60" s="1">
        <v>-0.28326500000000004</v>
      </c>
      <c r="P60" s="1">
        <v>-4.7357499999999997E-2</v>
      </c>
      <c r="Q60" s="1">
        <v>5.21825E-2</v>
      </c>
      <c r="R60" s="1">
        <v>568.89280166666674</v>
      </c>
      <c r="S60" s="1">
        <v>427.46663999999993</v>
      </c>
      <c r="T60" s="1">
        <v>-24.515742499999998</v>
      </c>
      <c r="U60" s="1">
        <v>-0.51541999999999999</v>
      </c>
      <c r="V60" s="1">
        <v>6.3155449999999993</v>
      </c>
      <c r="W60" s="1">
        <v>-1.0575000000000001E-3</v>
      </c>
      <c r="X60" s="1">
        <v>-1.4375E-3</v>
      </c>
      <c r="Y60" s="1">
        <v>424.92890000000006</v>
      </c>
      <c r="AF60" s="1">
        <v>-1.5</v>
      </c>
      <c r="AG60" s="1">
        <v>-1</v>
      </c>
      <c r="AH60" s="1">
        <v>6.6666666666666666E-2</v>
      </c>
      <c r="AI60" s="1">
        <v>0.48724261230902499</v>
      </c>
      <c r="AJ60" s="1">
        <v>0.48698312322917087</v>
      </c>
      <c r="AK60" s="1">
        <v>8.5354427119302065E-3</v>
      </c>
      <c r="AL60" s="1">
        <v>-1.3414438392880474E-2</v>
      </c>
      <c r="AM60" s="1">
        <v>0.18507520074062184</v>
      </c>
      <c r="AN60" s="1">
        <v>8.7866717932828881E-2</v>
      </c>
      <c r="AO60" s="1">
        <v>6.8177151965596927E-2</v>
      </c>
      <c r="AP60" s="1">
        <v>2.3310757049804443E-2</v>
      </c>
      <c r="AQ60" s="1">
        <v>-0.7008046994003948</v>
      </c>
      <c r="AR60" s="1">
        <v>8.1189260253579296E-2</v>
      </c>
      <c r="AS60" s="1">
        <v>-6.9896550615391575E-3</v>
      </c>
      <c r="AT60" s="1">
        <v>-1.1685615574703566E-3</v>
      </c>
      <c r="AU60" s="1">
        <v>1.2876199856980814E-3</v>
      </c>
      <c r="AV60" s="1">
        <v>0.32917689443996284</v>
      </c>
      <c r="AW60" s="1">
        <v>0.24734385919393917</v>
      </c>
      <c r="AX60" s="1">
        <v>-1.059080076E-2</v>
      </c>
      <c r="AY60" s="1">
        <v>-2.2266144000000001E-4</v>
      </c>
      <c r="AZ60" s="1">
        <v>2.7283154399999998E-3</v>
      </c>
      <c r="BA60" s="1">
        <v>-5.8945419055134E-4</v>
      </c>
      <c r="BB60" s="1">
        <v>-8.0126751670690419E-4</v>
      </c>
      <c r="BC60" s="1">
        <v>8.1263057693347265E-3</v>
      </c>
    </row>
    <row r="61" spans="2:55" x14ac:dyDescent="0.15">
      <c r="B61" s="1">
        <v>-60</v>
      </c>
      <c r="C61" s="1">
        <v>-60</v>
      </c>
      <c r="D61" s="1">
        <v>150</v>
      </c>
      <c r="E61" s="1">
        <v>1.5792770936373073</v>
      </c>
      <c r="F61" s="1">
        <v>1.5791649999999999</v>
      </c>
      <c r="G61" s="1">
        <v>5.3225E-3</v>
      </c>
      <c r="H61" s="1">
        <v>-1.8047500000000001E-2</v>
      </c>
      <c r="I61" s="1">
        <v>0.11684</v>
      </c>
      <c r="J61" s="1">
        <v>5.3907499999999997E-2</v>
      </c>
      <c r="K61" s="1">
        <v>6.4805000000000001E-2</v>
      </c>
      <c r="L61" s="1">
        <v>1.0378646090624999E-2</v>
      </c>
      <c r="M61" s="1">
        <v>12.851864166666667</v>
      </c>
      <c r="N61" s="1">
        <v>1.5840924999999999</v>
      </c>
      <c r="O61" s="1">
        <v>-9.5430000000000015E-2</v>
      </c>
      <c r="P61" s="1">
        <v>4.1149999999999997E-3</v>
      </c>
      <c r="Q61" s="1">
        <v>5.0914999999999995E-2</v>
      </c>
      <c r="R61" s="1">
        <v>4.6754166666666673E-2</v>
      </c>
      <c r="S61" s="1">
        <v>27.580853333333334</v>
      </c>
      <c r="T61" s="1">
        <v>-0.12078499999999999</v>
      </c>
      <c r="U61" s="1">
        <v>-1.4015000000000001E-2</v>
      </c>
      <c r="V61" s="1">
        <v>3.1165000000000002E-2</v>
      </c>
      <c r="W61" s="1">
        <v>-1.125E-4</v>
      </c>
      <c r="X61" s="1">
        <v>-3.2799999999999999E-3</v>
      </c>
      <c r="Y61" s="1">
        <v>0.92157750000000005</v>
      </c>
      <c r="AF61" s="1">
        <v>-1</v>
      </c>
      <c r="AG61" s="1">
        <v>-1</v>
      </c>
      <c r="AH61" s="1">
        <v>2.5</v>
      </c>
      <c r="AI61" s="1">
        <v>1.1790797427513557</v>
      </c>
      <c r="AJ61" s="1">
        <v>1.1789960542475633</v>
      </c>
      <c r="AK61" s="1">
        <v>3.9737497340256757E-3</v>
      </c>
      <c r="AL61" s="1">
        <v>-1.3474165960512612E-2</v>
      </c>
      <c r="AM61" s="1">
        <v>8.7232112526737418E-2</v>
      </c>
      <c r="AN61" s="1">
        <v>4.0247048151618427E-2</v>
      </c>
      <c r="AO61" s="1">
        <v>4.838306275500872E-2</v>
      </c>
      <c r="AP61" s="1">
        <v>5.7850935511755911E-3</v>
      </c>
      <c r="AQ61" s="1">
        <v>-1.0628132302145761</v>
      </c>
      <c r="AR61" s="1">
        <v>5.235504330916807E-2</v>
      </c>
      <c r="AS61" s="1">
        <v>-2.3547659701081383E-3</v>
      </c>
      <c r="AT61" s="1">
        <v>1.0153894966986258E-4</v>
      </c>
      <c r="AU61" s="1">
        <v>1.2563440151740104E-3</v>
      </c>
      <c r="AV61" s="1">
        <v>2.7053236287000003E-5</v>
      </c>
      <c r="AW61" s="1">
        <v>1.5959034144345602E-2</v>
      </c>
      <c r="AX61" s="1">
        <v>-5.2179119999999998E-5</v>
      </c>
      <c r="AY61" s="1">
        <v>-6.0544800000000005E-6</v>
      </c>
      <c r="AZ61" s="1">
        <v>1.3463280000000001E-5</v>
      </c>
      <c r="BA61" s="1">
        <v>-6.2707892611844676E-5</v>
      </c>
      <c r="BB61" s="1">
        <v>-1.8282834468164491E-3</v>
      </c>
      <c r="BC61" s="1">
        <v>1.7624173256135495E-5</v>
      </c>
    </row>
    <row r="62" spans="2:55" x14ac:dyDescent="0.15">
      <c r="B62" s="1">
        <v>-60</v>
      </c>
      <c r="C62" s="1">
        <v>-60</v>
      </c>
      <c r="D62" s="1">
        <v>110</v>
      </c>
      <c r="E62" s="1">
        <v>1.490525623448403</v>
      </c>
      <c r="F62" s="1">
        <v>1.4904250000000001</v>
      </c>
      <c r="G62" s="1">
        <v>8.0350000000000005E-3</v>
      </c>
      <c r="H62" s="1">
        <v>-1.53425E-2</v>
      </c>
      <c r="I62" s="1">
        <v>0.16887000000000002</v>
      </c>
      <c r="J62" s="1">
        <v>7.4217499999999992E-2</v>
      </c>
      <c r="K62" s="1">
        <v>8.5724999999999996E-2</v>
      </c>
      <c r="L62" s="1">
        <v>2.0687044915625001E-2</v>
      </c>
      <c r="M62" s="1">
        <v>14.432205833333333</v>
      </c>
      <c r="N62" s="1">
        <v>2.0124958333333334</v>
      </c>
      <c r="O62" s="1">
        <v>-0.17807250000000002</v>
      </c>
      <c r="P62" s="1">
        <v>5.9150000000000001E-3</v>
      </c>
      <c r="Q62" s="1">
        <v>7.6435000000000003E-2</v>
      </c>
      <c r="R62" s="1">
        <v>2.0509533333333332</v>
      </c>
      <c r="S62" s="1">
        <v>35.269246666666668</v>
      </c>
      <c r="T62" s="1">
        <v>-0.42419499999999999</v>
      </c>
      <c r="U62" s="1">
        <v>-2.1189999999999997E-2</v>
      </c>
      <c r="V62" s="1">
        <v>0.43252000000000002</v>
      </c>
      <c r="W62" s="1">
        <v>-1.5249999999999999E-4</v>
      </c>
      <c r="X62" s="1">
        <v>-5.4825000000000004E-3</v>
      </c>
      <c r="Y62" s="1">
        <v>9.9733225000000001</v>
      </c>
      <c r="AF62" s="1">
        <v>-1</v>
      </c>
      <c r="AG62" s="1">
        <v>-1</v>
      </c>
      <c r="AH62" s="1">
        <v>1.8333333333333333</v>
      </c>
      <c r="AI62" s="1">
        <v>1.1128183747743627</v>
      </c>
      <c r="AJ62" s="1">
        <v>1.1127432498516143</v>
      </c>
      <c r="AK62" s="1">
        <v>5.9988875740528518E-3</v>
      </c>
      <c r="AL62" s="1">
        <v>-1.1454627579950949E-2</v>
      </c>
      <c r="AM62" s="1">
        <v>0.12607742932548913</v>
      </c>
      <c r="AN62" s="1">
        <v>5.5410384384227435E-2</v>
      </c>
      <c r="AO62" s="1">
        <v>6.4001821690812782E-2</v>
      </c>
      <c r="AP62" s="1">
        <v>1.1531031031337066E-2</v>
      </c>
      <c r="AQ62" s="1">
        <v>-1.0105821538086111</v>
      </c>
      <c r="AR62" s="1">
        <v>6.6513986092154948E-2</v>
      </c>
      <c r="AS62" s="1">
        <v>-4.3939962612604151E-3</v>
      </c>
      <c r="AT62" s="1">
        <v>1.4595452911232983E-4</v>
      </c>
      <c r="AU62" s="1">
        <v>1.8860582303805462E-3</v>
      </c>
      <c r="AV62" s="1">
        <v>1.1867375486736E-3</v>
      </c>
      <c r="AW62" s="1">
        <v>2.0407748266382402E-2</v>
      </c>
      <c r="AX62" s="1">
        <v>-1.8325224E-4</v>
      </c>
      <c r="AY62" s="1">
        <v>-9.1540799999999996E-6</v>
      </c>
      <c r="AZ62" s="1">
        <v>1.8684864E-4</v>
      </c>
      <c r="BA62" s="1">
        <v>-8.5004032207167219E-5</v>
      </c>
      <c r="BB62" s="1">
        <v>-3.0559646332838971E-3</v>
      </c>
      <c r="BC62" s="1">
        <v>1.907290094206015E-4</v>
      </c>
    </row>
    <row r="63" spans="2:55" x14ac:dyDescent="0.15">
      <c r="B63" s="1">
        <v>-60</v>
      </c>
      <c r="C63" s="1">
        <v>-60</v>
      </c>
      <c r="D63" s="1">
        <v>90</v>
      </c>
      <c r="E63" s="1">
        <v>1.4037446165724912</v>
      </c>
      <c r="F63" s="1">
        <v>1.403535</v>
      </c>
      <c r="G63" s="1">
        <v>6.8950000000000001E-3</v>
      </c>
      <c r="H63" s="1">
        <v>-2.32575E-2</v>
      </c>
      <c r="I63" s="1">
        <v>0.2028375</v>
      </c>
      <c r="J63" s="1">
        <v>8.6040000000000005E-2</v>
      </c>
      <c r="K63" s="1">
        <v>9.1352500000000003E-2</v>
      </c>
      <c r="L63" s="1">
        <v>2.8445606131250002E-2</v>
      </c>
      <c r="M63" s="1">
        <v>15.588354166666663</v>
      </c>
      <c r="N63" s="1">
        <v>2.1953008333333335</v>
      </c>
      <c r="O63" s="1">
        <v>-0.26470249999999995</v>
      </c>
      <c r="P63" s="1">
        <v>-1.9599999999999999E-3</v>
      </c>
      <c r="Q63" s="1">
        <v>8.1669999999999993E-2</v>
      </c>
      <c r="R63" s="1">
        <v>6.3635975000000009</v>
      </c>
      <c r="S63" s="1">
        <v>44.457779999999993</v>
      </c>
      <c r="T63" s="1">
        <v>-1.7495025000000002</v>
      </c>
      <c r="U63" s="1">
        <v>-1.7037500000000004E-2</v>
      </c>
      <c r="V63" s="1">
        <v>0.63733250000000008</v>
      </c>
      <c r="W63" s="1">
        <v>6.3500000000000004E-4</v>
      </c>
      <c r="X63" s="1">
        <v>-5.6125000000000003E-3</v>
      </c>
      <c r="Y63" s="1">
        <v>21.848456666666667</v>
      </c>
      <c r="AF63" s="1">
        <v>-1</v>
      </c>
      <c r="AG63" s="1">
        <v>-1</v>
      </c>
      <c r="AH63" s="1">
        <v>1.5</v>
      </c>
      <c r="AI63" s="1">
        <v>1.0480281440572869</v>
      </c>
      <c r="AJ63" s="1">
        <v>1.0478716454571586</v>
      </c>
      <c r="AK63" s="1">
        <v>5.1477697352948866E-3</v>
      </c>
      <c r="AL63" s="1">
        <v>-1.7363923802555595E-2</v>
      </c>
      <c r="AM63" s="1">
        <v>0.15143738124479716</v>
      </c>
      <c r="AN63" s="1">
        <v>6.4236998988364324E-2</v>
      </c>
      <c r="AO63" s="1">
        <v>6.8203282776435989E-2</v>
      </c>
      <c r="AP63" s="1">
        <v>1.5855680129397826E-2</v>
      </c>
      <c r="AQ63" s="1">
        <v>-0.97237087759621255</v>
      </c>
      <c r="AR63" s="1">
        <v>7.2555782068168012E-2</v>
      </c>
      <c r="AS63" s="1">
        <v>-6.5316193985387114E-3</v>
      </c>
      <c r="AT63" s="1">
        <v>-4.8363630948464317E-5</v>
      </c>
      <c r="AU63" s="1">
        <v>2.0152335405923881E-3</v>
      </c>
      <c r="AV63" s="1">
        <v>3.6821511124398008E-3</v>
      </c>
      <c r="AW63" s="1">
        <v>2.5724484316238395E-2</v>
      </c>
      <c r="AX63" s="1">
        <v>-7.5578508000000014E-4</v>
      </c>
      <c r="AY63" s="1">
        <v>-7.360200000000002E-6</v>
      </c>
      <c r="AZ63" s="1">
        <v>2.7532764000000006E-4</v>
      </c>
      <c r="BA63" s="1">
        <v>3.5395121607574554E-4</v>
      </c>
      <c r="BB63" s="1">
        <v>-3.1284270869686957E-3</v>
      </c>
      <c r="BC63" s="1">
        <v>4.1782811068250025E-4</v>
      </c>
    </row>
    <row r="64" spans="2:55" x14ac:dyDescent="0.15">
      <c r="B64" s="1">
        <v>-60</v>
      </c>
      <c r="C64" s="1">
        <v>-60</v>
      </c>
      <c r="D64" s="1">
        <v>70</v>
      </c>
      <c r="E64" s="1">
        <v>1.2520474427437844</v>
      </c>
      <c r="F64" s="1">
        <v>1.251315</v>
      </c>
      <c r="G64" s="1">
        <v>1.4659999999999999E-2</v>
      </c>
      <c r="H64" s="1">
        <v>-4.0232499999999997E-2</v>
      </c>
      <c r="I64" s="1">
        <v>0.24184749999999999</v>
      </c>
      <c r="J64" s="1">
        <v>0.10206999999999999</v>
      </c>
      <c r="K64" s="1">
        <v>0.1012275</v>
      </c>
      <c r="L64" s="1">
        <v>3.9577752456249997E-2</v>
      </c>
      <c r="M64" s="1">
        <v>17.304818333333333</v>
      </c>
      <c r="N64" s="1">
        <v>2.3949733333333332</v>
      </c>
      <c r="O64" s="1">
        <v>-0.357375</v>
      </c>
      <c r="P64" s="1">
        <v>2.5424999999999996E-3</v>
      </c>
      <c r="Q64" s="1">
        <v>8.9622499999999994E-2</v>
      </c>
      <c r="R64" s="1">
        <v>31.164695833333337</v>
      </c>
      <c r="S64" s="1">
        <v>75.213315833333311</v>
      </c>
      <c r="T64" s="1">
        <v>-6.9343174999999997</v>
      </c>
      <c r="U64" s="1">
        <v>-0.49782500000000002</v>
      </c>
      <c r="V64" s="1">
        <v>1.3860450000000002</v>
      </c>
      <c r="W64" s="1">
        <v>-2.3499999999999986E-4</v>
      </c>
      <c r="X64" s="1">
        <v>-5.8875000000000004E-3</v>
      </c>
      <c r="Y64" s="1">
        <v>67.063233333333343</v>
      </c>
      <c r="AF64" s="1">
        <v>-1</v>
      </c>
      <c r="AG64" s="1">
        <v>-1</v>
      </c>
      <c r="AH64" s="1">
        <v>1.1666666666666667</v>
      </c>
      <c r="AI64" s="1">
        <v>0.93477185393905882</v>
      </c>
      <c r="AJ64" s="1">
        <v>0.93422501614510811</v>
      </c>
      <c r="AK64" s="1">
        <v>1.0945076768589272E-2</v>
      </c>
      <c r="AL64" s="1">
        <v>-3.0037367059499855E-2</v>
      </c>
      <c r="AM64" s="1">
        <v>0.18056203641141841</v>
      </c>
      <c r="AN64" s="1">
        <v>7.6204910352653948E-2</v>
      </c>
      <c r="AO64" s="1">
        <v>7.5575904406028002E-2</v>
      </c>
      <c r="AP64" s="1">
        <v>2.2060777340841747E-2</v>
      </c>
      <c r="AQ64" s="1">
        <v>-0.91564088500773133</v>
      </c>
      <c r="AR64" s="1">
        <v>7.915505729051131E-2</v>
      </c>
      <c r="AS64" s="1">
        <v>-8.8183431684731826E-3</v>
      </c>
      <c r="AT64" s="1">
        <v>6.2737005962484961E-5</v>
      </c>
      <c r="AU64" s="1">
        <v>2.2114640381013994E-3</v>
      </c>
      <c r="AV64" s="1">
        <v>1.8032743182069003E-2</v>
      </c>
      <c r="AW64" s="1">
        <v>4.352047636042259E-2</v>
      </c>
      <c r="AX64" s="1">
        <v>-2.9956251599999998E-3</v>
      </c>
      <c r="AY64" s="1">
        <v>-2.1506040000000002E-4</v>
      </c>
      <c r="AZ64" s="1">
        <v>5.9877144000000009E-4</v>
      </c>
      <c r="BA64" s="1">
        <v>-1.3098982012251989E-4</v>
      </c>
      <c r="BB64" s="1">
        <v>-3.2817130466865382E-3</v>
      </c>
      <c r="BC64" s="1">
        <v>1.2825118271478067E-3</v>
      </c>
    </row>
    <row r="65" spans="2:55" x14ac:dyDescent="0.15">
      <c r="B65" s="1">
        <v>-60</v>
      </c>
      <c r="C65" s="1">
        <v>-60</v>
      </c>
      <c r="D65" s="1">
        <v>50</v>
      </c>
      <c r="E65" s="1">
        <v>1.1426248465867965</v>
      </c>
      <c r="F65" s="1">
        <v>1.1399375</v>
      </c>
      <c r="G65" s="1">
        <v>1.5664999999999998E-2</v>
      </c>
      <c r="H65" s="1">
        <v>-7.67375E-2</v>
      </c>
      <c r="I65" s="1">
        <v>0.25081749999999997</v>
      </c>
      <c r="J65" s="1">
        <v>0.10324</v>
      </c>
      <c r="K65" s="1">
        <v>0.1247925</v>
      </c>
      <c r="L65" s="1">
        <v>4.4570541981249996E-2</v>
      </c>
      <c r="M65" s="1">
        <v>19.010416666666668</v>
      </c>
      <c r="N65" s="1">
        <v>2.3806249999999998</v>
      </c>
      <c r="O65" s="1">
        <v>-0.36052249999999997</v>
      </c>
      <c r="P65" s="1">
        <v>7.5000000000000006E-3</v>
      </c>
      <c r="Q65" s="1">
        <v>0.1006475</v>
      </c>
      <c r="R65" s="1">
        <v>82.957769999999996</v>
      </c>
      <c r="S65" s="1">
        <v>129.93480166666669</v>
      </c>
      <c r="T65" s="1">
        <v>-12.249102500000001</v>
      </c>
      <c r="U65" s="1">
        <v>-0.30594000000000005</v>
      </c>
      <c r="V65" s="1">
        <v>3.7592774999999996</v>
      </c>
      <c r="W65" s="1">
        <v>-1.085E-3</v>
      </c>
      <c r="X65" s="1">
        <v>-6.3425000000000009E-3</v>
      </c>
      <c r="Y65" s="1">
        <v>139.37165083333332</v>
      </c>
      <c r="AF65" s="1">
        <v>-1</v>
      </c>
      <c r="AG65" s="1">
        <v>-1</v>
      </c>
      <c r="AH65" s="1">
        <v>0.83333333333333337</v>
      </c>
      <c r="AI65" s="1">
        <v>0.8530775350334262</v>
      </c>
      <c r="AJ65" s="1">
        <v>0.8510711765957526</v>
      </c>
      <c r="AK65" s="1">
        <v>1.1695404336968003E-2</v>
      </c>
      <c r="AL65" s="1">
        <v>-5.7291802764639785E-2</v>
      </c>
      <c r="AM65" s="1">
        <v>0.18725898993217185</v>
      </c>
      <c r="AN65" s="1">
        <v>7.7078426029273978E-2</v>
      </c>
      <c r="AO65" s="1">
        <v>9.3169406046669623E-2</v>
      </c>
      <c r="AP65" s="1">
        <v>2.484377564632835E-2</v>
      </c>
      <c r="AQ65" s="1">
        <v>-0.85927001360362354</v>
      </c>
      <c r="AR65" s="1">
        <v>7.8680837752775318E-2</v>
      </c>
      <c r="AS65" s="1">
        <v>-8.8960087441927183E-3</v>
      </c>
      <c r="AT65" s="1">
        <v>1.8506491434361349E-4</v>
      </c>
      <c r="AU65" s="1">
        <v>2.4835094621865118E-3</v>
      </c>
      <c r="AV65" s="1">
        <v>4.8001628809965599E-2</v>
      </c>
      <c r="AW65" s="1">
        <v>7.5183820865722811E-2</v>
      </c>
      <c r="AX65" s="1">
        <v>-5.2916122800000008E-3</v>
      </c>
      <c r="AY65" s="1">
        <v>-1.3216608000000003E-4</v>
      </c>
      <c r="AZ65" s="1">
        <v>1.6240078799999997E-3</v>
      </c>
      <c r="BA65" s="1">
        <v>-6.0478278652312419E-4</v>
      </c>
      <c r="BB65" s="1">
        <v>-3.5353316345833326E-3</v>
      </c>
      <c r="BC65" s="1">
        <v>2.6653321302660786E-3</v>
      </c>
    </row>
    <row r="66" spans="2:55" x14ac:dyDescent="0.15">
      <c r="B66" s="1">
        <v>-60</v>
      </c>
      <c r="C66" s="1">
        <v>-60</v>
      </c>
      <c r="D66" s="1">
        <v>30</v>
      </c>
      <c r="E66" s="1">
        <v>0.99819127807812968</v>
      </c>
      <c r="F66" s="1">
        <v>0.99533499999999997</v>
      </c>
      <c r="G66" s="1">
        <v>1.273E-2</v>
      </c>
      <c r="H66" s="1">
        <v>-7.4377499999999999E-2</v>
      </c>
      <c r="I66" s="1">
        <v>0.27324999999999999</v>
      </c>
      <c r="J66" s="1">
        <v>9.2022500000000007E-2</v>
      </c>
      <c r="K66" s="1">
        <v>0.12599750000000001</v>
      </c>
      <c r="L66" s="1">
        <v>4.9504536506249995E-2</v>
      </c>
      <c r="M66" s="1">
        <v>20.611370000000004</v>
      </c>
      <c r="N66" s="1">
        <v>2.2787900000000003</v>
      </c>
      <c r="O66" s="1">
        <v>-0.406555</v>
      </c>
      <c r="P66" s="1">
        <v>1.00225E-2</v>
      </c>
      <c r="Q66" s="1">
        <v>8.3909999999999985E-2</v>
      </c>
      <c r="R66" s="1">
        <v>148.96426833333331</v>
      </c>
      <c r="S66" s="1">
        <v>209.91194666666664</v>
      </c>
      <c r="T66" s="1">
        <v>-29.065984999999998</v>
      </c>
      <c r="U66" s="1">
        <v>0.71518250000000005</v>
      </c>
      <c r="V66" s="1">
        <v>4.7031974999999999</v>
      </c>
      <c r="W66" s="1">
        <v>-2.1900000000000001E-3</v>
      </c>
      <c r="X66" s="1">
        <v>-5.0950000000000006E-3</v>
      </c>
      <c r="Y66" s="1">
        <v>230.69402833333334</v>
      </c>
      <c r="AF66" s="1">
        <v>-1</v>
      </c>
      <c r="AG66" s="1">
        <v>-1</v>
      </c>
      <c r="AH66" s="1">
        <v>0.5</v>
      </c>
      <c r="AI66" s="1">
        <v>0.74524421339027092</v>
      </c>
      <c r="AJ66" s="1">
        <v>0.74311173161417476</v>
      </c>
      <c r="AK66" s="1">
        <v>9.5041491994639453E-3</v>
      </c>
      <c r="AL66" s="1">
        <v>-5.5529839519491718E-2</v>
      </c>
      <c r="AM66" s="1">
        <v>0.20400697319352104</v>
      </c>
      <c r="AN66" s="1">
        <v>6.8703501155355146E-2</v>
      </c>
      <c r="AO66" s="1">
        <v>9.4069052534128714E-2</v>
      </c>
      <c r="AP66" s="1">
        <v>2.7594001413627282E-2</v>
      </c>
      <c r="AQ66" s="1">
        <v>-0.80635771138476708</v>
      </c>
      <c r="AR66" s="1">
        <v>7.5315140462125243E-2</v>
      </c>
      <c r="AS66" s="1">
        <v>-1.0031875500129036E-2</v>
      </c>
      <c r="AT66" s="1">
        <v>2.473084138678488E-4</v>
      </c>
      <c r="AU66" s="1">
        <v>2.070506261676347E-3</v>
      </c>
      <c r="AV66" s="1">
        <v>8.6194789402906785E-2</v>
      </c>
      <c r="AW66" s="1">
        <v>0.12146077873923838</v>
      </c>
      <c r="AX66" s="1">
        <v>-1.2556505519999999E-2</v>
      </c>
      <c r="AY66" s="1">
        <v>3.0895884000000002E-4</v>
      </c>
      <c r="AZ66" s="1">
        <v>2.0317813199999999E-3</v>
      </c>
      <c r="BA66" s="1">
        <v>-1.2207136428439096E-3</v>
      </c>
      <c r="BB66" s="1">
        <v>-2.8399707809542104E-3</v>
      </c>
      <c r="BC66" s="1">
        <v>4.4117738600416099E-3</v>
      </c>
    </row>
    <row r="67" spans="2:55" x14ac:dyDescent="0.15">
      <c r="B67" s="1">
        <v>-60</v>
      </c>
      <c r="C67" s="1">
        <v>-60</v>
      </c>
      <c r="D67" s="1">
        <v>10</v>
      </c>
      <c r="E67" s="1">
        <v>0.7927449141117211</v>
      </c>
      <c r="F67" s="1">
        <v>0.79191500000000004</v>
      </c>
      <c r="G67" s="1">
        <v>1.252E-2</v>
      </c>
      <c r="H67" s="1">
        <v>-3.4034999999999996E-2</v>
      </c>
      <c r="I67" s="1">
        <v>0.269515</v>
      </c>
      <c r="J67" s="1">
        <v>0.10048499999999999</v>
      </c>
      <c r="K67" s="1">
        <v>0.11396000000000001</v>
      </c>
      <c r="L67" s="1">
        <v>4.7861226025000002E-2</v>
      </c>
      <c r="M67" s="1">
        <v>22.478185833333331</v>
      </c>
      <c r="N67" s="1">
        <v>2.2729566666666665</v>
      </c>
      <c r="O67" s="1">
        <v>-0.34980499999999998</v>
      </c>
      <c r="P67" s="1">
        <v>-6.8649999999999996E-3</v>
      </c>
      <c r="Q67" s="1">
        <v>6.3522499999999996E-2</v>
      </c>
      <c r="R67" s="1">
        <v>326.12762500000002</v>
      </c>
      <c r="S67" s="1">
        <v>306.58107416666667</v>
      </c>
      <c r="T67" s="1">
        <v>-28.367065</v>
      </c>
      <c r="U67" s="1">
        <v>0.57161499999999998</v>
      </c>
      <c r="V67" s="1">
        <v>4.2441699999999996</v>
      </c>
      <c r="W67" s="1">
        <v>-1.8500000000000001E-3</v>
      </c>
      <c r="X67" s="1">
        <v>-2.1250000000000002E-3</v>
      </c>
      <c r="Y67" s="1">
        <v>332.0359683333333</v>
      </c>
      <c r="AF67" s="1">
        <v>-1</v>
      </c>
      <c r="AG67" s="1">
        <v>-1</v>
      </c>
      <c r="AH67" s="1">
        <v>0.16666666666666666</v>
      </c>
      <c r="AI67" s="1">
        <v>0.59185906840801472</v>
      </c>
      <c r="AJ67" s="1">
        <v>0.59123945901755615</v>
      </c>
      <c r="AK67" s="1">
        <v>9.3473643344295834E-3</v>
      </c>
      <c r="AL67" s="1">
        <v>-2.541034705449767E-2</v>
      </c>
      <c r="AM67" s="1">
        <v>0.20121844237969561</v>
      </c>
      <c r="AN67" s="1">
        <v>7.5021557918942217E-2</v>
      </c>
      <c r="AO67" s="1">
        <v>8.5081920091980456E-2</v>
      </c>
      <c r="AP67" s="1">
        <v>2.6678014416417116E-2</v>
      </c>
      <c r="AQ67" s="1">
        <v>-0.74465852159350998</v>
      </c>
      <c r="AR67" s="1">
        <v>7.5122345900378681E-2</v>
      </c>
      <c r="AS67" s="1">
        <v>-8.6315509815956936E-3</v>
      </c>
      <c r="AT67" s="1">
        <v>-1.6939608492918753E-4</v>
      </c>
      <c r="AU67" s="1">
        <v>1.5674381361856248E-3</v>
      </c>
      <c r="AV67" s="1">
        <v>0.18870634058661001</v>
      </c>
      <c r="AW67" s="1">
        <v>0.17739617304453661</v>
      </c>
      <c r="AX67" s="1">
        <v>-1.225457208E-2</v>
      </c>
      <c r="AY67" s="1">
        <v>2.4693768000000002E-4</v>
      </c>
      <c r="AZ67" s="1">
        <v>1.8334814399999998E-3</v>
      </c>
      <c r="BA67" s="1">
        <v>-1.031196456283668E-3</v>
      </c>
      <c r="BB67" s="1">
        <v>-1.1844824160015105E-3</v>
      </c>
      <c r="BC67" s="1">
        <v>6.3498288892419614E-3</v>
      </c>
    </row>
    <row r="68" spans="2:55" x14ac:dyDescent="0.15">
      <c r="B68" s="1">
        <v>-60</v>
      </c>
      <c r="C68" s="1">
        <v>-60</v>
      </c>
      <c r="D68" s="1">
        <v>4</v>
      </c>
      <c r="E68" s="1">
        <v>0.69905266241625175</v>
      </c>
      <c r="F68" s="1">
        <v>0.69880500000000001</v>
      </c>
      <c r="G68" s="1">
        <v>8.6374999999999993E-3</v>
      </c>
      <c r="H68" s="1">
        <v>-1.6480000000000002E-2</v>
      </c>
      <c r="I68" s="1">
        <v>0.25021749999999998</v>
      </c>
      <c r="J68" s="1">
        <v>0.12318750000000001</v>
      </c>
      <c r="K68" s="1">
        <v>8.4527500000000005E-2</v>
      </c>
      <c r="L68" s="1">
        <v>4.2464427859375001E-2</v>
      </c>
      <c r="M68" s="1">
        <v>23.720485833333331</v>
      </c>
      <c r="N68" s="1">
        <v>2.37459</v>
      </c>
      <c r="O68" s="1">
        <v>-0.27331750000000005</v>
      </c>
      <c r="P68" s="1">
        <v>-4.4975000000000001E-2</v>
      </c>
      <c r="Q68" s="1">
        <v>3.2897499999999996E-2</v>
      </c>
      <c r="R68" s="1">
        <v>447.12960916666663</v>
      </c>
      <c r="S68" s="1">
        <v>305.35113916666666</v>
      </c>
      <c r="T68" s="1">
        <v>-12.910080000000001</v>
      </c>
      <c r="U68" s="1">
        <v>0.82985500000000012</v>
      </c>
      <c r="V68" s="1">
        <v>2.109985</v>
      </c>
      <c r="W68" s="1">
        <v>-3.4275E-3</v>
      </c>
      <c r="X68" s="1">
        <v>2.1000000000000012E-4</v>
      </c>
      <c r="Y68" s="1">
        <v>284.89005166666669</v>
      </c>
      <c r="AF68" s="1">
        <v>-1</v>
      </c>
      <c r="AG68" s="1">
        <v>-1</v>
      </c>
      <c r="AH68" s="1">
        <v>6.6666666666666666E-2</v>
      </c>
      <c r="AI68" s="1">
        <v>0.52190893966115937</v>
      </c>
      <c r="AJ68" s="1">
        <v>0.52172403623970165</v>
      </c>
      <c r="AK68" s="1">
        <v>6.4487108177823894E-3</v>
      </c>
      <c r="AL68" s="1">
        <v>-1.2303878932220411E-2</v>
      </c>
      <c r="AM68" s="1">
        <v>0.18681103317493084</v>
      </c>
      <c r="AN68" s="1">
        <v>9.1971121721049862E-2</v>
      </c>
      <c r="AO68" s="1">
        <v>6.3107774662819222E-2</v>
      </c>
      <c r="AP68" s="1">
        <v>2.3669820284703224E-2</v>
      </c>
      <c r="AQ68" s="1">
        <v>-0.70359989004075685</v>
      </c>
      <c r="AR68" s="1">
        <v>7.8481378007608404E-2</v>
      </c>
      <c r="AS68" s="1">
        <v>-6.7441972968147442E-3</v>
      </c>
      <c r="AT68" s="1">
        <v>-1.1097726030138688E-3</v>
      </c>
      <c r="AU68" s="1">
        <v>8.1175640261586975E-4</v>
      </c>
      <c r="AV68" s="1">
        <v>0.25872138955957136</v>
      </c>
      <c r="AW68" s="1">
        <v>0.1766844991009098</v>
      </c>
      <c r="AX68" s="1">
        <v>-5.5771545600000003E-3</v>
      </c>
      <c r="AY68" s="1">
        <v>3.5849736000000007E-4</v>
      </c>
      <c r="AZ68" s="1">
        <v>9.1151352000000006E-4</v>
      </c>
      <c r="BA68" s="1">
        <v>-1.910500461574201E-3</v>
      </c>
      <c r="BB68" s="1">
        <v>1.1705473287544346E-4</v>
      </c>
      <c r="BC68" s="1">
        <v>5.4482142082708466E-3</v>
      </c>
    </row>
    <row r="69" spans="2:55" x14ac:dyDescent="0.15">
      <c r="B69" s="1">
        <v>-30</v>
      </c>
      <c r="C69" s="1">
        <v>-60</v>
      </c>
      <c r="D69" s="1">
        <v>150</v>
      </c>
      <c r="E69" s="1">
        <v>1.5672114472307972</v>
      </c>
      <c r="F69" s="1">
        <v>1.5670575</v>
      </c>
      <c r="G69" s="1">
        <v>4.9550000000000002E-3</v>
      </c>
      <c r="H69" s="1">
        <v>-2.1400000000000002E-2</v>
      </c>
      <c r="I69" s="1">
        <v>0.12287000000000001</v>
      </c>
      <c r="J69" s="1">
        <v>5.6724999999999998E-2</v>
      </c>
      <c r="K69" s="1">
        <v>6.4197500000000005E-2</v>
      </c>
      <c r="L69" s="1">
        <v>1.1218040765624999E-2</v>
      </c>
      <c r="M69" s="1">
        <v>13.068001666666667</v>
      </c>
      <c r="N69" s="1">
        <v>1.6036083333333331</v>
      </c>
      <c r="O69" s="1">
        <v>-0.10105249999999999</v>
      </c>
      <c r="P69" s="1">
        <v>2.0950000000000001E-3</v>
      </c>
      <c r="Q69" s="1">
        <v>4.7702499999999995E-2</v>
      </c>
      <c r="R69" s="1">
        <v>0.69694083333333345</v>
      </c>
      <c r="S69" s="1">
        <v>28.490169999999996</v>
      </c>
      <c r="T69" s="1">
        <v>-2.2249999999999999E-2</v>
      </c>
      <c r="U69" s="1">
        <v>-6.2500000000000003E-3</v>
      </c>
      <c r="V69" s="1">
        <v>5.5500000000000002E-3</v>
      </c>
      <c r="W69" s="1">
        <v>-9.9999999999999991E-6</v>
      </c>
      <c r="X69" s="1">
        <v>-2.9449999999999997E-3</v>
      </c>
      <c r="Y69" s="1">
        <v>0.28942249999999997</v>
      </c>
      <c r="AF69" s="1">
        <v>-0.5</v>
      </c>
      <c r="AG69" s="1">
        <v>-1</v>
      </c>
      <c r="AH69" s="1">
        <v>2.5</v>
      </c>
      <c r="AI69" s="1">
        <v>1.1700715963542272</v>
      </c>
      <c r="AJ69" s="1">
        <v>1.169956660183737</v>
      </c>
      <c r="AK69" s="1">
        <v>3.6993762202155419E-3</v>
      </c>
      <c r="AL69" s="1">
        <v>-1.5977124341596892E-2</v>
      </c>
      <c r="AM69" s="1">
        <v>9.1734077937009814E-2</v>
      </c>
      <c r="AN69" s="1">
        <v>4.2350578424162788E-2</v>
      </c>
      <c r="AO69" s="1">
        <v>4.792950653830217E-2</v>
      </c>
      <c r="AP69" s="1">
        <v>6.2529750724098516E-3</v>
      </c>
      <c r="AQ69" s="1">
        <v>-1.055669778570663</v>
      </c>
      <c r="AR69" s="1">
        <v>5.3000051286531236E-2</v>
      </c>
      <c r="AS69" s="1">
        <v>-2.4935029675610663E-3</v>
      </c>
      <c r="AT69" s="1">
        <v>5.1694799406649367E-5</v>
      </c>
      <c r="AU69" s="1">
        <v>1.1770745435301627E-3</v>
      </c>
      <c r="AV69" s="1">
        <v>4.0326897871260009E-4</v>
      </c>
      <c r="AW69" s="1">
        <v>1.6485189573837596E-2</v>
      </c>
      <c r="AX69" s="1">
        <v>-9.6120000000000005E-6</v>
      </c>
      <c r="AY69" s="1">
        <v>-2.7E-6</v>
      </c>
      <c r="AZ69" s="1">
        <v>2.3976000000000001E-6</v>
      </c>
      <c r="BA69" s="1">
        <v>-5.5740348988306374E-6</v>
      </c>
      <c r="BB69" s="1">
        <v>-1.6415532777056226E-3</v>
      </c>
      <c r="BC69" s="1">
        <v>5.5348923820556321E-6</v>
      </c>
    </row>
    <row r="70" spans="2:55" x14ac:dyDescent="0.15">
      <c r="B70" s="1">
        <v>-30</v>
      </c>
      <c r="C70" s="1">
        <v>-60</v>
      </c>
      <c r="D70" s="1">
        <v>110</v>
      </c>
      <c r="E70" s="1">
        <v>1.4825124530294846</v>
      </c>
      <c r="F70" s="1">
        <v>1.4823649999999999</v>
      </c>
      <c r="G70" s="1">
        <v>6.3774999999999995E-3</v>
      </c>
      <c r="H70" s="1">
        <v>-1.99125E-2</v>
      </c>
      <c r="I70" s="1">
        <v>0.17163250000000002</v>
      </c>
      <c r="J70" s="1">
        <v>7.4835000000000013E-2</v>
      </c>
      <c r="K70" s="1">
        <v>8.2712500000000008E-2</v>
      </c>
      <c r="L70" s="1">
        <v>2.0949674968750005E-2</v>
      </c>
      <c r="M70" s="1">
        <v>14.509466666666668</v>
      </c>
      <c r="N70" s="1">
        <v>2.0192750000000004</v>
      </c>
      <c r="O70" s="1">
        <v>-0.2016075</v>
      </c>
      <c r="P70" s="1">
        <v>1.9325000000000002E-3</v>
      </c>
      <c r="Q70" s="1">
        <v>7.2784999999999989E-2</v>
      </c>
      <c r="R70" s="1">
        <v>4.3636066666666666</v>
      </c>
      <c r="S70" s="1">
        <v>38.294026666666667</v>
      </c>
      <c r="T70" s="1">
        <v>-1.274535</v>
      </c>
      <c r="U70" s="1">
        <v>-0.1003925</v>
      </c>
      <c r="V70" s="1">
        <v>0.36450749999999998</v>
      </c>
      <c r="W70" s="1">
        <v>1.7250000000000002E-4</v>
      </c>
      <c r="X70" s="1">
        <v>-4.8200000000000005E-3</v>
      </c>
      <c r="Y70" s="1">
        <v>11.456514166666667</v>
      </c>
      <c r="AF70" s="1">
        <v>-0.5</v>
      </c>
      <c r="AG70" s="1">
        <v>-1</v>
      </c>
      <c r="AH70" s="1">
        <v>1.8333333333333333</v>
      </c>
      <c r="AI70" s="1">
        <v>1.1068357850475652</v>
      </c>
      <c r="AJ70" s="1">
        <v>1.1067256974126765</v>
      </c>
      <c r="AK70" s="1">
        <v>4.7614070321744936E-3</v>
      </c>
      <c r="AL70" s="1">
        <v>-1.4866564880936826E-2</v>
      </c>
      <c r="AM70" s="1">
        <v>0.12813989689528638</v>
      </c>
      <c r="AN70" s="1">
        <v>5.5871406546888013E-2</v>
      </c>
      <c r="AO70" s="1">
        <v>6.175270547216509E-2</v>
      </c>
      <c r="AP70" s="1">
        <v>1.1677421939497118E-2</v>
      </c>
      <c r="AQ70" s="1">
        <v>-1.0080286449224385</v>
      </c>
      <c r="AR70" s="1">
        <v>6.6738040914984684E-2</v>
      </c>
      <c r="AS70" s="1">
        <v>-4.9747299624706733E-3</v>
      </c>
      <c r="AT70" s="1">
        <v>4.7685059595871073E-5</v>
      </c>
      <c r="AU70" s="1">
        <v>1.7959933053999873E-3</v>
      </c>
      <c r="AV70" s="1">
        <v>2.5249018565232E-3</v>
      </c>
      <c r="AW70" s="1">
        <v>2.2157968490380802E-2</v>
      </c>
      <c r="AX70" s="1">
        <v>-5.5059911999999999E-4</v>
      </c>
      <c r="AY70" s="1">
        <v>-4.3369559999999996E-5</v>
      </c>
      <c r="AZ70" s="1">
        <v>1.5746723999999999E-4</v>
      </c>
      <c r="BA70" s="1">
        <v>9.6152102004828504E-5</v>
      </c>
      <c r="BB70" s="1">
        <v>-2.6866848212363675E-3</v>
      </c>
      <c r="BC70" s="1">
        <v>2.1909344638373232E-4</v>
      </c>
    </row>
    <row r="71" spans="2:55" x14ac:dyDescent="0.15">
      <c r="B71" s="1">
        <v>-30</v>
      </c>
      <c r="C71" s="1">
        <v>-60</v>
      </c>
      <c r="D71" s="1">
        <v>90</v>
      </c>
      <c r="E71" s="1">
        <v>1.4036271354445415</v>
      </c>
      <c r="F71" s="1">
        <v>1.4034149999999999</v>
      </c>
      <c r="G71" s="1">
        <v>8.4974999999999998E-3</v>
      </c>
      <c r="H71" s="1">
        <v>-2.2875E-2</v>
      </c>
      <c r="I71" s="1">
        <v>0.19841500000000001</v>
      </c>
      <c r="J71" s="1">
        <v>8.8402499999999995E-2</v>
      </c>
      <c r="K71" s="1">
        <v>9.404499999999999E-2</v>
      </c>
      <c r="L71" s="1">
        <v>2.8013988128125E-2</v>
      </c>
      <c r="M71" s="1">
        <v>15.703700833333331</v>
      </c>
      <c r="N71" s="1">
        <v>2.2112866666666666</v>
      </c>
      <c r="O71" s="1">
        <v>-0.2465975</v>
      </c>
      <c r="P71" s="1">
        <v>-7.2749999999999985E-4</v>
      </c>
      <c r="Q71" s="1">
        <v>8.401249999999999E-2</v>
      </c>
      <c r="R71" s="1">
        <v>12.338777500000001</v>
      </c>
      <c r="S71" s="1">
        <v>50.000214166666673</v>
      </c>
      <c r="T71" s="1">
        <v>-2.2561024999999999</v>
      </c>
      <c r="U71" s="1">
        <v>-0.2061675</v>
      </c>
      <c r="V71" s="1">
        <v>0.93424250000000009</v>
      </c>
      <c r="W71" s="1">
        <v>-1.775E-4</v>
      </c>
      <c r="X71" s="1">
        <v>-5.9925000000000004E-3</v>
      </c>
      <c r="Y71" s="1">
        <v>31.623734166666665</v>
      </c>
      <c r="AF71" s="1">
        <v>-0.5</v>
      </c>
      <c r="AG71" s="1">
        <v>-1</v>
      </c>
      <c r="AH71" s="1">
        <v>1.5</v>
      </c>
      <c r="AI71" s="1">
        <v>1.0479404332820981</v>
      </c>
      <c r="AJ71" s="1">
        <v>1.0477820541057101</v>
      </c>
      <c r="AK71" s="1">
        <v>6.3441875744261484E-3</v>
      </c>
      <c r="AL71" s="1">
        <v>-1.7078351369814435E-2</v>
      </c>
      <c r="AM71" s="1">
        <v>0.14813556664663305</v>
      </c>
      <c r="AN71" s="1">
        <v>6.600082872000089E-2</v>
      </c>
      <c r="AO71" s="1">
        <v>7.0213488724555115E-2</v>
      </c>
      <c r="AP71" s="1">
        <v>1.5615094748159593E-2</v>
      </c>
      <c r="AQ71" s="1">
        <v>-0.9685586130163969</v>
      </c>
      <c r="AR71" s="1">
        <v>7.3084121793594276E-2</v>
      </c>
      <c r="AS71" s="1">
        <v>-6.0848726953132296E-3</v>
      </c>
      <c r="AT71" s="1">
        <v>-1.7951296691330502E-5</v>
      </c>
      <c r="AU71" s="1">
        <v>2.0730354821723767E-3</v>
      </c>
      <c r="AV71" s="1">
        <v>7.1395532633502009E-3</v>
      </c>
      <c r="AW71" s="1">
        <v>2.8931487922675803E-2</v>
      </c>
      <c r="AX71" s="1">
        <v>-9.7463627999999994E-4</v>
      </c>
      <c r="AY71" s="1">
        <v>-8.9064359999999998E-5</v>
      </c>
      <c r="AZ71" s="1">
        <v>4.0359276000000003E-4</v>
      </c>
      <c r="BA71" s="1">
        <v>-9.8939119454243815E-5</v>
      </c>
      <c r="BB71" s="1">
        <v>-3.34024041312426E-3</v>
      </c>
      <c r="BC71" s="1">
        <v>6.0476972360903436E-4</v>
      </c>
    </row>
    <row r="72" spans="2:55" x14ac:dyDescent="0.15">
      <c r="B72" s="1">
        <v>-30</v>
      </c>
      <c r="C72" s="1">
        <v>-60</v>
      </c>
      <c r="D72" s="1">
        <v>70</v>
      </c>
      <c r="E72" s="1">
        <v>1.2662758930472062</v>
      </c>
      <c r="F72" s="1">
        <v>1.2654974999999999</v>
      </c>
      <c r="G72" s="1">
        <v>1.26575E-2</v>
      </c>
      <c r="H72" s="1">
        <v>-4.2549999999999998E-2</v>
      </c>
      <c r="I72" s="1">
        <v>0.2358925</v>
      </c>
      <c r="J72" s="1">
        <v>0.10799</v>
      </c>
      <c r="K72" s="1">
        <v>0.10284749999999999</v>
      </c>
      <c r="L72" s="1">
        <v>3.8942359956249999E-2</v>
      </c>
      <c r="M72" s="1">
        <v>17.308262499999998</v>
      </c>
      <c r="N72" s="1">
        <v>2.3564650000000005</v>
      </c>
      <c r="O72" s="1">
        <v>-0.35538249999999999</v>
      </c>
      <c r="P72" s="1">
        <v>-1.5074999999999999E-3</v>
      </c>
      <c r="Q72" s="1">
        <v>9.3572500000000003E-2</v>
      </c>
      <c r="R72" s="1">
        <v>41.942221666666669</v>
      </c>
      <c r="S72" s="1">
        <v>83.232511666666667</v>
      </c>
      <c r="T72" s="1">
        <v>-7.3185125000000006</v>
      </c>
      <c r="U72" s="1">
        <v>-0.781385</v>
      </c>
      <c r="V72" s="1">
        <v>1.81538</v>
      </c>
      <c r="W72" s="1">
        <v>4.8750000000000003E-4</v>
      </c>
      <c r="X72" s="1">
        <v>-6.7949999999999998E-3</v>
      </c>
      <c r="Y72" s="1">
        <v>77.891840833333347</v>
      </c>
      <c r="AF72" s="1">
        <v>-0.5</v>
      </c>
      <c r="AG72" s="1">
        <v>-1</v>
      </c>
      <c r="AH72" s="1">
        <v>1.1666666666666667</v>
      </c>
      <c r="AI72" s="1">
        <v>0.94539473803653551</v>
      </c>
      <c r="AJ72" s="1">
        <v>0.94481359399439302</v>
      </c>
      <c r="AK72" s="1">
        <v>9.4500210912973198E-3</v>
      </c>
      <c r="AL72" s="1">
        <v>-3.1767600034343348E-2</v>
      </c>
      <c r="AM72" s="1">
        <v>0.17611606559580115</v>
      </c>
      <c r="AN72" s="1">
        <v>8.0624750357432162E-2</v>
      </c>
      <c r="AO72" s="1">
        <v>7.6785387650578796E-2</v>
      </c>
      <c r="AP72" s="1">
        <v>2.1706607343896223E-2</v>
      </c>
      <c r="AQ72" s="1">
        <v>-0.91552705359006015</v>
      </c>
      <c r="AR72" s="1">
        <v>7.7882337762181675E-2</v>
      </c>
      <c r="AS72" s="1">
        <v>-8.7691775895625615E-3</v>
      </c>
      <c r="AT72" s="1">
        <v>-3.7198047783066307E-5</v>
      </c>
      <c r="AU72" s="1">
        <v>2.308931559655703E-3</v>
      </c>
      <c r="AV72" s="1">
        <v>2.4268913640140402E-2</v>
      </c>
      <c r="AW72" s="1">
        <v>4.8160601833251604E-2</v>
      </c>
      <c r="AX72" s="1">
        <v>-3.1615974000000005E-3</v>
      </c>
      <c r="AY72" s="1">
        <v>-3.3755831999999998E-4</v>
      </c>
      <c r="AZ72" s="1">
        <v>7.8424416000000003E-4</v>
      </c>
      <c r="BA72" s="1">
        <v>2.7173420131799362E-4</v>
      </c>
      <c r="BB72" s="1">
        <v>-3.7875567137554181E-3</v>
      </c>
      <c r="BC72" s="1">
        <v>1.4895972374390609E-3</v>
      </c>
    </row>
    <row r="73" spans="2:55" x14ac:dyDescent="0.15">
      <c r="B73" s="1">
        <v>-30</v>
      </c>
      <c r="C73" s="1">
        <v>-60</v>
      </c>
      <c r="D73" s="1">
        <v>50</v>
      </c>
      <c r="E73" s="1">
        <v>1.1268487940796446</v>
      </c>
      <c r="F73" s="1">
        <v>1.1236074999999999</v>
      </c>
      <c r="G73" s="1">
        <v>1.5987500000000002E-2</v>
      </c>
      <c r="H73" s="1">
        <v>-8.38975E-2</v>
      </c>
      <c r="I73" s="1">
        <v>0.26438</v>
      </c>
      <c r="J73" s="1">
        <v>0.1089725</v>
      </c>
      <c r="K73" s="1">
        <v>0.1277575</v>
      </c>
      <c r="L73" s="1">
        <v>4.9046884481250004E-2</v>
      </c>
      <c r="M73" s="1">
        <v>19.069940833333334</v>
      </c>
      <c r="N73" s="1">
        <v>2.3999250000000001</v>
      </c>
      <c r="O73" s="1">
        <v>-0.4138425</v>
      </c>
      <c r="P73" s="1">
        <v>8.3149999999999995E-3</v>
      </c>
      <c r="Q73" s="1">
        <v>0.10488249999999999</v>
      </c>
      <c r="R73" s="1">
        <v>96.578215833333331</v>
      </c>
      <c r="S73" s="1">
        <v>131.87996166666665</v>
      </c>
      <c r="T73" s="1">
        <v>-16.4395375</v>
      </c>
      <c r="U73" s="1">
        <v>-0.29447000000000001</v>
      </c>
      <c r="V73" s="1">
        <v>3.7903974999999996</v>
      </c>
      <c r="W73" s="1">
        <v>-2.9249999999999995E-4</v>
      </c>
      <c r="X73" s="1">
        <v>-7.2424999999999998E-3</v>
      </c>
      <c r="Y73" s="1">
        <v>151.8630216666667</v>
      </c>
      <c r="AF73" s="1">
        <v>-0.5</v>
      </c>
      <c r="AG73" s="1">
        <v>-1</v>
      </c>
      <c r="AH73" s="1">
        <v>0.83333333333333337</v>
      </c>
      <c r="AI73" s="1">
        <v>0.84129921949481268</v>
      </c>
      <c r="AJ73" s="1">
        <v>0.83887928685284241</v>
      </c>
      <c r="AK73" s="1">
        <v>1.1936181093985062E-2</v>
      </c>
      <c r="AL73" s="1">
        <v>-6.2637420067716124E-2</v>
      </c>
      <c r="AM73" s="1">
        <v>0.19738467913230776</v>
      </c>
      <c r="AN73" s="1">
        <v>8.1358279547414356E-2</v>
      </c>
      <c r="AO73" s="1">
        <v>9.538305902203574E-2</v>
      </c>
      <c r="AP73" s="1">
        <v>2.7338904577740235E-2</v>
      </c>
      <c r="AQ73" s="1">
        <v>-0.8573027103534816</v>
      </c>
      <c r="AR73" s="1">
        <v>7.9318712331353874E-2</v>
      </c>
      <c r="AS73" s="1">
        <v>-1.0211696908566248E-2</v>
      </c>
      <c r="AT73" s="1">
        <v>2.0517530170228613E-4</v>
      </c>
      <c r="AU73" s="1">
        <v>2.5880094504858718E-3</v>
      </c>
      <c r="AV73" s="1">
        <v>5.58827903348946E-2</v>
      </c>
      <c r="AW73" s="1">
        <v>7.6309343505687591E-2</v>
      </c>
      <c r="AX73" s="1">
        <v>-7.1018802000000006E-3</v>
      </c>
      <c r="AY73" s="1">
        <v>-1.2721104000000002E-4</v>
      </c>
      <c r="AZ73" s="1">
        <v>1.6374517199999998E-3</v>
      </c>
      <c r="BA73" s="1">
        <v>-1.6304052079079613E-4</v>
      </c>
      <c r="BB73" s="1">
        <v>-4.0369947754780892E-3</v>
      </c>
      <c r="BC73" s="1">
        <v>2.9042160914883363E-3</v>
      </c>
    </row>
    <row r="74" spans="2:55" x14ac:dyDescent="0.15">
      <c r="B74" s="1">
        <v>-30</v>
      </c>
      <c r="C74" s="1">
        <v>-60</v>
      </c>
      <c r="D74" s="1">
        <v>30</v>
      </c>
      <c r="E74" s="1">
        <v>0.98800345994459959</v>
      </c>
      <c r="F74" s="1">
        <v>0.98560000000000003</v>
      </c>
      <c r="G74" s="1">
        <v>1.13425E-2</v>
      </c>
      <c r="H74" s="1">
        <v>-6.7932500000000007E-2</v>
      </c>
      <c r="I74" s="1">
        <v>0.26920250000000001</v>
      </c>
      <c r="J74" s="1">
        <v>0.106485</v>
      </c>
      <c r="K74" s="1">
        <v>0.13747499999999999</v>
      </c>
      <c r="L74" s="1">
        <v>5.1354208428124992E-2</v>
      </c>
      <c r="M74" s="1">
        <v>20.808594166666669</v>
      </c>
      <c r="N74" s="1">
        <v>2.2527441666666665</v>
      </c>
      <c r="O74" s="1">
        <v>-0.39184249999999998</v>
      </c>
      <c r="P74" s="1">
        <v>-1.0749999999999909E-4</v>
      </c>
      <c r="Q74" s="1">
        <v>0.1142775</v>
      </c>
      <c r="R74" s="1">
        <v>176.02985916666668</v>
      </c>
      <c r="S74" s="1">
        <v>193.18811833333336</v>
      </c>
      <c r="T74" s="1">
        <v>-25.487375</v>
      </c>
      <c r="U74" s="1">
        <v>7.7615000000000017E-2</v>
      </c>
      <c r="V74" s="1">
        <v>6.4704900000000007</v>
      </c>
      <c r="W74" s="1">
        <v>-1.3975000000000001E-3</v>
      </c>
      <c r="X74" s="1">
        <v>-8.8424999999999997E-3</v>
      </c>
      <c r="Y74" s="1">
        <v>216.87645416666666</v>
      </c>
      <c r="AF74" s="1">
        <v>-0.5</v>
      </c>
      <c r="AG74" s="1">
        <v>-1</v>
      </c>
      <c r="AH74" s="1">
        <v>0.5</v>
      </c>
      <c r="AI74" s="1">
        <v>0.73763804343284167</v>
      </c>
      <c r="AJ74" s="1">
        <v>0.73584363322793911</v>
      </c>
      <c r="AK74" s="1">
        <v>8.4682491983440536E-3</v>
      </c>
      <c r="AL74" s="1">
        <v>-5.0718037352127612E-2</v>
      </c>
      <c r="AM74" s="1">
        <v>0.20098513156863257</v>
      </c>
      <c r="AN74" s="1">
        <v>7.9501125491352562E-2</v>
      </c>
      <c r="AO74" s="1">
        <v>0.10263809200285198</v>
      </c>
      <c r="AP74" s="1">
        <v>2.8625014998019116E-2</v>
      </c>
      <c r="AQ74" s="1">
        <v>-0.79983935479419688</v>
      </c>
      <c r="AR74" s="1">
        <v>7.4454312743926929E-2</v>
      </c>
      <c r="AS74" s="1">
        <v>-9.6688398264916479E-3</v>
      </c>
      <c r="AT74" s="1">
        <v>-2.6525971055917705E-6</v>
      </c>
      <c r="AU74" s="1">
        <v>2.8198340998536386E-3</v>
      </c>
      <c r="AV74" s="1">
        <v>0.10185567860839141</v>
      </c>
      <c r="AW74" s="1">
        <v>0.11178391543953482</v>
      </c>
      <c r="AX74" s="1">
        <v>-1.1010546E-2</v>
      </c>
      <c r="AY74" s="1">
        <v>3.3529680000000011E-5</v>
      </c>
      <c r="AZ74" s="1">
        <v>2.7952516800000002E-3</v>
      </c>
      <c r="BA74" s="1">
        <v>-7.789713771115817E-4</v>
      </c>
      <c r="BB74" s="1">
        <v>-4.9288403592909914E-3</v>
      </c>
      <c r="BC74" s="1">
        <v>4.1475276939917276E-3</v>
      </c>
    </row>
    <row r="75" spans="2:55" x14ac:dyDescent="0.15">
      <c r="B75" s="1">
        <v>-30</v>
      </c>
      <c r="C75" s="1">
        <v>-60</v>
      </c>
      <c r="D75" s="1">
        <v>10</v>
      </c>
      <c r="E75" s="1">
        <v>0.78107401022966449</v>
      </c>
      <c r="F75" s="1">
        <v>0.78010999999999997</v>
      </c>
      <c r="G75" s="1">
        <v>1.1509999999999999E-2</v>
      </c>
      <c r="H75" s="1">
        <v>-3.7047499999999997E-2</v>
      </c>
      <c r="I75" s="1">
        <v>0.27771999999999997</v>
      </c>
      <c r="J75" s="1">
        <v>0.12701500000000002</v>
      </c>
      <c r="K75" s="1">
        <v>0.115455</v>
      </c>
      <c r="L75" s="1">
        <v>5.3295532824999992E-2</v>
      </c>
      <c r="M75" s="1">
        <v>22.666145833333335</v>
      </c>
      <c r="N75" s="1">
        <v>2.2419474999999998</v>
      </c>
      <c r="O75" s="1">
        <v>-0.36620999999999998</v>
      </c>
      <c r="P75" s="1">
        <v>-1.8377500000000001E-2</v>
      </c>
      <c r="Q75" s="1">
        <v>6.5754999999999994E-2</v>
      </c>
      <c r="R75" s="1">
        <v>353.79662083333329</v>
      </c>
      <c r="S75" s="1">
        <v>267.96291833333328</v>
      </c>
      <c r="T75" s="1">
        <v>-28.413922499999998</v>
      </c>
      <c r="U75" s="1">
        <v>-4.6969999999999956E-2</v>
      </c>
      <c r="V75" s="1">
        <v>4.2072899999999995</v>
      </c>
      <c r="W75" s="1">
        <v>-3.5925000000000002E-3</v>
      </c>
      <c r="X75" s="1">
        <v>-2.2050000000000004E-3</v>
      </c>
      <c r="Y75" s="1">
        <v>269.20060166666673</v>
      </c>
      <c r="AF75" s="1">
        <v>-0.5</v>
      </c>
      <c r="AG75" s="1">
        <v>-1</v>
      </c>
      <c r="AH75" s="1">
        <v>0.16666666666666666</v>
      </c>
      <c r="AI75" s="1">
        <v>0.58314563464621827</v>
      </c>
      <c r="AJ75" s="1">
        <v>0.58242590981883879</v>
      </c>
      <c r="AK75" s="1">
        <v>8.593303793073841E-3</v>
      </c>
      <c r="AL75" s="1">
        <v>-2.7659463273145363E-2</v>
      </c>
      <c r="AM75" s="1">
        <v>0.20734425103496673</v>
      </c>
      <c r="AN75" s="1">
        <v>9.4828712534949969E-2</v>
      </c>
      <c r="AO75" s="1">
        <v>8.6198079012106035E-2</v>
      </c>
      <c r="AP75" s="1">
        <v>2.9707115991832376E-2</v>
      </c>
      <c r="AQ75" s="1">
        <v>-0.73844635030907335</v>
      </c>
      <c r="AR75" s="1">
        <v>7.4097477552214325E-2</v>
      </c>
      <c r="AS75" s="1">
        <v>-9.0363496375699577E-3</v>
      </c>
      <c r="AT75" s="1">
        <v>-4.5347072844663426E-4</v>
      </c>
      <c r="AU75" s="1">
        <v>1.6225257923552403E-3</v>
      </c>
      <c r="AV75" s="1">
        <v>0.20471637638598297</v>
      </c>
      <c r="AW75" s="1">
        <v>0.15505065457607878</v>
      </c>
      <c r="AX75" s="1">
        <v>-1.227481452E-2</v>
      </c>
      <c r="AY75" s="1">
        <v>-2.0291039999999982E-5</v>
      </c>
      <c r="AZ75" s="1">
        <v>1.8175492799999999E-3</v>
      </c>
      <c r="BA75" s="1">
        <v>-2.0024720374049068E-3</v>
      </c>
      <c r="BB75" s="1">
        <v>-1.2290746951921557E-3</v>
      </c>
      <c r="BC75" s="1">
        <v>5.1481704408248372E-3</v>
      </c>
    </row>
    <row r="76" spans="2:55" x14ac:dyDescent="0.15">
      <c r="B76" s="1">
        <v>-30</v>
      </c>
      <c r="C76" s="1">
        <v>-60</v>
      </c>
      <c r="D76" s="1">
        <v>4</v>
      </c>
      <c r="E76" s="1">
        <v>0.6940345925321374</v>
      </c>
      <c r="F76" s="1">
        <v>0.69338999999999995</v>
      </c>
      <c r="G76" s="1">
        <v>9.3150000000000004E-3</v>
      </c>
      <c r="H76" s="1">
        <v>-2.8417499999999998E-2</v>
      </c>
      <c r="I76" s="1">
        <v>0.27556999999999998</v>
      </c>
      <c r="J76" s="1">
        <v>0.1400025</v>
      </c>
      <c r="K76" s="1">
        <v>8.5080000000000003E-2</v>
      </c>
      <c r="L76" s="1">
        <v>5.1389065653124996E-2</v>
      </c>
      <c r="M76" s="1">
        <v>23.821636666666667</v>
      </c>
      <c r="N76" s="1">
        <v>2.3900999999999999</v>
      </c>
      <c r="O76" s="1">
        <v>-0.32544000000000001</v>
      </c>
      <c r="P76" s="1">
        <v>-4.8025000000000005E-2</v>
      </c>
      <c r="Q76" s="1">
        <v>3.1397500000000002E-2</v>
      </c>
      <c r="R76" s="1">
        <v>460.53334000000001</v>
      </c>
      <c r="S76" s="1">
        <v>279.13876499999998</v>
      </c>
      <c r="T76" s="1">
        <v>-16.273697500000001</v>
      </c>
      <c r="U76" s="1">
        <v>1.9985850000000001</v>
      </c>
      <c r="V76" s="1">
        <v>2.1616624999999998</v>
      </c>
      <c r="W76" s="1">
        <v>-4.1025000000000002E-3</v>
      </c>
      <c r="X76" s="1">
        <v>1.41E-3</v>
      </c>
      <c r="Y76" s="1">
        <v>239.66637833333334</v>
      </c>
      <c r="AF76" s="1">
        <v>-0.5</v>
      </c>
      <c r="AG76" s="1">
        <v>-1</v>
      </c>
      <c r="AH76" s="1">
        <v>6.6666666666666666E-2</v>
      </c>
      <c r="AI76" s="1">
        <v>0.51816247580633146</v>
      </c>
      <c r="AJ76" s="1">
        <v>0.51768122650560133</v>
      </c>
      <c r="AK76" s="1">
        <v>6.9545286561670579E-3</v>
      </c>
      <c r="AL76" s="1">
        <v>-2.1216351914828489E-2</v>
      </c>
      <c r="AM76" s="1">
        <v>0.20573907265485303</v>
      </c>
      <c r="AN76" s="1">
        <v>0.10452510984272985</v>
      </c>
      <c r="AO76" s="1">
        <v>6.3520268176778666E-2</v>
      </c>
      <c r="AP76" s="1">
        <v>2.8644444536881759E-2</v>
      </c>
      <c r="AQ76" s="1">
        <v>-0.70025680479799157</v>
      </c>
      <c r="AR76" s="1">
        <v>7.8993991205212194E-2</v>
      </c>
      <c r="AS76" s="1">
        <v>-8.0303367631980767E-3</v>
      </c>
      <c r="AT76" s="1">
        <v>-1.1850323348469383E-3</v>
      </c>
      <c r="AU76" s="1">
        <v>7.7474341974714724E-4</v>
      </c>
      <c r="AV76" s="1">
        <v>0.26647715387351523</v>
      </c>
      <c r="AW76" s="1">
        <v>0.1615173043345092</v>
      </c>
      <c r="AX76" s="1">
        <v>-7.0302373200000004E-3</v>
      </c>
      <c r="AY76" s="1">
        <v>8.6338872000000003E-4</v>
      </c>
      <c r="AZ76" s="1">
        <v>9.3383819999999995E-4</v>
      </c>
      <c r="BA76" s="1">
        <v>-2.2867478172452693E-3</v>
      </c>
      <c r="BB76" s="1">
        <v>7.859389207351199E-4</v>
      </c>
      <c r="BC76" s="1">
        <v>4.5833603526748258E-3</v>
      </c>
    </row>
    <row r="77" spans="2:55" x14ac:dyDescent="0.15">
      <c r="B77" s="1">
        <v>30</v>
      </c>
      <c r="C77" s="1">
        <v>-60</v>
      </c>
      <c r="D77" s="1">
        <v>30</v>
      </c>
      <c r="E77" s="1">
        <v>1.0152873572941061</v>
      </c>
      <c r="F77" s="1">
        <v>1.0125899999999999</v>
      </c>
      <c r="G77" s="1">
        <v>8.5325000000000002E-3</v>
      </c>
      <c r="H77" s="1">
        <v>-7.3465000000000003E-2</v>
      </c>
      <c r="I77" s="1">
        <v>0.24949999999999997</v>
      </c>
      <c r="J77" s="1">
        <v>9.2962500000000003E-2</v>
      </c>
      <c r="K77" s="1">
        <v>0.12606499999999998</v>
      </c>
      <c r="L77" s="1">
        <v>4.3392330315624991E-2</v>
      </c>
      <c r="M77" s="1">
        <v>20.466244999999997</v>
      </c>
      <c r="N77" s="1">
        <v>2.2399399999999998</v>
      </c>
      <c r="O77" s="1">
        <v>-0.33876499999999998</v>
      </c>
      <c r="P77" s="1">
        <v>-1.1774999999999995E-3</v>
      </c>
      <c r="Q77" s="1">
        <v>8.9815000000000006E-2</v>
      </c>
      <c r="R77" s="1">
        <v>167.66971916666668</v>
      </c>
      <c r="S77" s="1">
        <v>149.07445833333333</v>
      </c>
      <c r="T77" s="1">
        <v>-16.934920000000002</v>
      </c>
      <c r="U77" s="1">
        <v>-0.42409750000000002</v>
      </c>
      <c r="V77" s="1">
        <v>3.2204600000000001</v>
      </c>
      <c r="W77" s="1">
        <v>-1.0050000000000003E-3</v>
      </c>
      <c r="X77" s="1">
        <v>-4.4175000000000004E-3</v>
      </c>
      <c r="Y77" s="1">
        <v>170.35591499999998</v>
      </c>
      <c r="AF77" s="1">
        <v>0.5</v>
      </c>
      <c r="AG77" s="1">
        <v>-1</v>
      </c>
      <c r="AH77" s="1">
        <v>0.5</v>
      </c>
      <c r="AI77" s="1">
        <v>0.75800805373547864</v>
      </c>
      <c r="AJ77" s="1">
        <v>0.75599422135783145</v>
      </c>
      <c r="AK77" s="1">
        <v>6.3703183852652093E-3</v>
      </c>
      <c r="AL77" s="1">
        <v>-5.4848571951187648E-2</v>
      </c>
      <c r="AM77" s="1">
        <v>0.18627535155273009</v>
      </c>
      <c r="AN77" s="1">
        <v>6.9405300075032761E-2</v>
      </c>
      <c r="AO77" s="1">
        <v>9.4119447669318304E-2</v>
      </c>
      <c r="AP77" s="1">
        <v>2.4187036352088034E-2</v>
      </c>
      <c r="AQ77" s="1">
        <v>-0.81115416466021872</v>
      </c>
      <c r="AR77" s="1">
        <v>7.4031128680893274E-2</v>
      </c>
      <c r="AS77" s="1">
        <v>-8.3591354276818953E-3</v>
      </c>
      <c r="AT77" s="1">
        <v>-2.9055191551947303E-5</v>
      </c>
      <c r="AU77" s="1">
        <v>2.2162140375695527E-3</v>
      </c>
      <c r="AV77" s="1">
        <v>9.7018273539772215E-2</v>
      </c>
      <c r="AW77" s="1">
        <v>8.6258548342889999E-2</v>
      </c>
      <c r="AX77" s="1">
        <v>-7.3158854400000011E-3</v>
      </c>
      <c r="AY77" s="1">
        <v>-1.8321012000000001E-4</v>
      </c>
      <c r="AZ77" s="1">
        <v>1.3912387200000001E-3</v>
      </c>
      <c r="BA77" s="1">
        <v>-5.6019050733247921E-4</v>
      </c>
      <c r="BB77" s="1">
        <v>-2.4623299165584343E-3</v>
      </c>
      <c r="BC77" s="1">
        <v>3.257872681535184E-3</v>
      </c>
    </row>
    <row r="78" spans="2:55" x14ac:dyDescent="0.15">
      <c r="B78" s="1">
        <v>30</v>
      </c>
      <c r="C78" s="1">
        <v>-60</v>
      </c>
      <c r="D78" s="1">
        <v>10</v>
      </c>
      <c r="E78" s="1">
        <v>0.77579212494794636</v>
      </c>
      <c r="F78" s="1">
        <v>0.77487499999999998</v>
      </c>
      <c r="G78" s="1">
        <v>2.8974999999999999E-3</v>
      </c>
      <c r="H78" s="1">
        <v>-3.7600000000000001E-2</v>
      </c>
      <c r="I78" s="1">
        <v>0.2772675</v>
      </c>
      <c r="J78" s="1">
        <v>0.1020475</v>
      </c>
      <c r="K78" s="1">
        <v>0.11823</v>
      </c>
      <c r="L78" s="1">
        <v>5.063464585625E-2</v>
      </c>
      <c r="M78" s="1">
        <v>22.277465833333338</v>
      </c>
      <c r="N78" s="1">
        <v>2.2387441666666672</v>
      </c>
      <c r="O78" s="1">
        <v>-0.38027750000000005</v>
      </c>
      <c r="P78" s="1">
        <v>-9.725000000000001E-3</v>
      </c>
      <c r="Q78" s="1">
        <v>6.1355000000000007E-2</v>
      </c>
      <c r="R78" s="1">
        <v>281.68435916666664</v>
      </c>
      <c r="S78" s="1">
        <v>180.40301083333335</v>
      </c>
      <c r="T78" s="1">
        <v>-15.881562500000001</v>
      </c>
      <c r="U78" s="1">
        <v>-0.34176499999999999</v>
      </c>
      <c r="V78" s="1">
        <v>1.8131325</v>
      </c>
      <c r="W78" s="1">
        <v>-8.4749999999999995E-4</v>
      </c>
      <c r="X78" s="1">
        <v>-1.6775E-3</v>
      </c>
      <c r="Y78" s="1">
        <v>181.63298</v>
      </c>
      <c r="AF78" s="1">
        <v>0.5</v>
      </c>
      <c r="AG78" s="1">
        <v>-1</v>
      </c>
      <c r="AH78" s="1">
        <v>0.16666666666666666</v>
      </c>
      <c r="AI78" s="1">
        <v>0.57920220764135566</v>
      </c>
      <c r="AJ78" s="1">
        <v>0.57851748711191076</v>
      </c>
      <c r="AK78" s="1">
        <v>2.1632578401764948E-3</v>
      </c>
      <c r="AL78" s="1">
        <v>-2.8071956787104817E-2</v>
      </c>
      <c r="AM78" s="1">
        <v>0.20700641698054748</v>
      </c>
      <c r="AN78" s="1">
        <v>7.6188111974257414E-2</v>
      </c>
      <c r="AO78" s="1">
        <v>8.8269879014345812E-2</v>
      </c>
      <c r="AP78" s="1">
        <v>2.8223928309266764E-2</v>
      </c>
      <c r="AQ78" s="1">
        <v>-0.7512924172107267</v>
      </c>
      <c r="AR78" s="1">
        <v>7.3991605795735257E-2</v>
      </c>
      <c r="AS78" s="1">
        <v>-9.383469728573797E-3</v>
      </c>
      <c r="AT78" s="1">
        <v>-2.3996750559888549E-4</v>
      </c>
      <c r="AU78" s="1">
        <v>1.5139543759403208E-3</v>
      </c>
      <c r="AV78" s="1">
        <v>0.16299025456315139</v>
      </c>
      <c r="AW78" s="1">
        <v>0.10438610346230222</v>
      </c>
      <c r="AX78" s="1">
        <v>-6.8608350000000009E-3</v>
      </c>
      <c r="AY78" s="1">
        <v>-1.4764248E-4</v>
      </c>
      <c r="AZ78" s="1">
        <v>7.8327324000000004E-4</v>
      </c>
      <c r="BA78" s="1">
        <v>-4.723994576758965E-4</v>
      </c>
      <c r="BB78" s="1">
        <v>-9.3504435427883945E-4</v>
      </c>
      <c r="BC78" s="1">
        <v>3.4735343566310948E-3</v>
      </c>
    </row>
    <row r="79" spans="2:55" x14ac:dyDescent="0.15">
      <c r="B79" s="1">
        <v>30</v>
      </c>
      <c r="C79" s="1">
        <v>-60</v>
      </c>
      <c r="D79" s="1">
        <v>4</v>
      </c>
      <c r="E79" s="1">
        <v>0.66915549204295555</v>
      </c>
      <c r="F79" s="1">
        <v>0.66892249999999998</v>
      </c>
      <c r="G79" s="1">
        <v>2.4999999999999935E-4</v>
      </c>
      <c r="H79" s="1">
        <v>-1.7654999999999997E-2</v>
      </c>
      <c r="I79" s="1">
        <v>0.26469500000000001</v>
      </c>
      <c r="J79" s="1">
        <v>0.11829249999999999</v>
      </c>
      <c r="K79" s="1">
        <v>8.6567499999999992E-2</v>
      </c>
      <c r="L79" s="1">
        <v>4.5775245318750005E-2</v>
      </c>
      <c r="M79" s="1">
        <v>23.527164166666665</v>
      </c>
      <c r="N79" s="1">
        <v>2.3741983333333336</v>
      </c>
      <c r="O79" s="1">
        <v>-0.31273000000000001</v>
      </c>
      <c r="P79" s="1">
        <v>-5.6557499999999997E-2</v>
      </c>
      <c r="Q79" s="1">
        <v>3.7964999999999999E-2</v>
      </c>
      <c r="R79" s="1">
        <v>346.3705741666667</v>
      </c>
      <c r="S79" s="1">
        <v>187.14553999999998</v>
      </c>
      <c r="T79" s="1">
        <v>-8.6963675000000009</v>
      </c>
      <c r="U79" s="1">
        <v>-0.14788499999999999</v>
      </c>
      <c r="V79" s="1">
        <v>1.43876</v>
      </c>
      <c r="W79" s="1">
        <v>-2.2250000000000004E-4</v>
      </c>
      <c r="X79" s="1">
        <v>-3.6749999999999999E-4</v>
      </c>
      <c r="Y79" s="1">
        <v>161.92347583333336</v>
      </c>
      <c r="AF79" s="1">
        <v>0.5</v>
      </c>
      <c r="AG79" s="1">
        <v>-1</v>
      </c>
      <c r="AH79" s="1">
        <v>6.6666666666666666E-2</v>
      </c>
      <c r="AI79" s="1">
        <v>0.49958787384265185</v>
      </c>
      <c r="AJ79" s="1">
        <v>0.49941392324260964</v>
      </c>
      <c r="AK79" s="1">
        <v>1.8664864885043048E-4</v>
      </c>
      <c r="AL79" s="1">
        <v>-1.3181127581817434E-2</v>
      </c>
      <c r="AM79" s="1">
        <v>0.1976198564298593</v>
      </c>
      <c r="AN79" s="1">
        <v>8.8316541176558419E-2</v>
      </c>
      <c r="AO79" s="1">
        <v>6.4630827637438729E-2</v>
      </c>
      <c r="AP79" s="1">
        <v>2.5515281490924632E-2</v>
      </c>
      <c r="AQ79" s="1">
        <v>-0.7099892670695187</v>
      </c>
      <c r="AR79" s="1">
        <v>7.8468433229891138E-2</v>
      </c>
      <c r="AS79" s="1">
        <v>-7.7167134216904326E-3</v>
      </c>
      <c r="AT79" s="1">
        <v>-1.3955745190651892E-3</v>
      </c>
      <c r="AU79" s="1">
        <v>9.3679859640737138E-4</v>
      </c>
      <c r="AV79" s="1">
        <v>0.20041946320209661</v>
      </c>
      <c r="AW79" s="1">
        <v>0.1082875147743312</v>
      </c>
      <c r="AX79" s="1">
        <v>-3.7568307600000005E-3</v>
      </c>
      <c r="AY79" s="1">
        <v>-6.388632E-5</v>
      </c>
      <c r="AZ79" s="1">
        <v>6.2154432000000005E-4</v>
      </c>
      <c r="BA79" s="1">
        <v>-1.2402227649898172E-4</v>
      </c>
      <c r="BB79" s="1">
        <v>-2.0484578253202593E-4</v>
      </c>
      <c r="BC79" s="1">
        <v>3.0966113998251209E-3</v>
      </c>
    </row>
    <row r="80" spans="2:55" x14ac:dyDescent="0.15">
      <c r="B80" s="1">
        <v>90</v>
      </c>
      <c r="C80" s="1">
        <v>-60</v>
      </c>
      <c r="D80" s="1">
        <v>30</v>
      </c>
      <c r="E80" s="1">
        <v>0.97532279797831545</v>
      </c>
      <c r="F80" s="1">
        <v>0.97301499999999996</v>
      </c>
      <c r="G80" s="1">
        <v>7.1049999999999993E-3</v>
      </c>
      <c r="H80" s="1">
        <v>-6.6677500000000001E-2</v>
      </c>
      <c r="I80" s="1">
        <v>0.2676925</v>
      </c>
      <c r="J80" s="1">
        <v>9.9574999999999997E-2</v>
      </c>
      <c r="K80" s="1">
        <v>0.13597499999999998</v>
      </c>
      <c r="L80" s="1">
        <v>5.0031827903124999E-2</v>
      </c>
      <c r="M80" s="1">
        <v>20.550709999999999</v>
      </c>
      <c r="N80" s="1">
        <v>2.1929583333333333</v>
      </c>
      <c r="O80" s="1">
        <v>-0.37372250000000001</v>
      </c>
      <c r="P80" s="1">
        <v>-4.2024999999999988E-3</v>
      </c>
      <c r="Q80" s="1">
        <v>9.8824999999999996E-2</v>
      </c>
      <c r="R80" s="1">
        <v>163.69116749999998</v>
      </c>
      <c r="S80" s="1">
        <v>120.35098499999999</v>
      </c>
      <c r="T80" s="1">
        <v>-13.59835</v>
      </c>
      <c r="U80" s="1">
        <v>-0.1361175</v>
      </c>
      <c r="V80" s="1">
        <v>3.2135375000000002</v>
      </c>
      <c r="W80" s="1">
        <v>-5.6749999999999986E-4</v>
      </c>
      <c r="X80" s="1">
        <v>-6.2399999999999999E-3</v>
      </c>
      <c r="Y80" s="1">
        <v>132.69189583333332</v>
      </c>
      <c r="AF80" s="1">
        <v>1.5</v>
      </c>
      <c r="AG80" s="1">
        <v>-1</v>
      </c>
      <c r="AH80" s="1">
        <v>0.5</v>
      </c>
      <c r="AI80" s="1">
        <v>0.7281707297426977</v>
      </c>
      <c r="AJ80" s="1">
        <v>0.72644774024480829</v>
      </c>
      <c r="AK80" s="1">
        <v>5.3045546003292476E-3</v>
      </c>
      <c r="AL80" s="1">
        <v>-4.9781061134898441E-2</v>
      </c>
      <c r="AM80" s="1">
        <v>0.19985777372957597</v>
      </c>
      <c r="AN80" s="1">
        <v>7.4342156837126652E-2</v>
      </c>
      <c r="AO80" s="1">
        <v>0.10151820010974939</v>
      </c>
      <c r="AP80" s="1">
        <v>2.7887915478430721E-2</v>
      </c>
      <c r="AQ80" s="1">
        <v>-0.80836255449028926</v>
      </c>
      <c r="AR80" s="1">
        <v>7.2478361280586642E-2</v>
      </c>
      <c r="AS80" s="1">
        <v>-9.221722993437478E-3</v>
      </c>
      <c r="AT80" s="1">
        <v>-1.0369804033720472E-4</v>
      </c>
      <c r="AU80" s="1">
        <v>2.4385386880010134E-3</v>
      </c>
      <c r="AV80" s="1">
        <v>9.4716175010549394E-2</v>
      </c>
      <c r="AW80" s="1">
        <v>6.9638363095870792E-2</v>
      </c>
      <c r="AX80" s="1">
        <v>-5.8744872000000004E-3</v>
      </c>
      <c r="AY80" s="1">
        <v>-5.8802760000000003E-5</v>
      </c>
      <c r="AZ80" s="1">
        <v>1.3882482E-3</v>
      </c>
      <c r="BA80" s="1">
        <v>-3.163264805086386E-4</v>
      </c>
      <c r="BB80" s="1">
        <v>-3.4781977768703178E-3</v>
      </c>
      <c r="BC80" s="1">
        <v>2.5375890381999881E-3</v>
      </c>
    </row>
    <row r="81" spans="2:55" x14ac:dyDescent="0.15">
      <c r="B81" s="1">
        <v>90</v>
      </c>
      <c r="C81" s="1">
        <v>-60</v>
      </c>
      <c r="D81" s="1">
        <v>10</v>
      </c>
      <c r="E81" s="1">
        <v>0.79741012867438543</v>
      </c>
      <c r="F81" s="1">
        <v>0.79672999999999994</v>
      </c>
      <c r="G81" s="1">
        <v>-1.2499999999999491E-5</v>
      </c>
      <c r="H81" s="1">
        <v>-3.2927499999999998E-2</v>
      </c>
      <c r="I81" s="1">
        <v>0.29549499999999995</v>
      </c>
      <c r="J81" s="1">
        <v>0.1339825</v>
      </c>
      <c r="K81" s="1">
        <v>0.11869249999999999</v>
      </c>
      <c r="L81" s="1">
        <v>5.9678257443749994E-2</v>
      </c>
      <c r="M81" s="1">
        <v>22.365790000000001</v>
      </c>
      <c r="N81" s="1">
        <v>2.2427533333333334</v>
      </c>
      <c r="O81" s="1">
        <v>-0.39745750000000002</v>
      </c>
      <c r="P81" s="1">
        <v>-4.2834999999999998E-2</v>
      </c>
      <c r="Q81" s="1">
        <v>6.2562499999999993E-2</v>
      </c>
      <c r="R81" s="1">
        <v>242.12541916666666</v>
      </c>
      <c r="S81" s="1">
        <v>137.52495166666668</v>
      </c>
      <c r="T81" s="1">
        <v>-10.435147499999999</v>
      </c>
      <c r="U81" s="1">
        <v>-0.25827</v>
      </c>
      <c r="V81" s="1">
        <v>1.7543625</v>
      </c>
      <c r="W81" s="1">
        <v>-2.0949999999999996E-3</v>
      </c>
      <c r="X81" s="1">
        <v>-1.5249999999999999E-3</v>
      </c>
      <c r="Y81" s="1">
        <v>125.98379000000001</v>
      </c>
      <c r="AF81" s="1">
        <v>1.5</v>
      </c>
      <c r="AG81" s="1">
        <v>-1</v>
      </c>
      <c r="AH81" s="1">
        <v>0.16666666666666666</v>
      </c>
      <c r="AI81" s="1">
        <v>0.5953420923868894</v>
      </c>
      <c r="AJ81" s="1">
        <v>0.59483431199441539</v>
      </c>
      <c r="AK81" s="1">
        <v>-9.3324324425211687E-6</v>
      </c>
      <c r="AL81" s="1">
        <v>-2.4583493540090262E-2</v>
      </c>
      <c r="AM81" s="1">
        <v>0.22061496996823235</v>
      </c>
      <c r="AN81" s="1">
        <v>0.10003061037841147</v>
      </c>
      <c r="AO81" s="1">
        <v>8.8615179014719103E-2</v>
      </c>
      <c r="AP81" s="1">
        <v>3.3264868969286175E-2</v>
      </c>
      <c r="AQ81" s="1">
        <v>-0.74837325966716195</v>
      </c>
      <c r="AR81" s="1">
        <v>7.4124110743815613E-2</v>
      </c>
      <c r="AS81" s="1">
        <v>-9.8073917590302349E-3</v>
      </c>
      <c r="AT81" s="1">
        <v>-1.0569674141211577E-3</v>
      </c>
      <c r="AU81" s="1">
        <v>1.5437498271496423E-3</v>
      </c>
      <c r="AV81" s="1">
        <v>0.14010037271126821</v>
      </c>
      <c r="AW81" s="1">
        <v>7.9575688715014803E-2</v>
      </c>
      <c r="AX81" s="1">
        <v>-4.5079837199999999E-3</v>
      </c>
      <c r="AY81" s="1">
        <v>-1.1157264E-4</v>
      </c>
      <c r="AZ81" s="1">
        <v>7.578846E-4</v>
      </c>
      <c r="BA81" s="1">
        <v>-1.1677603113050183E-3</v>
      </c>
      <c r="BB81" s="1">
        <v>-8.5004032207167222E-4</v>
      </c>
      <c r="BC81" s="1">
        <v>2.4093037670999892E-3</v>
      </c>
    </row>
    <row r="82" spans="2:55" x14ac:dyDescent="0.15">
      <c r="B82" s="1">
        <v>90</v>
      </c>
      <c r="C82" s="1">
        <v>-60</v>
      </c>
      <c r="D82" s="1">
        <v>4</v>
      </c>
      <c r="E82" s="1">
        <v>0.74039338702476265</v>
      </c>
      <c r="F82" s="1">
        <v>0.74002500000000004</v>
      </c>
      <c r="G82" s="1">
        <v>-7.1549999999999999E-3</v>
      </c>
      <c r="H82" s="1">
        <v>-2.223E-2</v>
      </c>
      <c r="I82" s="1">
        <v>0.27585500000000002</v>
      </c>
      <c r="J82" s="1">
        <v>0.14897250000000001</v>
      </c>
      <c r="K82" s="1">
        <v>8.1195000000000003E-2</v>
      </c>
      <c r="L82" s="1">
        <v>5.2440707403125009E-2</v>
      </c>
      <c r="M82" s="1">
        <v>23.391120000000001</v>
      </c>
      <c r="N82" s="1">
        <v>2.3598516666666671</v>
      </c>
      <c r="O82" s="1">
        <v>-0.329955</v>
      </c>
      <c r="P82" s="1">
        <v>-8.1252500000000005E-2</v>
      </c>
      <c r="Q82" s="1">
        <v>2.6107499999999999E-2</v>
      </c>
      <c r="R82" s="1">
        <v>269.90954749999997</v>
      </c>
      <c r="S82" s="1">
        <v>137.86877250000001</v>
      </c>
      <c r="T82" s="1">
        <v>-6.4253375000000004</v>
      </c>
      <c r="U82" s="1">
        <v>0.33939249999999999</v>
      </c>
      <c r="V82" s="1">
        <v>0.5494675</v>
      </c>
      <c r="W82" s="1">
        <v>-1.7749999999999987E-4</v>
      </c>
      <c r="X82" s="1">
        <v>1.25E-3</v>
      </c>
      <c r="Y82" s="1">
        <v>111.4988975</v>
      </c>
      <c r="AF82" s="1">
        <v>1.5</v>
      </c>
      <c r="AG82" s="1">
        <v>-1</v>
      </c>
      <c r="AH82" s="1">
        <v>6.6666666666666666E-2</v>
      </c>
      <c r="AI82" s="1">
        <v>0.5527737012238646</v>
      </c>
      <c r="AJ82" s="1">
        <v>0.55249866546216075</v>
      </c>
      <c r="AK82" s="1">
        <v>-5.341884330099334E-3</v>
      </c>
      <c r="AL82" s="1">
        <v>-1.6596797855780322E-2</v>
      </c>
      <c r="AM82" s="1">
        <v>0.20595185211454256</v>
      </c>
      <c r="AN82" s="1">
        <v>0.11122206336348331</v>
      </c>
      <c r="AO82" s="1">
        <v>6.0619748173642969E-2</v>
      </c>
      <c r="AP82" s="1">
        <v>2.9230633318438497E-2</v>
      </c>
      <c r="AQ82" s="1">
        <v>-0.71448559429649117</v>
      </c>
      <c r="AR82" s="1">
        <v>7.7994268776315656E-2</v>
      </c>
      <c r="AS82" s="1">
        <v>-8.1417458416329306E-3</v>
      </c>
      <c r="AT82" s="1">
        <v>-2.0049315936939271E-3</v>
      </c>
      <c r="AU82" s="1">
        <v>6.4421096683011845E-4</v>
      </c>
      <c r="AV82" s="1">
        <v>0.15617702731595579</v>
      </c>
      <c r="AW82" s="1">
        <v>7.9774632828613801E-2</v>
      </c>
      <c r="AX82" s="1">
        <v>-2.7757458000000003E-3</v>
      </c>
      <c r="AY82" s="1">
        <v>1.4661755999999999E-4</v>
      </c>
      <c r="AZ82" s="1">
        <v>2.3736996000000001E-4</v>
      </c>
      <c r="BA82" s="1">
        <v>-9.8939119454243747E-5</v>
      </c>
      <c r="BB82" s="1">
        <v>6.9675436235382973E-4</v>
      </c>
      <c r="BC82" s="1">
        <v>2.1322958594454534E-3</v>
      </c>
    </row>
    <row r="83" spans="2:55" x14ac:dyDescent="0.15">
      <c r="B83" s="1">
        <v>150</v>
      </c>
      <c r="C83" s="1">
        <v>-60</v>
      </c>
      <c r="D83" s="1">
        <v>30</v>
      </c>
      <c r="E83" s="1">
        <v>1.0037828000556197</v>
      </c>
      <c r="F83" s="1">
        <v>1.0012725</v>
      </c>
      <c r="G83" s="1">
        <v>1.0562500000000001E-2</v>
      </c>
      <c r="H83" s="1">
        <v>-7.0155000000000009E-2</v>
      </c>
      <c r="I83" s="1">
        <v>0.24775249999999999</v>
      </c>
      <c r="J83" s="1">
        <v>8.9787500000000006E-2</v>
      </c>
      <c r="K83" s="1">
        <v>0.12574250000000001</v>
      </c>
      <c r="L83" s="1">
        <v>4.2627136359374998E-2</v>
      </c>
      <c r="M83" s="1">
        <v>20.297189999999997</v>
      </c>
      <c r="N83" s="1">
        <v>2.1899833333333336</v>
      </c>
      <c r="O83" s="1">
        <v>-0.32642749999999998</v>
      </c>
      <c r="P83" s="1">
        <v>5.5850000000000006E-3</v>
      </c>
      <c r="Q83" s="1">
        <v>7.7335000000000001E-2</v>
      </c>
      <c r="R83" s="1">
        <v>144.45142833333333</v>
      </c>
      <c r="S83" s="1">
        <v>101.14158250000001</v>
      </c>
      <c r="T83" s="1">
        <v>-9.2518200000000004</v>
      </c>
      <c r="U83" s="1">
        <v>0.18478250000000002</v>
      </c>
      <c r="V83" s="1">
        <v>1.7664124999999999</v>
      </c>
      <c r="W83" s="1">
        <v>-1.4450000000000001E-3</v>
      </c>
      <c r="X83" s="1">
        <v>-3.1825E-3</v>
      </c>
      <c r="Y83" s="1">
        <v>111.55826916666665</v>
      </c>
      <c r="AF83" s="1">
        <v>2.5</v>
      </c>
      <c r="AG83" s="1">
        <v>-1</v>
      </c>
      <c r="AH83" s="1">
        <v>0.5</v>
      </c>
      <c r="AI83" s="1">
        <v>0.74941881347873485</v>
      </c>
      <c r="AJ83" s="1">
        <v>0.74754463702437257</v>
      </c>
      <c r="AK83" s="1">
        <v>7.8859054139307095E-3</v>
      </c>
      <c r="AL83" s="1">
        <v>-5.2377343840407944E-2</v>
      </c>
      <c r="AM83" s="1">
        <v>0.18497067749726559</v>
      </c>
      <c r="AN83" s="1">
        <v>6.7034862234632286E-2</v>
      </c>
      <c r="AO83" s="1">
        <v>9.3878670912301274E-2</v>
      </c>
      <c r="AP83" s="1">
        <v>2.3760514570436861E-2</v>
      </c>
      <c r="AQ83" s="1">
        <v>-0.816741516312115</v>
      </c>
      <c r="AR83" s="1">
        <v>7.2380036054095917E-2</v>
      </c>
      <c r="AS83" s="1">
        <v>-8.0547036435866508E-3</v>
      </c>
      <c r="AT83" s="1">
        <v>1.3781167288121085E-4</v>
      </c>
      <c r="AU83" s="1">
        <v>1.9082660201017797E-3</v>
      </c>
      <c r="AV83" s="1">
        <v>8.35835370686316E-2</v>
      </c>
      <c r="AW83" s="1">
        <v>5.8523278776870608E-2</v>
      </c>
      <c r="AX83" s="1">
        <v>-3.9967862400000003E-3</v>
      </c>
      <c r="AY83" s="1">
        <v>7.9826040000000007E-5</v>
      </c>
      <c r="AZ83" s="1">
        <v>7.6309019999999997E-4</v>
      </c>
      <c r="BA83" s="1">
        <v>-8.0544804288102724E-4</v>
      </c>
      <c r="BB83" s="1">
        <v>-1.7739366065528505E-3</v>
      </c>
      <c r="BC83" s="1">
        <v>2.1334312783764047E-3</v>
      </c>
    </row>
    <row r="84" spans="2:55" x14ac:dyDescent="0.15">
      <c r="B84" s="1">
        <v>150</v>
      </c>
      <c r="C84" s="1">
        <v>-60</v>
      </c>
      <c r="D84" s="1">
        <v>10</v>
      </c>
      <c r="E84" s="1">
        <v>0.79159754960301631</v>
      </c>
      <c r="F84" s="1">
        <v>0.79098749999999995</v>
      </c>
      <c r="G84" s="1">
        <v>6.4849999999999994E-3</v>
      </c>
      <c r="H84" s="1">
        <v>-3.0387500000000005E-2</v>
      </c>
      <c r="I84" s="1">
        <v>0.27304249999999997</v>
      </c>
      <c r="J84" s="1">
        <v>9.9542500000000006E-2</v>
      </c>
      <c r="K84" s="1">
        <v>0.12430000000000001</v>
      </c>
      <c r="L84" s="1">
        <v>4.9955703056249988E-2</v>
      </c>
      <c r="M84" s="1">
        <v>22.236219166666668</v>
      </c>
      <c r="N84" s="1">
        <v>2.1808091666666667</v>
      </c>
      <c r="O84" s="1">
        <v>-0.3468675</v>
      </c>
      <c r="P84" s="1">
        <v>-8.9674999999999998E-3</v>
      </c>
      <c r="Q84" s="1">
        <v>6.7087500000000008E-2</v>
      </c>
      <c r="R84" s="1">
        <v>207.29957416666662</v>
      </c>
      <c r="S84" s="1">
        <v>110.58758583333332</v>
      </c>
      <c r="T84" s="1">
        <v>-6.8505675000000004</v>
      </c>
      <c r="U84" s="1">
        <v>0.19533999999999999</v>
      </c>
      <c r="V84" s="1">
        <v>1.1685700000000001</v>
      </c>
      <c r="W84" s="1">
        <v>-1.5049999999999998E-3</v>
      </c>
      <c r="X84" s="1">
        <v>-2.2924999999999998E-3</v>
      </c>
      <c r="Y84" s="1">
        <v>99.859836666666681</v>
      </c>
      <c r="AF84" s="1">
        <v>2.5</v>
      </c>
      <c r="AG84" s="1">
        <v>-1</v>
      </c>
      <c r="AH84" s="1">
        <v>0.16666666666666666</v>
      </c>
      <c r="AI84" s="1">
        <v>0.59100245226685999</v>
      </c>
      <c r="AJ84" s="1">
        <v>0.59054699253032106</v>
      </c>
      <c r="AK84" s="1">
        <v>4.8416659511801791E-3</v>
      </c>
      <c r="AL84" s="1">
        <v>-2.2687143267769889E-2</v>
      </c>
      <c r="AM84" s="1">
        <v>0.20385205481497518</v>
      </c>
      <c r="AN84" s="1">
        <v>7.431789251277611E-2</v>
      </c>
      <c r="AO84" s="1">
        <v>9.280170820843428E-2</v>
      </c>
      <c r="AP84" s="1">
        <v>2.7845483223115777E-2</v>
      </c>
      <c r="AQ84" s="1">
        <v>-0.75265564001475627</v>
      </c>
      <c r="AR84" s="1">
        <v>7.2076825292629099E-2</v>
      </c>
      <c r="AS84" s="1">
        <v>-8.5590672234777797E-3</v>
      </c>
      <c r="AT84" s="1">
        <v>-2.2127594925018049E-4</v>
      </c>
      <c r="AU84" s="1">
        <v>1.6554056588036228E-3</v>
      </c>
      <c r="AV84" s="1">
        <v>0.11994918874521657</v>
      </c>
      <c r="AW84" s="1">
        <v>6.3988993992508195E-2</v>
      </c>
      <c r="AX84" s="1">
        <v>-2.95944516E-3</v>
      </c>
      <c r="AY84" s="1">
        <v>8.4386879999999995E-5</v>
      </c>
      <c r="AZ84" s="1">
        <v>5.0482224000000006E-4</v>
      </c>
      <c r="BA84" s="1">
        <v>-8.3889225227401086E-4</v>
      </c>
      <c r="BB84" s="1">
        <v>-1.2778475005569235E-3</v>
      </c>
      <c r="BC84" s="1">
        <v>1.90971140543549E-3</v>
      </c>
    </row>
    <row r="85" spans="2:55" x14ac:dyDescent="0.15">
      <c r="B85" s="1">
        <v>150</v>
      </c>
      <c r="C85" s="1">
        <v>-60</v>
      </c>
      <c r="D85" s="1">
        <v>4</v>
      </c>
      <c r="E85" s="1">
        <v>0.701250527655773</v>
      </c>
      <c r="F85" s="1">
        <v>0.70103500000000007</v>
      </c>
      <c r="G85" s="1">
        <v>5.5724999999999993E-3</v>
      </c>
      <c r="H85" s="1">
        <v>-1.6467499999999999E-2</v>
      </c>
      <c r="I85" s="1">
        <v>0.26764750000000004</v>
      </c>
      <c r="J85" s="1">
        <v>0.117095</v>
      </c>
      <c r="K85" s="1">
        <v>8.702E-2</v>
      </c>
      <c r="L85" s="1">
        <v>4.6459451840625013E-2</v>
      </c>
      <c r="M85" s="1">
        <v>23.144076666666667</v>
      </c>
      <c r="N85" s="1">
        <v>2.3916733333333333</v>
      </c>
      <c r="O85" s="1">
        <v>-0.32323499999999999</v>
      </c>
      <c r="P85" s="1">
        <v>-5.1867499999999997E-2</v>
      </c>
      <c r="Q85" s="1">
        <v>4.3872499999999995E-2</v>
      </c>
      <c r="R85" s="1">
        <v>221.11662166666665</v>
      </c>
      <c r="S85" s="1">
        <v>111.42507499999999</v>
      </c>
      <c r="T85" s="1">
        <v>-5.0971599999999997</v>
      </c>
      <c r="U85" s="1">
        <v>0.14212</v>
      </c>
      <c r="V85" s="1">
        <v>0.545095</v>
      </c>
      <c r="W85" s="1">
        <v>-8.4750000000000016E-4</v>
      </c>
      <c r="X85" s="1">
        <v>-1.2599999999999998E-3</v>
      </c>
      <c r="Y85" s="1">
        <v>93.717094166666655</v>
      </c>
      <c r="AF85" s="1">
        <v>2.5</v>
      </c>
      <c r="AG85" s="1">
        <v>-1</v>
      </c>
      <c r="AH85" s="1">
        <v>6.6666666666666666E-2</v>
      </c>
      <c r="AI85" s="1">
        <v>0.52354985397040721</v>
      </c>
      <c r="AJ85" s="1">
        <v>0.52338894218744758</v>
      </c>
      <c r="AK85" s="1">
        <v>4.1603983828761059E-3</v>
      </c>
      <c r="AL85" s="1">
        <v>-1.2294546499777887E-2</v>
      </c>
      <c r="AM85" s="1">
        <v>0.19982417697278293</v>
      </c>
      <c r="AN85" s="1">
        <v>8.7422494148564858E-2</v>
      </c>
      <c r="AO85" s="1">
        <v>6.4968661691858012E-2</v>
      </c>
      <c r="AP85" s="1">
        <v>2.5896660594018513E-2</v>
      </c>
      <c r="AQ85" s="1">
        <v>-0.72265049907061762</v>
      </c>
      <c r="AR85" s="1">
        <v>7.9045990652723275E-2</v>
      </c>
      <c r="AS85" s="1">
        <v>-7.9759276783810534E-3</v>
      </c>
      <c r="AT85" s="1">
        <v>-1.2798472592956496E-3</v>
      </c>
      <c r="AU85" s="1">
        <v>1.0825680606053574E-3</v>
      </c>
      <c r="AV85" s="1">
        <v>0.1279441093577724</v>
      </c>
      <c r="AW85" s="1">
        <v>6.4473588071046001E-2</v>
      </c>
      <c r="AX85" s="1">
        <v>-2.2019731199999998E-3</v>
      </c>
      <c r="AY85" s="1">
        <v>6.1395839999999995E-5</v>
      </c>
      <c r="AZ85" s="1">
        <v>2.3548104000000001E-4</v>
      </c>
      <c r="BA85" s="1">
        <v>-4.7239945767589661E-4</v>
      </c>
      <c r="BB85" s="1">
        <v>-7.0232839725266024E-4</v>
      </c>
      <c r="BC85" s="1">
        <v>1.7922380968012977E-3</v>
      </c>
    </row>
    <row r="86" spans="2:55" x14ac:dyDescent="0.15">
      <c r="B86" s="1">
        <v>-150</v>
      </c>
      <c r="C86" s="1">
        <v>-30</v>
      </c>
      <c r="D86" s="1">
        <v>150</v>
      </c>
      <c r="E86" s="1">
        <v>1.5581522835617672</v>
      </c>
      <c r="F86" s="1">
        <v>1.5580575000000001</v>
      </c>
      <c r="G86" s="1">
        <v>6.8374999999999998E-3</v>
      </c>
      <c r="H86" s="1">
        <v>-1.57675E-2</v>
      </c>
      <c r="I86" s="1">
        <v>0.1304275</v>
      </c>
      <c r="J86" s="1">
        <v>5.5405000000000003E-2</v>
      </c>
      <c r="K86" s="1">
        <v>6.4640000000000003E-2</v>
      </c>
      <c r="L86" s="1">
        <v>1.2129688190625001E-2</v>
      </c>
      <c r="M86" s="1">
        <v>13.113988333333333</v>
      </c>
      <c r="N86" s="1">
        <v>1.5943883333333335</v>
      </c>
      <c r="O86" s="1">
        <v>-0.11660500000000001</v>
      </c>
      <c r="P86" s="1">
        <v>-1.9975000000000001E-3</v>
      </c>
      <c r="Q86" s="1">
        <v>4.8677499999999999E-2</v>
      </c>
      <c r="R86" s="1">
        <v>0.2139025</v>
      </c>
      <c r="S86" s="1">
        <v>26.599314166666662</v>
      </c>
      <c r="T86" s="1">
        <v>6.1900000000000011E-3</v>
      </c>
      <c r="U86" s="1">
        <v>5.2699999999999995E-3</v>
      </c>
      <c r="V86" s="1">
        <v>2.1624999999999995E-3</v>
      </c>
      <c r="W86" s="1">
        <v>4.125E-4</v>
      </c>
      <c r="X86" s="1">
        <v>-2.9175E-3</v>
      </c>
      <c r="Y86" s="1">
        <v>0.17811999999999997</v>
      </c>
      <c r="AF86" s="1">
        <v>-2.5</v>
      </c>
      <c r="AG86" s="1">
        <v>-0.5</v>
      </c>
      <c r="AH86" s="1">
        <v>2.5</v>
      </c>
      <c r="AI86" s="1">
        <v>1.1633080737200696</v>
      </c>
      <c r="AJ86" s="1">
        <v>1.1632373088251216</v>
      </c>
      <c r="AK86" s="1">
        <v>5.1048405460592866E-3</v>
      </c>
      <c r="AL86" s="1">
        <v>-1.1771930282996682E-2</v>
      </c>
      <c r="AM86" s="1">
        <v>9.7376466591758346E-2</v>
      </c>
      <c r="AN86" s="1">
        <v>4.1365073558232511E-2</v>
      </c>
      <c r="AO86" s="1">
        <v>4.8259874646767432E-2</v>
      </c>
      <c r="AP86" s="1">
        <v>6.7611305286477607E-3</v>
      </c>
      <c r="AQ86" s="1">
        <v>-1.0541498964141744</v>
      </c>
      <c r="AR86" s="1">
        <v>5.269532571065072E-2</v>
      </c>
      <c r="AS86" s="1">
        <v>-2.8772659116049404E-3</v>
      </c>
      <c r="AT86" s="1">
        <v>-4.9288955520182393E-5</v>
      </c>
      <c r="AU86" s="1">
        <v>1.2011329823948325E-3</v>
      </c>
      <c r="AV86" s="1">
        <v>1.2376982176020001E-4</v>
      </c>
      <c r="AW86" s="1">
        <v>1.5391088806123797E-2</v>
      </c>
      <c r="AX86" s="1">
        <v>2.6740800000000007E-6</v>
      </c>
      <c r="AY86" s="1">
        <v>2.2766399999999998E-6</v>
      </c>
      <c r="AZ86" s="1">
        <v>9.3419999999999978E-7</v>
      </c>
      <c r="BA86" s="1">
        <v>2.2992893957676379E-4</v>
      </c>
      <c r="BB86" s="1">
        <v>-1.6262246817338386E-3</v>
      </c>
      <c r="BC86" s="1">
        <v>3.4063524124480617E-6</v>
      </c>
    </row>
    <row r="87" spans="2:55" x14ac:dyDescent="0.15">
      <c r="B87" s="1">
        <v>-150</v>
      </c>
      <c r="C87" s="1">
        <v>-30</v>
      </c>
      <c r="D87" s="1">
        <v>110</v>
      </c>
      <c r="E87" s="1">
        <v>1.4779245635180436</v>
      </c>
      <c r="F87" s="1">
        <v>1.477795</v>
      </c>
      <c r="G87" s="1">
        <v>1.1094999999999999E-2</v>
      </c>
      <c r="H87" s="1">
        <v>-1.6120000000000002E-2</v>
      </c>
      <c r="I87" s="1">
        <v>0.16746</v>
      </c>
      <c r="J87" s="1">
        <v>7.0242500000000013E-2</v>
      </c>
      <c r="K87" s="1">
        <v>8.0939999999999998E-2</v>
      </c>
      <c r="L87" s="1">
        <v>1.9764072003125001E-2</v>
      </c>
      <c r="M87" s="1">
        <v>14.561396666666667</v>
      </c>
      <c r="N87" s="1">
        <v>1.9950849999999996</v>
      </c>
      <c r="O87" s="1">
        <v>-0.19004500000000002</v>
      </c>
      <c r="P87" s="1">
        <v>-6.8074999999999993E-3</v>
      </c>
      <c r="Q87" s="1">
        <v>6.5090000000000009E-2</v>
      </c>
      <c r="R87" s="1">
        <v>0.29541499999999998</v>
      </c>
      <c r="S87" s="1">
        <v>27.3333075</v>
      </c>
      <c r="T87" s="1">
        <v>-2.7455E-2</v>
      </c>
      <c r="U87" s="1">
        <v>4.1752499999999998E-2</v>
      </c>
      <c r="V87" s="1">
        <v>3.2875000000000001E-2</v>
      </c>
      <c r="W87" s="1">
        <v>8.9250000000000006E-4</v>
      </c>
      <c r="X87" s="1">
        <v>-4.4250000000000001E-3</v>
      </c>
      <c r="Y87" s="1">
        <v>0.63520833333333337</v>
      </c>
      <c r="AF87" s="1">
        <v>-2.5</v>
      </c>
      <c r="AG87" s="1">
        <v>-0.5</v>
      </c>
      <c r="AH87" s="1">
        <v>1.8333333333333333</v>
      </c>
      <c r="AI87" s="1">
        <v>1.103410491534023</v>
      </c>
      <c r="AJ87" s="1">
        <v>1.1033137601116905</v>
      </c>
      <c r="AK87" s="1">
        <v>8.2834670359821262E-3</v>
      </c>
      <c r="AL87" s="1">
        <v>-1.2035104877875791E-2</v>
      </c>
      <c r="AM87" s="1">
        <v>0.12502473094597269</v>
      </c>
      <c r="AN87" s="1">
        <v>5.2442670867505599E-2</v>
      </c>
      <c r="AO87" s="1">
        <v>6.0429366551815529E-2</v>
      </c>
      <c r="AP87" s="1">
        <v>1.1016562708842031E-2</v>
      </c>
      <c r="AQ87" s="1">
        <v>-1.0063123326496104</v>
      </c>
      <c r="AR87" s="1">
        <v>6.5938549409502015E-2</v>
      </c>
      <c r="AS87" s="1">
        <v>-4.6894215528576035E-3</v>
      </c>
      <c r="AT87" s="1">
        <v>-1.6797725391921981E-4</v>
      </c>
      <c r="AU87" s="1">
        <v>1.6061167032834403E-3</v>
      </c>
      <c r="AV87" s="1">
        <v>1.7093517792120001E-4</v>
      </c>
      <c r="AW87" s="1">
        <v>1.5815797372128602E-2</v>
      </c>
      <c r="AX87" s="1">
        <v>-1.186056E-5</v>
      </c>
      <c r="AY87" s="1">
        <v>1.8037079999999999E-5</v>
      </c>
      <c r="AZ87" s="1">
        <v>1.4202000000000001E-5</v>
      </c>
      <c r="BA87" s="1">
        <v>4.9748261472063447E-4</v>
      </c>
      <c r="BB87" s="1">
        <v>-2.4665104427325571E-3</v>
      </c>
      <c r="BC87" s="1">
        <v>1.2147672572743729E-5</v>
      </c>
    </row>
    <row r="88" spans="2:55" x14ac:dyDescent="0.15">
      <c r="B88" s="1">
        <v>-150</v>
      </c>
      <c r="C88" s="1">
        <v>-30</v>
      </c>
      <c r="D88" s="1">
        <v>90</v>
      </c>
      <c r="E88" s="1">
        <v>1.3841802679970916</v>
      </c>
      <c r="F88" s="1">
        <v>1.3840175000000001</v>
      </c>
      <c r="G88" s="1">
        <v>1.3937500000000002E-2</v>
      </c>
      <c r="H88" s="1">
        <v>-1.601E-2</v>
      </c>
      <c r="I88" s="1">
        <v>0.2088025</v>
      </c>
      <c r="J88" s="1">
        <v>8.849499999999999E-2</v>
      </c>
      <c r="K88" s="1">
        <v>9.5225000000000004E-2</v>
      </c>
      <c r="L88" s="1">
        <v>3.0248824828125E-2</v>
      </c>
      <c r="M88" s="1">
        <v>15.821644166666665</v>
      </c>
      <c r="N88" s="1">
        <v>2.239255</v>
      </c>
      <c r="O88" s="1">
        <v>-0.28319749999999999</v>
      </c>
      <c r="P88" s="1">
        <v>-5.6499999999999996E-4</v>
      </c>
      <c r="Q88" s="1">
        <v>8.2112500000000005E-2</v>
      </c>
      <c r="R88" s="1">
        <v>0.58033499999999993</v>
      </c>
      <c r="S88" s="1">
        <v>30.378058333333328</v>
      </c>
      <c r="T88" s="1">
        <v>-0.28162750000000003</v>
      </c>
      <c r="U88" s="1">
        <v>3.7949999999999998E-3</v>
      </c>
      <c r="V88" s="1">
        <v>0.18099000000000001</v>
      </c>
      <c r="W88" s="1">
        <v>7.025E-4</v>
      </c>
      <c r="X88" s="1">
        <v>-6.3225E-3</v>
      </c>
      <c r="Y88" s="1">
        <v>3.8240658333333326</v>
      </c>
      <c r="AF88" s="1">
        <v>-2.5</v>
      </c>
      <c r="AG88" s="1">
        <v>-0.5</v>
      </c>
      <c r="AH88" s="1">
        <v>1.5</v>
      </c>
      <c r="AI88" s="1">
        <v>1.0334215071483384</v>
      </c>
      <c r="AJ88" s="1">
        <v>1.0332999854414056</v>
      </c>
      <c r="AK88" s="1">
        <v>1.0405662173411528E-2</v>
      </c>
      <c r="AL88" s="1">
        <v>-1.19529794723816E-2</v>
      </c>
      <c r="AM88" s="1">
        <v>0.15589081800636845</v>
      </c>
      <c r="AN88" s="1">
        <v>6.6069888720075548E-2</v>
      </c>
      <c r="AO88" s="1">
        <v>7.1094470347129166E-2</v>
      </c>
      <c r="AP88" s="1">
        <v>1.6860800524058341E-2</v>
      </c>
      <c r="AQ88" s="1">
        <v>-0.96466052731452379</v>
      </c>
      <c r="AR88" s="1">
        <v>7.4008489090928178E-2</v>
      </c>
      <c r="AS88" s="1">
        <v>-6.987989477310063E-3</v>
      </c>
      <c r="AT88" s="1">
        <v>-1.3941556880552215E-5</v>
      </c>
      <c r="AU88" s="1">
        <v>2.0261523705386616E-3</v>
      </c>
      <c r="AV88" s="1">
        <v>3.3579766253879996E-4</v>
      </c>
      <c r="AW88" s="1">
        <v>1.7577573265097998E-2</v>
      </c>
      <c r="AX88" s="1">
        <v>-1.2166308000000001E-4</v>
      </c>
      <c r="AY88" s="1">
        <v>1.63944E-6</v>
      </c>
      <c r="AZ88" s="1">
        <v>7.8187680000000009E-5</v>
      </c>
      <c r="BA88" s="1">
        <v>3.9157595164285232E-4</v>
      </c>
      <c r="BB88" s="1">
        <v>-3.5241835647856707E-3</v>
      </c>
      <c r="BC88" s="1">
        <v>7.3131124392180585E-5</v>
      </c>
    </row>
    <row r="89" spans="2:55" x14ac:dyDescent="0.15">
      <c r="B89" s="1">
        <v>-150</v>
      </c>
      <c r="C89" s="1">
        <v>-30</v>
      </c>
      <c r="D89" s="1">
        <v>70</v>
      </c>
      <c r="E89" s="1">
        <v>1.2134855360721239</v>
      </c>
      <c r="F89" s="1">
        <v>1.2133400000000001</v>
      </c>
      <c r="G89" s="1">
        <v>3.7274999999999999E-3</v>
      </c>
      <c r="H89" s="1">
        <v>-1.8419999999999999E-2</v>
      </c>
      <c r="I89" s="1">
        <v>0.25675749999999997</v>
      </c>
      <c r="J89" s="1">
        <v>0.10760249999999999</v>
      </c>
      <c r="K89" s="1">
        <v>0.1099825</v>
      </c>
      <c r="L89" s="1">
        <v>4.4799431059374992E-2</v>
      </c>
      <c r="M89" s="1">
        <v>17.864311666666666</v>
      </c>
      <c r="N89" s="1">
        <v>2.5300966666666667</v>
      </c>
      <c r="O89" s="1">
        <v>-0.43342249999999999</v>
      </c>
      <c r="P89" s="1">
        <v>-1.78075E-2</v>
      </c>
      <c r="Q89" s="1">
        <v>0.10472500000000001</v>
      </c>
      <c r="R89" s="1">
        <v>27.424512500000002</v>
      </c>
      <c r="S89" s="1">
        <v>91.728132500000001</v>
      </c>
      <c r="T89" s="1">
        <v>-7.66594</v>
      </c>
      <c r="U89" s="1">
        <v>-0.11139750000000001</v>
      </c>
      <c r="V89" s="1">
        <v>1.8417224999999999</v>
      </c>
      <c r="W89" s="1">
        <v>1.8675E-3</v>
      </c>
      <c r="X89" s="1">
        <v>-9.2274999999999996E-3</v>
      </c>
      <c r="Y89" s="1">
        <v>67.580357500000005</v>
      </c>
      <c r="AF89" s="1">
        <v>-2.5</v>
      </c>
      <c r="AG89" s="1">
        <v>-0.5</v>
      </c>
      <c r="AH89" s="1">
        <v>1.1666666666666667</v>
      </c>
      <c r="AI89" s="1">
        <v>0.90598174282961141</v>
      </c>
      <c r="AJ89" s="1">
        <v>0.90587308638472774</v>
      </c>
      <c r="AK89" s="1">
        <v>2.7829313543599257E-3</v>
      </c>
      <c r="AL89" s="1">
        <v>-1.3752272447299752E-2</v>
      </c>
      <c r="AM89" s="1">
        <v>0.19169376182885808</v>
      </c>
      <c r="AN89" s="1">
        <v>8.0335444951713991E-2</v>
      </c>
      <c r="AO89" s="1">
        <v>8.2112340088770094E-2</v>
      </c>
      <c r="AP89" s="1">
        <v>2.4971359217271342E-2</v>
      </c>
      <c r="AQ89" s="1">
        <v>-0.89714935266485518</v>
      </c>
      <c r="AR89" s="1">
        <v>8.3620950518808163E-2</v>
      </c>
      <c r="AS89" s="1">
        <v>-1.0694839711612641E-2</v>
      </c>
      <c r="AT89" s="1">
        <v>-4.3940579495651958E-4</v>
      </c>
      <c r="AU89" s="1">
        <v>2.5841230872846563E-3</v>
      </c>
      <c r="AV89" s="1">
        <v>1.5868571073201002E-2</v>
      </c>
      <c r="AW89" s="1">
        <v>5.3076399807954602E-2</v>
      </c>
      <c r="AX89" s="1">
        <v>-3.31168608E-3</v>
      </c>
      <c r="AY89" s="1">
        <v>-4.8123720000000003E-5</v>
      </c>
      <c r="AZ89" s="1">
        <v>7.9562411999999994E-4</v>
      </c>
      <c r="BA89" s="1">
        <v>1.0409510173566216E-3</v>
      </c>
      <c r="BB89" s="1">
        <v>-5.1434407028959706E-3</v>
      </c>
      <c r="BC89" s="1">
        <v>1.292401267708441E-3</v>
      </c>
    </row>
    <row r="90" spans="2:55" x14ac:dyDescent="0.15">
      <c r="B90" s="1">
        <v>-150</v>
      </c>
      <c r="C90" s="1">
        <v>-30</v>
      </c>
      <c r="D90" s="1">
        <v>50</v>
      </c>
      <c r="E90" s="1">
        <v>0.47249130995315669</v>
      </c>
      <c r="F90" s="1">
        <v>0.46726499999999999</v>
      </c>
      <c r="G90" s="1">
        <v>6.7750000000000005E-2</v>
      </c>
      <c r="H90" s="1">
        <v>1.7927500000000002E-2</v>
      </c>
      <c r="I90" s="1">
        <v>0.2161825</v>
      </c>
      <c r="J90" s="1">
        <v>0.12998750000000001</v>
      </c>
      <c r="K90" s="1">
        <v>0.16877249999999999</v>
      </c>
      <c r="L90" s="1">
        <v>4.6057890109374999E-2</v>
      </c>
      <c r="M90" s="1">
        <v>23.126373333333333</v>
      </c>
      <c r="N90" s="1">
        <v>2.6176650000000001</v>
      </c>
      <c r="O90" s="1">
        <v>-0.26805249999999997</v>
      </c>
      <c r="P90" s="1">
        <v>-0.20615999999999998</v>
      </c>
      <c r="Q90" s="1">
        <v>9.8005000000000009E-2</v>
      </c>
      <c r="R90" s="1">
        <v>973.89193249999983</v>
      </c>
      <c r="S90" s="1">
        <v>437.02232166666676</v>
      </c>
      <c r="T90" s="1">
        <v>-20.550892500000003</v>
      </c>
      <c r="U90" s="1">
        <v>-11.259840000000001</v>
      </c>
      <c r="V90" s="1">
        <v>5.7113024999999995</v>
      </c>
      <c r="W90" s="1">
        <v>1.5632500000000001E-2</v>
      </c>
      <c r="X90" s="1">
        <v>-5.9350000000000002E-3</v>
      </c>
      <c r="Y90" s="1">
        <v>148.88026500000001</v>
      </c>
      <c r="AF90" s="1">
        <v>-2.5</v>
      </c>
      <c r="AG90" s="1">
        <v>-0.5</v>
      </c>
      <c r="AH90" s="1">
        <v>0.83333333333333337</v>
      </c>
      <c r="AI90" s="1">
        <v>0.35275945838530753</v>
      </c>
      <c r="AJ90" s="1">
        <v>0.34885752362038652</v>
      </c>
      <c r="AK90" s="1">
        <v>5.0581783838466794E-2</v>
      </c>
      <c r="AL90" s="1">
        <v>1.3384574609064406E-2</v>
      </c>
      <c r="AM90" s="1">
        <v>0.16140068612043318</v>
      </c>
      <c r="AN90" s="1">
        <v>9.7047964969781589E-2</v>
      </c>
      <c r="AO90" s="1">
        <v>0.12600463635243744</v>
      </c>
      <c r="AP90" s="1">
        <v>2.5672828683616269E-2</v>
      </c>
      <c r="AQ90" s="1">
        <v>-0.72323560302343814</v>
      </c>
      <c r="AR90" s="1">
        <v>8.6515127395586713E-2</v>
      </c>
      <c r="AS90" s="1">
        <v>-6.614281726945526E-3</v>
      </c>
      <c r="AT90" s="1">
        <v>-5.0870643654772471E-3</v>
      </c>
      <c r="AU90" s="1">
        <v>2.4183049240327787E-3</v>
      </c>
      <c r="AV90" s="1">
        <v>0.56352043991641854</v>
      </c>
      <c r="AW90" s="1">
        <v>0.25287303728526844</v>
      </c>
      <c r="AX90" s="1">
        <v>-8.8779855600000009E-3</v>
      </c>
      <c r="AY90" s="1">
        <v>-4.8642508800000005E-3</v>
      </c>
      <c r="AZ90" s="1">
        <v>2.4672826799999998E-3</v>
      </c>
      <c r="BA90" s="1">
        <v>8.7136100555969941E-3</v>
      </c>
      <c r="BB90" s="1">
        <v>-3.3081897124559835E-3</v>
      </c>
      <c r="BC90" s="1">
        <v>2.8471740952653087E-3</v>
      </c>
    </row>
    <row r="91" spans="2:55" x14ac:dyDescent="0.15">
      <c r="B91" s="1">
        <v>-150</v>
      </c>
      <c r="C91" s="1">
        <v>-30</v>
      </c>
      <c r="D91" s="1">
        <v>30</v>
      </c>
      <c r="E91" s="1">
        <v>0.46021100805092652</v>
      </c>
      <c r="F91" s="1">
        <v>0.43815749999999998</v>
      </c>
      <c r="G91" s="1">
        <v>0.11489500000000001</v>
      </c>
      <c r="H91" s="1">
        <v>8.1309999999999993E-2</v>
      </c>
      <c r="I91" s="1">
        <v>0.23560249999999999</v>
      </c>
      <c r="J91" s="1">
        <v>0.12696250000000001</v>
      </c>
      <c r="K91" s="1">
        <v>0.15330250000000001</v>
      </c>
      <c r="L91" s="1">
        <v>4.7564835459374996E-2</v>
      </c>
      <c r="M91" s="1">
        <v>23.868192500000003</v>
      </c>
      <c r="N91" s="1">
        <v>2.375645</v>
      </c>
      <c r="O91" s="1">
        <v>-0.27337999999999996</v>
      </c>
      <c r="P91" s="1">
        <v>-0.16629250000000001</v>
      </c>
      <c r="Q91" s="1">
        <v>4.4060000000000002E-2</v>
      </c>
      <c r="R91" s="1">
        <v>1230.9344216666666</v>
      </c>
      <c r="S91" s="1">
        <v>566.09430166666664</v>
      </c>
      <c r="T91" s="1">
        <v>-18.957977500000002</v>
      </c>
      <c r="U91" s="1">
        <v>-14.590670000000001</v>
      </c>
      <c r="V91" s="1">
        <v>11.5246225</v>
      </c>
      <c r="W91" s="1">
        <v>1.5635E-2</v>
      </c>
      <c r="X91" s="1">
        <v>-6.9224999999999998E-3</v>
      </c>
      <c r="Y91" s="1">
        <v>197.19922999999997</v>
      </c>
      <c r="AF91" s="1">
        <v>-2.5</v>
      </c>
      <c r="AG91" s="1">
        <v>-0.5</v>
      </c>
      <c r="AH91" s="1">
        <v>0.5</v>
      </c>
      <c r="AI91" s="1">
        <v>0.34359105135520096</v>
      </c>
      <c r="AJ91" s="1">
        <v>0.3271260214347308</v>
      </c>
      <c r="AK91" s="1">
        <v>8.5779986038681075E-2</v>
      </c>
      <c r="AL91" s="1">
        <v>6.0705606552114162E-2</v>
      </c>
      <c r="AM91" s="1">
        <v>0.17589955316313463</v>
      </c>
      <c r="AN91" s="1">
        <v>9.4789516318691369E-2</v>
      </c>
      <c r="AO91" s="1">
        <v>0.11445481796157278</v>
      </c>
      <c r="AP91" s="1">
        <v>2.6512805280769325E-2</v>
      </c>
      <c r="AQ91" s="1">
        <v>-0.69871811140069229</v>
      </c>
      <c r="AR91" s="1">
        <v>7.851624628120428E-2</v>
      </c>
      <c r="AS91" s="1">
        <v>-6.7457395044342727E-3</v>
      </c>
      <c r="AT91" s="1">
        <v>-4.103320969131379E-3</v>
      </c>
      <c r="AU91" s="1">
        <v>1.0871946834639481E-3</v>
      </c>
      <c r="AV91" s="1">
        <v>0.71225223626735634</v>
      </c>
      <c r="AW91" s="1">
        <v>0.32755760599688277</v>
      </c>
      <c r="AX91" s="1">
        <v>-8.1898462800000012E-3</v>
      </c>
      <c r="AY91" s="1">
        <v>-6.3031694400000008E-3</v>
      </c>
      <c r="AZ91" s="1">
        <v>4.9786369199999996E-3</v>
      </c>
      <c r="BA91" s="1">
        <v>8.7150035643217012E-3</v>
      </c>
      <c r="BB91" s="1">
        <v>-3.8586256587155089E-3</v>
      </c>
      <c r="BC91" s="1">
        <v>3.7712220572838546E-3</v>
      </c>
    </row>
    <row r="92" spans="2:55" x14ac:dyDescent="0.15">
      <c r="B92" s="1">
        <v>-150</v>
      </c>
      <c r="C92" s="1">
        <v>-30</v>
      </c>
      <c r="D92" s="1">
        <v>10</v>
      </c>
      <c r="E92" s="1">
        <v>0.3085798208729793</v>
      </c>
      <c r="F92" s="1">
        <v>0.28385500000000002</v>
      </c>
      <c r="G92" s="1">
        <v>9.8915000000000003E-2</v>
      </c>
      <c r="H92" s="1">
        <v>6.9739999999999996E-2</v>
      </c>
      <c r="I92" s="1">
        <v>0.28461750000000002</v>
      </c>
      <c r="J92" s="1">
        <v>0.16261</v>
      </c>
      <c r="K92" s="1">
        <v>0.13</v>
      </c>
      <c r="L92" s="1">
        <v>6.2174566703125003E-2</v>
      </c>
      <c r="M92" s="1">
        <v>25.583189166666671</v>
      </c>
      <c r="N92" s="1">
        <v>2.457146666666667</v>
      </c>
      <c r="O92" s="1">
        <v>-0.32169249999999999</v>
      </c>
      <c r="P92" s="1">
        <v>-0.2062475</v>
      </c>
      <c r="Q92" s="1">
        <v>3.2965000000000001E-2</v>
      </c>
      <c r="R92" s="1">
        <v>2117.2108766666665</v>
      </c>
      <c r="S92" s="1">
        <v>1168.1823525</v>
      </c>
      <c r="T92" s="1">
        <v>-29.692675000000001</v>
      </c>
      <c r="U92" s="1">
        <v>-46.065995000000001</v>
      </c>
      <c r="V92" s="1">
        <v>33.181377499999996</v>
      </c>
      <c r="W92" s="1">
        <v>2.1207499999999997E-2</v>
      </c>
      <c r="X92" s="1">
        <v>-3.7025000000000001E-3</v>
      </c>
      <c r="Y92" s="1">
        <v>482.34476916666659</v>
      </c>
      <c r="AF92" s="1">
        <v>-2.5</v>
      </c>
      <c r="AG92" s="1">
        <v>-0.5</v>
      </c>
      <c r="AH92" s="1">
        <v>0.16666666666666666</v>
      </c>
      <c r="AI92" s="1">
        <v>0.23038402651379841</v>
      </c>
      <c r="AJ92" s="1">
        <v>0.21192460887775635</v>
      </c>
      <c r="AK92" s="1">
        <v>7.3849404404161517E-2</v>
      </c>
      <c r="AL92" s="1">
        <v>5.2067507083316221E-2</v>
      </c>
      <c r="AM92" s="1">
        <v>0.21249388725675017</v>
      </c>
      <c r="AN92" s="1">
        <v>0.12140374715827432</v>
      </c>
      <c r="AO92" s="1">
        <v>9.7057297402224102E-2</v>
      </c>
      <c r="AP92" s="1">
        <v>3.4656320462289211E-2</v>
      </c>
      <c r="AQ92" s="1">
        <v>-0.64203662041553056</v>
      </c>
      <c r="AR92" s="1">
        <v>8.1209916813766436E-2</v>
      </c>
      <c r="AS92" s="1">
        <v>-7.9378659943310503E-3</v>
      </c>
      <c r="AT92" s="1">
        <v>-5.0892234561445895E-3</v>
      </c>
      <c r="AU92" s="1">
        <v>8.1342198684496245E-4</v>
      </c>
      <c r="AV92" s="1">
        <v>1.2250759707520487</v>
      </c>
      <c r="AW92" s="1">
        <v>0.67594217717107619</v>
      </c>
      <c r="AX92" s="1">
        <v>-1.28272356E-2</v>
      </c>
      <c r="AY92" s="1">
        <v>-1.990050984E-2</v>
      </c>
      <c r="AZ92" s="1">
        <v>1.4334355079999998E-2</v>
      </c>
      <c r="BA92" s="1">
        <v>1.1821134511695074E-2</v>
      </c>
      <c r="BB92" s="1">
        <v>-2.0637864212920435E-3</v>
      </c>
      <c r="BC92" s="1">
        <v>9.2243221877530788E-3</v>
      </c>
    </row>
    <row r="93" spans="2:55" x14ac:dyDescent="0.15">
      <c r="B93" s="1">
        <v>-150</v>
      </c>
      <c r="C93" s="1">
        <v>-30</v>
      </c>
      <c r="D93" s="1">
        <v>4</v>
      </c>
      <c r="E93" s="1">
        <v>0.39475871900598986</v>
      </c>
      <c r="F93" s="1">
        <v>0.36195500000000003</v>
      </c>
      <c r="G93" s="1">
        <v>0.15028</v>
      </c>
      <c r="H93" s="1">
        <v>4.7317499999999998E-2</v>
      </c>
      <c r="I93" s="1">
        <v>0.28835749999999999</v>
      </c>
      <c r="J93" s="1">
        <v>0.1493225</v>
      </c>
      <c r="K93" s="1">
        <v>9.1159999999999991E-2</v>
      </c>
      <c r="L93" s="1">
        <v>5.6878701206249993E-2</v>
      </c>
      <c r="M93" s="1">
        <v>25.902617500000002</v>
      </c>
      <c r="N93" s="1">
        <v>2.4404850000000002</v>
      </c>
      <c r="O93" s="1">
        <v>-0.32540000000000002</v>
      </c>
      <c r="P93" s="1">
        <v>-0.17507500000000001</v>
      </c>
      <c r="Q93" s="1">
        <v>8.0099999999999998E-3</v>
      </c>
      <c r="R93" s="1">
        <v>1955.5743208333333</v>
      </c>
      <c r="S93" s="1">
        <v>1212.9800724999998</v>
      </c>
      <c r="T93" s="1">
        <v>-81.664140000000003</v>
      </c>
      <c r="U93" s="1">
        <v>-73.021477500000003</v>
      </c>
      <c r="V93" s="1">
        <v>29.184452499999999</v>
      </c>
      <c r="W93" s="1">
        <v>1.5945000000000001E-2</v>
      </c>
      <c r="X93" s="1">
        <v>2.7200000000000002E-3</v>
      </c>
      <c r="Y93" s="1">
        <v>779.47171750000007</v>
      </c>
      <c r="AF93" s="1">
        <v>-2.5</v>
      </c>
      <c r="AG93" s="1">
        <v>-0.5</v>
      </c>
      <c r="AH93" s="1">
        <v>6.6666666666666666E-2</v>
      </c>
      <c r="AI93" s="1">
        <v>0.29472472609757983</v>
      </c>
      <c r="AJ93" s="1">
        <v>0.27023364677863099</v>
      </c>
      <c r="AK93" s="1">
        <v>0.11219823579697107</v>
      </c>
      <c r="AL93" s="1">
        <v>3.532698976792107E-2</v>
      </c>
      <c r="AM93" s="1">
        <v>0.21528615104355259</v>
      </c>
      <c r="AN93" s="1">
        <v>0.11148337147187391</v>
      </c>
      <c r="AO93" s="1">
        <v>6.8059563316821142E-2</v>
      </c>
      <c r="AP93" s="1">
        <v>3.1704386552379775E-2</v>
      </c>
      <c r="AQ93" s="1">
        <v>-0.6314793554667717</v>
      </c>
      <c r="AR93" s="1">
        <v>8.0659240461257817E-2</v>
      </c>
      <c r="AS93" s="1">
        <v>-8.0293497503215773E-3</v>
      </c>
      <c r="AT93" s="1">
        <v>-4.3200319838277504E-3</v>
      </c>
      <c r="AU93" s="1">
        <v>1.9764932851897918E-4</v>
      </c>
      <c r="AV93" s="1">
        <v>1.131548650101639</v>
      </c>
      <c r="AW93" s="1">
        <v>0.7018633600448777</v>
      </c>
      <c r="AX93" s="1">
        <v>-3.5278908480000003E-2</v>
      </c>
      <c r="AY93" s="1">
        <v>-3.1545278279999998E-2</v>
      </c>
      <c r="AZ93" s="1">
        <v>1.260768348E-2</v>
      </c>
      <c r="BA93" s="1">
        <v>8.8877986461854529E-3</v>
      </c>
      <c r="BB93" s="1">
        <v>1.5161374924819336E-3</v>
      </c>
      <c r="BC93" s="1">
        <v>1.4906553813952164E-2</v>
      </c>
    </row>
    <row r="94" spans="2:55" x14ac:dyDescent="0.15">
      <c r="B94" s="1">
        <v>-120</v>
      </c>
      <c r="C94" s="1">
        <v>-30</v>
      </c>
      <c r="D94" s="1">
        <v>150</v>
      </c>
      <c r="E94" s="1">
        <v>1.5655651714376986</v>
      </c>
      <c r="F94" s="1">
        <v>1.5654475000000001</v>
      </c>
      <c r="G94" s="1">
        <v>6.4524999999999999E-3</v>
      </c>
      <c r="H94" s="1">
        <v>-1.80775E-2</v>
      </c>
      <c r="I94" s="1">
        <v>0.12686999999999998</v>
      </c>
      <c r="J94" s="1">
        <v>5.7727499999999994E-2</v>
      </c>
      <c r="K94" s="1">
        <v>6.4019999999999994E-2</v>
      </c>
      <c r="L94" s="1">
        <v>1.1763510778124998E-2</v>
      </c>
      <c r="M94" s="1">
        <v>13.176855000000002</v>
      </c>
      <c r="N94" s="1">
        <v>1.6005925000000001</v>
      </c>
      <c r="O94" s="1">
        <v>-0.106655</v>
      </c>
      <c r="P94" s="1">
        <v>-4.3074999999999997E-3</v>
      </c>
      <c r="Q94" s="1">
        <v>4.9555000000000002E-2</v>
      </c>
      <c r="R94" s="1">
        <v>0.9063066666666667</v>
      </c>
      <c r="S94" s="1">
        <v>29.251846666666669</v>
      </c>
      <c r="T94" s="1">
        <v>-5.1552499999999994E-2</v>
      </c>
      <c r="U94" s="1">
        <v>1.2255E-2</v>
      </c>
      <c r="V94" s="1">
        <v>2.3207499999999999E-2</v>
      </c>
      <c r="W94" s="1">
        <v>5.4750000000000003E-4</v>
      </c>
      <c r="X94" s="1">
        <v>-2.9624999999999999E-3</v>
      </c>
      <c r="Y94" s="1">
        <v>0.48446000000000006</v>
      </c>
      <c r="AF94" s="1">
        <v>-2</v>
      </c>
      <c r="AG94" s="1">
        <v>-0.5</v>
      </c>
      <c r="AH94" s="1">
        <v>2.5</v>
      </c>
      <c r="AI94" s="1">
        <v>1.1688424957445591</v>
      </c>
      <c r="AJ94" s="1">
        <v>1.1687546428851403</v>
      </c>
      <c r="AK94" s="1">
        <v>4.8174016268296236E-3</v>
      </c>
      <c r="AL94" s="1">
        <v>-1.3496563798374663E-2</v>
      </c>
      <c r="AM94" s="1">
        <v>9.4720456318616697E-2</v>
      </c>
      <c r="AN94" s="1">
        <v>4.3099039506053011E-2</v>
      </c>
      <c r="AO94" s="1">
        <v>4.7796985997618356E-2</v>
      </c>
      <c r="AP94" s="1">
        <v>6.5570219610039089E-3</v>
      </c>
      <c r="AQ94" s="1">
        <v>-1.0520721218801514</v>
      </c>
      <c r="AR94" s="1">
        <v>5.290037649810829E-2</v>
      </c>
      <c r="AS94" s="1">
        <v>-2.6317464585757459E-3</v>
      </c>
      <c r="AT94" s="1">
        <v>-1.0628894913801533E-4</v>
      </c>
      <c r="AU94" s="1">
        <v>1.2227855773730356E-3</v>
      </c>
      <c r="AV94" s="1">
        <v>5.2441376137920008E-4</v>
      </c>
      <c r="AW94" s="1">
        <v>1.6925916471710403E-2</v>
      </c>
      <c r="AX94" s="1">
        <v>-2.2270679999999999E-5</v>
      </c>
      <c r="AY94" s="1">
        <v>5.2941599999999998E-6</v>
      </c>
      <c r="AZ94" s="1">
        <v>1.002564E-5</v>
      </c>
      <c r="BA94" s="1">
        <v>3.0517841071097741E-4</v>
      </c>
      <c r="BB94" s="1">
        <v>-1.6513078387785764E-3</v>
      </c>
      <c r="BC94" s="1">
        <v>9.2647736904030342E-6</v>
      </c>
    </row>
    <row r="95" spans="2:55" x14ac:dyDescent="0.15">
      <c r="B95" s="1">
        <v>-120</v>
      </c>
      <c r="C95" s="1">
        <v>-30</v>
      </c>
      <c r="D95" s="1">
        <v>110</v>
      </c>
      <c r="E95" s="1">
        <v>1.4796032140683022</v>
      </c>
      <c r="F95" s="1">
        <v>1.4794700000000001</v>
      </c>
      <c r="G95" s="1">
        <v>1.1325E-2</v>
      </c>
      <c r="H95" s="1">
        <v>-1.6307499999999999E-2</v>
      </c>
      <c r="I95" s="1">
        <v>0.16412000000000002</v>
      </c>
      <c r="J95" s="1">
        <v>7.5979999999999992E-2</v>
      </c>
      <c r="K95" s="1">
        <v>8.2560000000000008E-2</v>
      </c>
      <c r="L95" s="1">
        <v>1.9762244200000001E-2</v>
      </c>
      <c r="M95" s="1">
        <v>14.588914166666664</v>
      </c>
      <c r="N95" s="1">
        <v>1.9966258333333331</v>
      </c>
      <c r="O95" s="1">
        <v>-0.17825249999999998</v>
      </c>
      <c r="P95" s="1">
        <v>-2.7575E-3</v>
      </c>
      <c r="Q95" s="1">
        <v>6.7217499999999986E-2</v>
      </c>
      <c r="R95" s="1">
        <v>0.49829416666666665</v>
      </c>
      <c r="S95" s="1">
        <v>30.167460833333333</v>
      </c>
      <c r="T95" s="1">
        <v>-9.4964999999999994E-2</v>
      </c>
      <c r="U95" s="1">
        <v>-7.4675000000000002E-3</v>
      </c>
      <c r="V95" s="1">
        <v>1.3559999999999999E-2</v>
      </c>
      <c r="W95" s="1">
        <v>7.7500000000000008E-4</v>
      </c>
      <c r="X95" s="1">
        <v>-4.555E-3</v>
      </c>
      <c r="Y95" s="1">
        <v>1.2430383333333335</v>
      </c>
      <c r="AF95" s="1">
        <v>-2</v>
      </c>
      <c r="AG95" s="1">
        <v>-0.5</v>
      </c>
      <c r="AH95" s="1">
        <v>1.8333333333333333</v>
      </c>
      <c r="AI95" s="1">
        <v>1.1046637629624143</v>
      </c>
      <c r="AJ95" s="1">
        <v>1.1045643060589885</v>
      </c>
      <c r="AK95" s="1">
        <v>8.4551837929245227E-3</v>
      </c>
      <c r="AL95" s="1">
        <v>-1.2175091364513611E-2</v>
      </c>
      <c r="AM95" s="1">
        <v>0.12253110499733093</v>
      </c>
      <c r="AN95" s="1">
        <v>5.6726257358622974E-2</v>
      </c>
      <c r="AO95" s="1">
        <v>6.163884979636633E-2</v>
      </c>
      <c r="AP95" s="1">
        <v>1.1015543885001335E-2</v>
      </c>
      <c r="AQ95" s="1">
        <v>-1.0054028656176917</v>
      </c>
      <c r="AR95" s="1">
        <v>6.5989474715883345E-2</v>
      </c>
      <c r="AS95" s="1">
        <v>-4.3984378192046605E-3</v>
      </c>
      <c r="AT95" s="1">
        <v>-6.8042200173668558E-5</v>
      </c>
      <c r="AU95" s="1">
        <v>1.6586134506522449E-3</v>
      </c>
      <c r="AV95" s="1">
        <v>2.8832659829819998E-4</v>
      </c>
      <c r="AW95" s="1">
        <v>1.7455715806498202E-2</v>
      </c>
      <c r="AX95" s="1">
        <v>-4.1024879999999999E-5</v>
      </c>
      <c r="AY95" s="1">
        <v>-3.2259600000000003E-6</v>
      </c>
      <c r="AZ95" s="1">
        <v>5.85792E-6</v>
      </c>
      <c r="BA95" s="1">
        <v>4.3198770465937447E-4</v>
      </c>
      <c r="BB95" s="1">
        <v>-2.5389728964173553E-3</v>
      </c>
      <c r="BC95" s="1">
        <v>2.3771764122588249E-5</v>
      </c>
    </row>
    <row r="96" spans="2:55" x14ac:dyDescent="0.15">
      <c r="B96" s="1">
        <v>-120</v>
      </c>
      <c r="C96" s="1">
        <v>-30</v>
      </c>
      <c r="D96" s="1">
        <v>90</v>
      </c>
      <c r="E96" s="1">
        <v>1.3920314833028202</v>
      </c>
      <c r="F96" s="1">
        <v>1.391915</v>
      </c>
      <c r="G96" s="1">
        <v>1.37275E-2</v>
      </c>
      <c r="H96" s="1">
        <v>-1.1655E-2</v>
      </c>
      <c r="I96" s="1">
        <v>0.20586749999999998</v>
      </c>
      <c r="J96" s="1">
        <v>9.0292499999999998E-2</v>
      </c>
      <c r="K96" s="1">
        <v>9.7595000000000001E-2</v>
      </c>
      <c r="L96" s="1">
        <v>3.0029473568749993E-2</v>
      </c>
      <c r="M96" s="1">
        <v>15.92247083333333</v>
      </c>
      <c r="N96" s="1">
        <v>2.2626508333333333</v>
      </c>
      <c r="O96" s="1">
        <v>-0.28422500000000001</v>
      </c>
      <c r="P96" s="1">
        <v>6.774999999999995E-4</v>
      </c>
      <c r="Q96" s="1">
        <v>8.3449999999999996E-2</v>
      </c>
      <c r="R96" s="1">
        <v>3.6878625000000009</v>
      </c>
      <c r="S96" s="1">
        <v>40.814375833333337</v>
      </c>
      <c r="T96" s="1">
        <v>-1.397505</v>
      </c>
      <c r="U96" s="1">
        <v>7.571E-2</v>
      </c>
      <c r="V96" s="1">
        <v>0.27048250000000001</v>
      </c>
      <c r="W96" s="1">
        <v>5.5999999999999995E-4</v>
      </c>
      <c r="X96" s="1">
        <v>-5.9775000000000002E-3</v>
      </c>
      <c r="Y96" s="1">
        <v>13.044780833333336</v>
      </c>
      <c r="AF96" s="1">
        <v>-2</v>
      </c>
      <c r="AG96" s="1">
        <v>-0.5</v>
      </c>
      <c r="AH96" s="1">
        <v>1.5</v>
      </c>
      <c r="AI96" s="1">
        <v>1.0392831820629307</v>
      </c>
      <c r="AJ96" s="1">
        <v>1.0391962162585906</v>
      </c>
      <c r="AK96" s="1">
        <v>1.0248877308377164E-2</v>
      </c>
      <c r="AL96" s="1">
        <v>-8.701560009407092E-3</v>
      </c>
      <c r="AM96" s="1">
        <v>0.15369956286886438</v>
      </c>
      <c r="AN96" s="1">
        <v>6.7411892505310156E-2</v>
      </c>
      <c r="AO96" s="1">
        <v>7.2863899538231247E-2</v>
      </c>
      <c r="AP96" s="1">
        <v>1.6738533366572467E-2</v>
      </c>
      <c r="AQ96" s="1">
        <v>-0.96132815594097576</v>
      </c>
      <c r="AR96" s="1">
        <v>7.4781732993933051E-2</v>
      </c>
      <c r="AS96" s="1">
        <v>-7.0133433705751383E-3</v>
      </c>
      <c r="AT96" s="1">
        <v>1.6717530595706406E-5</v>
      </c>
      <c r="AU96" s="1">
        <v>2.0591556135966058E-3</v>
      </c>
      <c r="AV96" s="1">
        <v>2.1338978473890006E-3</v>
      </c>
      <c r="AW96" s="1">
        <v>2.3616311273339401E-2</v>
      </c>
      <c r="AX96" s="1">
        <v>-6.0372216000000002E-4</v>
      </c>
      <c r="AY96" s="1">
        <v>3.2706719999999998E-5</v>
      </c>
      <c r="AZ96" s="1">
        <v>1.1684844000000001E-4</v>
      </c>
      <c r="BA96" s="1">
        <v>3.1214595433451566E-4</v>
      </c>
      <c r="BB96" s="1">
        <v>-3.3318793607760139E-3</v>
      </c>
      <c r="BC96" s="1">
        <v>2.4946732911229088E-4</v>
      </c>
    </row>
    <row r="97" spans="2:55" x14ac:dyDescent="0.15">
      <c r="B97" s="1">
        <v>-120</v>
      </c>
      <c r="C97" s="1">
        <v>-30</v>
      </c>
      <c r="D97" s="1">
        <v>70</v>
      </c>
      <c r="E97" s="1">
        <v>1.2051540247749455</v>
      </c>
      <c r="F97" s="1">
        <v>1.2051149999999999</v>
      </c>
      <c r="G97" s="1">
        <v>-9.6700000000000015E-3</v>
      </c>
      <c r="H97" s="1">
        <v>-7.4249999999999989E-4</v>
      </c>
      <c r="I97" s="1">
        <v>0.24650250000000001</v>
      </c>
      <c r="J97" s="1">
        <v>0.11271</v>
      </c>
      <c r="K97" s="1">
        <v>0.10830000000000001</v>
      </c>
      <c r="L97" s="1">
        <v>4.2597958303125009E-2</v>
      </c>
      <c r="M97" s="1">
        <v>17.8239725</v>
      </c>
      <c r="N97" s="1">
        <v>2.5294916666666665</v>
      </c>
      <c r="O97" s="1">
        <v>-0.38406249999999997</v>
      </c>
      <c r="P97" s="1">
        <v>-1.2387499999999999E-2</v>
      </c>
      <c r="Q97" s="1">
        <v>9.9040000000000017E-2</v>
      </c>
      <c r="R97" s="1">
        <v>63.323219999999992</v>
      </c>
      <c r="S97" s="1">
        <v>113.61452833333334</v>
      </c>
      <c r="T97" s="1">
        <v>-8.8149499999999996</v>
      </c>
      <c r="U97" s="1">
        <v>7.2132500000000016E-2</v>
      </c>
      <c r="V97" s="1">
        <v>3.0591950000000003</v>
      </c>
      <c r="W97" s="1">
        <v>8.699999999999999E-4</v>
      </c>
      <c r="X97" s="1">
        <v>-7.7425000000000003E-3</v>
      </c>
      <c r="Y97" s="1">
        <v>95.885611666666691</v>
      </c>
      <c r="AF97" s="1">
        <v>-2</v>
      </c>
      <c r="AG97" s="1">
        <v>-0.5</v>
      </c>
      <c r="AH97" s="1">
        <v>1.1666666666666667</v>
      </c>
      <c r="AI97" s="1">
        <v>0.89976148152360957</v>
      </c>
      <c r="AJ97" s="1">
        <v>0.89973234583754846</v>
      </c>
      <c r="AK97" s="1">
        <v>-7.2195697375346708E-3</v>
      </c>
      <c r="AL97" s="1">
        <v>-5.5434648708577985E-4</v>
      </c>
      <c r="AM97" s="1">
        <v>0.18403743425301344</v>
      </c>
      <c r="AN97" s="1">
        <v>8.4148676847728296E-2</v>
      </c>
      <c r="AO97" s="1">
        <v>8.0856194682006707E-2</v>
      </c>
      <c r="AP97" s="1">
        <v>2.3744250620055113E-2</v>
      </c>
      <c r="AQ97" s="1">
        <v>-0.89848258214349297</v>
      </c>
      <c r="AR97" s="1">
        <v>8.3600954968547012E-2</v>
      </c>
      <c r="AS97" s="1">
        <v>-9.4768658220125389E-3</v>
      </c>
      <c r="AT97" s="1">
        <v>-3.0566555019086823E-4</v>
      </c>
      <c r="AU97" s="1">
        <v>2.4438438822121976E-3</v>
      </c>
      <c r="AV97" s="1">
        <v>3.6640542549441595E-2</v>
      </c>
      <c r="AW97" s="1">
        <v>6.5740465497999598E-2</v>
      </c>
      <c r="AX97" s="1">
        <v>-3.8080583999999997E-3</v>
      </c>
      <c r="AY97" s="1">
        <v>3.1161240000000005E-5</v>
      </c>
      <c r="AZ97" s="1">
        <v>1.3215722400000001E-3</v>
      </c>
      <c r="BA97" s="1">
        <v>4.8494103619826543E-4</v>
      </c>
      <c r="BB97" s="1">
        <v>-4.3156965204196214E-3</v>
      </c>
      <c r="BC97" s="1">
        <v>1.833708649336448E-3</v>
      </c>
    </row>
    <row r="98" spans="2:55" x14ac:dyDescent="0.15">
      <c r="B98" s="1">
        <v>-90</v>
      </c>
      <c r="C98" s="1">
        <v>-30</v>
      </c>
      <c r="D98" s="1">
        <v>150</v>
      </c>
      <c r="E98" s="1">
        <v>1.5680050311343072</v>
      </c>
      <c r="F98" s="1">
        <v>1.5678799999999999</v>
      </c>
      <c r="G98" s="1">
        <v>7.7475E-3</v>
      </c>
      <c r="H98" s="1">
        <v>-1.8222499999999999E-2</v>
      </c>
      <c r="I98" s="1">
        <v>0.12265499999999999</v>
      </c>
      <c r="J98" s="1">
        <v>5.4860000000000006E-2</v>
      </c>
      <c r="K98" s="1">
        <v>6.5834999999999991E-2</v>
      </c>
      <c r="L98" s="1">
        <v>1.1194057924999997E-2</v>
      </c>
      <c r="M98" s="1">
        <v>13.084672499999998</v>
      </c>
      <c r="N98" s="1">
        <v>1.5670483333333334</v>
      </c>
      <c r="O98" s="1">
        <v>-9.8834999999999992E-2</v>
      </c>
      <c r="P98" s="1">
        <v>-9.2000000000000003E-4</v>
      </c>
      <c r="Q98" s="1">
        <v>4.9389999999999996E-2</v>
      </c>
      <c r="R98" s="1">
        <v>0.46371583333333327</v>
      </c>
      <c r="S98" s="1">
        <v>29.598899999999997</v>
      </c>
      <c r="T98" s="1">
        <v>-4.2995000000000005E-2</v>
      </c>
      <c r="U98" s="1">
        <v>-6.7750000000000015E-3</v>
      </c>
      <c r="V98" s="1">
        <v>-7.4575000000000006E-3</v>
      </c>
      <c r="W98" s="1">
        <v>2.5500000000000002E-4</v>
      </c>
      <c r="X98" s="1">
        <v>-3.0099999999999997E-3</v>
      </c>
      <c r="Y98" s="1">
        <v>0.28954416666666666</v>
      </c>
      <c r="AF98" s="1">
        <v>-1.5</v>
      </c>
      <c r="AG98" s="1">
        <v>-0.5</v>
      </c>
      <c r="AH98" s="1">
        <v>2.5</v>
      </c>
      <c r="AI98" s="1">
        <v>1.1706640818075855</v>
      </c>
      <c r="AJ98" s="1">
        <v>1.1705707342384548</v>
      </c>
      <c r="AK98" s="1">
        <v>5.7842416278748561E-3</v>
      </c>
      <c r="AL98" s="1">
        <v>-1.3604820014707912E-2</v>
      </c>
      <c r="AM98" s="1">
        <v>9.1573560098998433E-2</v>
      </c>
      <c r="AN98" s="1">
        <v>4.0958179503738576E-2</v>
      </c>
      <c r="AO98" s="1">
        <v>4.9152055188272481E-2</v>
      </c>
      <c r="AP98" s="1">
        <v>6.239606953348166E-3</v>
      </c>
      <c r="AQ98" s="1">
        <v>-1.0551187992552717</v>
      </c>
      <c r="AR98" s="1">
        <v>5.1791725141824937E-2</v>
      </c>
      <c r="AS98" s="1">
        <v>-2.4387854412201383E-3</v>
      </c>
      <c r="AT98" s="1">
        <v>-2.2701296159483254E-5</v>
      </c>
      <c r="AU98" s="1">
        <v>1.2187141492574758E-3</v>
      </c>
      <c r="AV98" s="1">
        <v>2.6831863133459997E-4</v>
      </c>
      <c r="AW98" s="1">
        <v>1.7126730997991998E-2</v>
      </c>
      <c r="AX98" s="1">
        <v>-1.8573840000000001E-5</v>
      </c>
      <c r="AY98" s="1">
        <v>-2.9268000000000005E-6</v>
      </c>
      <c r="AZ98" s="1">
        <v>-3.2216400000000005E-6</v>
      </c>
      <c r="BA98" s="1">
        <v>1.4213788992018127E-4</v>
      </c>
      <c r="BB98" s="1">
        <v>-1.6777845045480217E-3</v>
      </c>
      <c r="BC98" s="1">
        <v>5.5372191255067577E-6</v>
      </c>
    </row>
    <row r="99" spans="2:55" x14ac:dyDescent="0.15">
      <c r="B99" s="1">
        <v>-90</v>
      </c>
      <c r="C99" s="1">
        <v>-30</v>
      </c>
      <c r="D99" s="1">
        <v>110</v>
      </c>
      <c r="E99" s="1">
        <v>1.4741929992244911</v>
      </c>
      <c r="F99" s="1">
        <v>1.4740575</v>
      </c>
      <c r="G99" s="1">
        <v>1.25075E-2</v>
      </c>
      <c r="H99" s="1">
        <v>-1.559E-2</v>
      </c>
      <c r="I99" s="1">
        <v>0.16838500000000001</v>
      </c>
      <c r="J99" s="1">
        <v>7.4787500000000007E-2</v>
      </c>
      <c r="K99" s="1">
        <v>7.9414999999999999E-2</v>
      </c>
      <c r="L99" s="1">
        <v>2.0126710303125003E-2</v>
      </c>
      <c r="M99" s="1">
        <v>14.557454999999999</v>
      </c>
      <c r="N99" s="1">
        <v>1.9963558333333331</v>
      </c>
      <c r="O99" s="1">
        <v>-0.195105</v>
      </c>
      <c r="P99" s="1">
        <v>6.1999999999999989E-4</v>
      </c>
      <c r="Q99" s="1">
        <v>6.2195E-2</v>
      </c>
      <c r="R99" s="1">
        <v>1.1379816666666667</v>
      </c>
      <c r="S99" s="1">
        <v>34.930232500000002</v>
      </c>
      <c r="T99" s="1">
        <v>-0.30767749999999999</v>
      </c>
      <c r="U99" s="1">
        <v>-4.0904999999999997E-2</v>
      </c>
      <c r="V99" s="1">
        <v>0.25380999999999998</v>
      </c>
      <c r="W99" s="1">
        <v>4.6750000000000003E-4</v>
      </c>
      <c r="X99" s="1">
        <v>-4.3899999999999998E-3</v>
      </c>
      <c r="Y99" s="1">
        <v>6.3269483333333332</v>
      </c>
      <c r="AF99" s="1">
        <v>-1.5</v>
      </c>
      <c r="AG99" s="1">
        <v>-0.5</v>
      </c>
      <c r="AH99" s="1">
        <v>1.8333333333333333</v>
      </c>
      <c r="AI99" s="1">
        <v>1.1006245258000629</v>
      </c>
      <c r="AJ99" s="1">
        <v>1.1005233628113766</v>
      </c>
      <c r="AK99" s="1">
        <v>9.3380319019870615E-3</v>
      </c>
      <c r="AL99" s="1">
        <v>-1.1639409742312874E-2</v>
      </c>
      <c r="AM99" s="1">
        <v>0.12571533094671927</v>
      </c>
      <c r="AN99" s="1">
        <v>5.5835943303606431E-2</v>
      </c>
      <c r="AO99" s="1">
        <v>5.9290809793827899E-2</v>
      </c>
      <c r="AP99" s="1">
        <v>1.1218698562827293E-2</v>
      </c>
      <c r="AQ99" s="1">
        <v>-1.0064426066891907</v>
      </c>
      <c r="AR99" s="1">
        <v>6.5980551081882513E-2</v>
      </c>
      <c r="AS99" s="1">
        <v>-4.8142786817347606E-3</v>
      </c>
      <c r="AT99" s="1">
        <v>1.529869958573871E-5</v>
      </c>
      <c r="AU99" s="1">
        <v>1.5346816463468053E-3</v>
      </c>
      <c r="AV99" s="1">
        <v>6.584672364732E-4</v>
      </c>
      <c r="AW99" s="1">
        <v>2.02115854212426E-2</v>
      </c>
      <c r="AX99" s="1">
        <v>-1.3291668000000001E-4</v>
      </c>
      <c r="AY99" s="1">
        <v>-1.7670959999999998E-5</v>
      </c>
      <c r="AZ99" s="1">
        <v>1.0964591999999999E-4</v>
      </c>
      <c r="BA99" s="1">
        <v>2.6058613152033232E-4</v>
      </c>
      <c r="BB99" s="1">
        <v>-2.44700132058665E-3</v>
      </c>
      <c r="BC99" s="1">
        <v>1.2099604602899307E-4</v>
      </c>
    </row>
    <row r="100" spans="2:55" x14ac:dyDescent="0.15">
      <c r="B100" s="1">
        <v>-90</v>
      </c>
      <c r="C100" s="1">
        <v>-30</v>
      </c>
      <c r="D100" s="1">
        <v>90</v>
      </c>
      <c r="E100" s="1">
        <v>1.3946347893445079</v>
      </c>
      <c r="F100" s="1">
        <v>1.394495</v>
      </c>
      <c r="G100" s="1">
        <v>1.048E-2</v>
      </c>
      <c r="H100" s="1">
        <v>-1.6735E-2</v>
      </c>
      <c r="I100" s="1">
        <v>0.2052725</v>
      </c>
      <c r="J100" s="1">
        <v>8.5607500000000003E-2</v>
      </c>
      <c r="K100" s="1">
        <v>8.9885000000000007E-2</v>
      </c>
      <c r="L100" s="1">
        <v>2.8772378268749999E-2</v>
      </c>
      <c r="M100" s="1">
        <v>15.799669166666666</v>
      </c>
      <c r="N100" s="1">
        <v>2.2133083333333334</v>
      </c>
      <c r="O100" s="1">
        <v>-0.27156749999999996</v>
      </c>
      <c r="P100" s="1">
        <v>-3.3625E-3</v>
      </c>
      <c r="Q100" s="1">
        <v>6.6557500000000006E-2</v>
      </c>
      <c r="R100" s="1">
        <v>6.4946016666666671</v>
      </c>
      <c r="S100" s="1">
        <v>43.530413333333335</v>
      </c>
      <c r="T100" s="1">
        <v>-1.2252100000000001</v>
      </c>
      <c r="U100" s="1">
        <v>2.5097500000000002E-2</v>
      </c>
      <c r="V100" s="1">
        <v>0.48835499999999998</v>
      </c>
      <c r="W100" s="1">
        <v>8.3999999999999993E-4</v>
      </c>
      <c r="X100" s="1">
        <v>-4.4349999999999997E-3</v>
      </c>
      <c r="Y100" s="1">
        <v>17.335538333333332</v>
      </c>
      <c r="AF100" s="1">
        <v>-1.5</v>
      </c>
      <c r="AG100" s="1">
        <v>-0.5</v>
      </c>
      <c r="AH100" s="1">
        <v>1.5</v>
      </c>
      <c r="AI100" s="1">
        <v>1.0412267962838313</v>
      </c>
      <c r="AJ100" s="1">
        <v>1.0411224303147271</v>
      </c>
      <c r="AK100" s="1">
        <v>7.8243113598100659E-3</v>
      </c>
      <c r="AL100" s="1">
        <v>-1.2494260554047849E-2</v>
      </c>
      <c r="AM100" s="1">
        <v>0.15325533908460037</v>
      </c>
      <c r="AN100" s="1">
        <v>6.3914096825853084E-2</v>
      </c>
      <c r="AO100" s="1">
        <v>6.7107655207683956E-2</v>
      </c>
      <c r="AP100" s="1">
        <v>1.6037824059236875E-2</v>
      </c>
      <c r="AQ100" s="1">
        <v>-0.9653868119707032</v>
      </c>
      <c r="AR100" s="1">
        <v>7.315093888027957E-2</v>
      </c>
      <c r="AS100" s="1">
        <v>-6.7010154834678997E-3</v>
      </c>
      <c r="AT100" s="1">
        <v>-8.2970769930720037E-5</v>
      </c>
      <c r="AU100" s="1">
        <v>1.6423277381900072E-3</v>
      </c>
      <c r="AV100" s="1">
        <v>3.7579536970668002E-3</v>
      </c>
      <c r="AW100" s="1">
        <v>2.5187884664342401E-2</v>
      </c>
      <c r="AX100" s="1">
        <v>-5.2929072000000002E-4</v>
      </c>
      <c r="AY100" s="1">
        <v>1.084212E-5</v>
      </c>
      <c r="AZ100" s="1">
        <v>2.1096936E-4</v>
      </c>
      <c r="BA100" s="1">
        <v>4.6821893150177351E-4</v>
      </c>
      <c r="BB100" s="1">
        <v>-2.4720844776313878E-3</v>
      </c>
      <c r="BC100" s="1">
        <v>3.3152342703141621E-4</v>
      </c>
    </row>
    <row r="101" spans="2:55" x14ac:dyDescent="0.15">
      <c r="B101" s="1">
        <v>-90</v>
      </c>
      <c r="C101" s="1">
        <v>-30</v>
      </c>
      <c r="D101" s="1">
        <v>70</v>
      </c>
      <c r="E101" s="1">
        <v>1.2172456202709254</v>
      </c>
      <c r="F101" s="1">
        <v>1.2171624999999999</v>
      </c>
      <c r="G101" s="1">
        <v>-4.3374999999999993E-3</v>
      </c>
      <c r="H101" s="1">
        <v>-1.3547500000000001E-2</v>
      </c>
      <c r="I101" s="1">
        <v>0.24855749999999999</v>
      </c>
      <c r="J101" s="1">
        <v>0.11578999999999999</v>
      </c>
      <c r="K101" s="1">
        <v>0.10189999999999999</v>
      </c>
      <c r="L101" s="1">
        <v>4.2785882453124993E-2</v>
      </c>
      <c r="M101" s="1">
        <v>17.754868333333331</v>
      </c>
      <c r="N101" s="1">
        <v>2.4884208333333331</v>
      </c>
      <c r="O101" s="1">
        <v>-0.37508000000000002</v>
      </c>
      <c r="P101" s="1">
        <v>-6.2599999999999999E-3</v>
      </c>
      <c r="Q101" s="1">
        <v>7.229250000000001E-2</v>
      </c>
      <c r="R101" s="1">
        <v>63.449578333333328</v>
      </c>
      <c r="S101" s="1">
        <v>93.995840833333332</v>
      </c>
      <c r="T101" s="1">
        <v>-8.0073150000000002</v>
      </c>
      <c r="U101" s="1">
        <v>0.23729500000000003</v>
      </c>
      <c r="V101" s="1">
        <v>1.5608900000000001</v>
      </c>
      <c r="W101" s="1">
        <v>4.2750000000000004E-4</v>
      </c>
      <c r="X101" s="1">
        <v>-5.7999999999999996E-3</v>
      </c>
      <c r="Y101" s="1">
        <v>81.445584999999994</v>
      </c>
      <c r="AF101" s="1">
        <v>-1.5</v>
      </c>
      <c r="AG101" s="1">
        <v>-0.5</v>
      </c>
      <c r="AH101" s="1">
        <v>1.1666666666666667</v>
      </c>
      <c r="AI101" s="1">
        <v>0.90878900137069196</v>
      </c>
      <c r="AJ101" s="1">
        <v>0.9087269442256507</v>
      </c>
      <c r="AK101" s="1">
        <v>-3.238354057554977E-3</v>
      </c>
      <c r="AL101" s="1">
        <v>-1.0114490281204855E-2</v>
      </c>
      <c r="AM101" s="1">
        <v>0.18557168614656397</v>
      </c>
      <c r="AN101" s="1">
        <v>8.6448188201565607E-2</v>
      </c>
      <c r="AO101" s="1">
        <v>7.607798927143565E-2</v>
      </c>
      <c r="AP101" s="1">
        <v>2.3849000197098413E-2</v>
      </c>
      <c r="AQ101" s="1">
        <v>-0.90076650914818335</v>
      </c>
      <c r="AR101" s="1">
        <v>8.2243543543450121E-2</v>
      </c>
      <c r="AS101" s="1">
        <v>-9.2552197429336732E-3</v>
      </c>
      <c r="AT101" s="1">
        <v>-1.5446751517213605E-4</v>
      </c>
      <c r="AU101" s="1">
        <v>1.7838407093580906E-3</v>
      </c>
      <c r="AV101" s="1">
        <v>3.6713656928163599E-2</v>
      </c>
      <c r="AW101" s="1">
        <v>5.4388557712704601E-2</v>
      </c>
      <c r="AX101" s="1">
        <v>-3.4591600800000003E-3</v>
      </c>
      <c r="AY101" s="1">
        <v>1.0251144000000001E-4</v>
      </c>
      <c r="AZ101" s="1">
        <v>6.7430448000000006E-4</v>
      </c>
      <c r="BA101" s="1">
        <v>2.3828999192500978E-4</v>
      </c>
      <c r="BB101" s="1">
        <v>-3.2329402413217695E-3</v>
      </c>
      <c r="BC101" s="1">
        <v>1.5575587522344131E-3</v>
      </c>
    </row>
    <row r="102" spans="2:55" x14ac:dyDescent="0.15">
      <c r="B102" s="1">
        <v>-60</v>
      </c>
      <c r="C102" s="1">
        <v>-30</v>
      </c>
      <c r="D102" s="1">
        <v>150</v>
      </c>
      <c r="E102" s="1">
        <v>1.5714684246430153</v>
      </c>
      <c r="F102" s="1">
        <v>1.5713200000000001</v>
      </c>
      <c r="G102" s="1">
        <v>5.4650000000000002E-3</v>
      </c>
      <c r="H102" s="1">
        <v>-2.0895E-2</v>
      </c>
      <c r="I102" s="1">
        <v>0.1172725</v>
      </c>
      <c r="J102" s="1">
        <v>5.5822499999999997E-2</v>
      </c>
      <c r="K102" s="1">
        <v>6.2969999999999998E-2</v>
      </c>
      <c r="L102" s="1">
        <v>1.0417105831250001E-2</v>
      </c>
      <c r="M102" s="1">
        <v>13.033090833333333</v>
      </c>
      <c r="N102" s="1">
        <v>1.5326550000000001</v>
      </c>
      <c r="O102" s="1">
        <v>-8.9205000000000007E-2</v>
      </c>
      <c r="P102" s="1">
        <v>-5.2449999999999997E-3</v>
      </c>
      <c r="Q102" s="1">
        <v>4.3324999999999995E-2</v>
      </c>
      <c r="R102" s="1">
        <v>0.43380083333333336</v>
      </c>
      <c r="S102" s="1">
        <v>30.107506666666666</v>
      </c>
      <c r="T102" s="1">
        <v>1.3954999999999999E-2</v>
      </c>
      <c r="U102" s="1">
        <v>-1.8402499999999999E-2</v>
      </c>
      <c r="V102" s="1">
        <v>2.5475000000000003E-3</v>
      </c>
      <c r="W102" s="1">
        <v>6.9499999999999998E-4</v>
      </c>
      <c r="X102" s="1">
        <v>-2.5975E-3</v>
      </c>
      <c r="Y102" s="1">
        <v>0.23633250000000003</v>
      </c>
      <c r="AF102" s="1">
        <v>-1</v>
      </c>
      <c r="AG102" s="1">
        <v>-0.5</v>
      </c>
      <c r="AH102" s="1">
        <v>2.5</v>
      </c>
      <c r="AI102" s="1">
        <v>1.1732498326829364</v>
      </c>
      <c r="AJ102" s="1">
        <v>1.1731390196466367</v>
      </c>
      <c r="AK102" s="1">
        <v>4.0801394638704212E-3</v>
      </c>
      <c r="AL102" s="1">
        <v>-1.5600094070919021E-2</v>
      </c>
      <c r="AM102" s="1">
        <v>8.7555014689248659E-2</v>
      </c>
      <c r="AN102" s="1">
        <v>4.1676776801812726E-2</v>
      </c>
      <c r="AO102" s="1">
        <v>4.7013061672446552E-2</v>
      </c>
      <c r="AP102" s="1">
        <v>5.8065311448199644E-3</v>
      </c>
      <c r="AQ102" s="1">
        <v>-1.0568235989385555</v>
      </c>
      <c r="AR102" s="1">
        <v>5.0655008405767338E-2</v>
      </c>
      <c r="AS102" s="1">
        <v>-2.2011620912029389E-3</v>
      </c>
      <c r="AT102" s="1">
        <v>-1.2942206343096702E-4</v>
      </c>
      <c r="AU102" s="1">
        <v>1.0690583218582737E-3</v>
      </c>
      <c r="AV102" s="1">
        <v>2.5100899625340003E-4</v>
      </c>
      <c r="AW102" s="1">
        <v>1.7421024690115201E-2</v>
      </c>
      <c r="AX102" s="1">
        <v>6.0285599999999999E-6</v>
      </c>
      <c r="AY102" s="1">
        <v>-7.9498800000000002E-6</v>
      </c>
      <c r="AZ102" s="1">
        <v>1.1005200000000002E-6</v>
      </c>
      <c r="BA102" s="1">
        <v>3.8739542546872933E-4</v>
      </c>
      <c r="BB102" s="1">
        <v>-1.4478555649712582E-3</v>
      </c>
      <c r="BC102" s="1">
        <v>4.5196035342178402E-6</v>
      </c>
    </row>
    <row r="103" spans="2:55" x14ac:dyDescent="0.15">
      <c r="B103" s="1">
        <v>-60</v>
      </c>
      <c r="C103" s="1">
        <v>-30</v>
      </c>
      <c r="D103" s="1">
        <v>110</v>
      </c>
      <c r="E103" s="1">
        <v>1.4726103088860609</v>
      </c>
      <c r="F103" s="1">
        <v>1.4724374999999998</v>
      </c>
      <c r="G103" s="1">
        <v>1.1904999999999999E-2</v>
      </c>
      <c r="H103" s="1">
        <v>-1.9162499999999999E-2</v>
      </c>
      <c r="I103" s="1">
        <v>0.17077249999999999</v>
      </c>
      <c r="J103" s="1">
        <v>7.9000000000000001E-2</v>
      </c>
      <c r="K103" s="1">
        <v>8.1337500000000007E-2</v>
      </c>
      <c r="L103" s="1">
        <v>2.1010017831249998E-2</v>
      </c>
      <c r="M103" s="1">
        <v>14.709762499999998</v>
      </c>
      <c r="N103" s="1">
        <v>2.0359099999999999</v>
      </c>
      <c r="O103" s="1">
        <v>-0.19649749999999999</v>
      </c>
      <c r="P103" s="1">
        <v>-3.2824999999999998E-3</v>
      </c>
      <c r="Q103" s="1">
        <v>6.1829999999999996E-2</v>
      </c>
      <c r="R103" s="1">
        <v>2.5580950000000002</v>
      </c>
      <c r="S103" s="1">
        <v>37.986458333333331</v>
      </c>
      <c r="T103" s="1">
        <v>-0.38578499999999993</v>
      </c>
      <c r="U103" s="1">
        <v>-0.11990499999999998</v>
      </c>
      <c r="V103" s="1">
        <v>0.15547749999999999</v>
      </c>
      <c r="W103" s="1">
        <v>4.2000000000000007E-4</v>
      </c>
      <c r="X103" s="1">
        <v>-4.2125000000000001E-3</v>
      </c>
      <c r="Y103" s="1">
        <v>9.8267783333333316</v>
      </c>
      <c r="AF103" s="1">
        <v>-1</v>
      </c>
      <c r="AG103" s="1">
        <v>-0.5</v>
      </c>
      <c r="AH103" s="1">
        <v>1.8333333333333333</v>
      </c>
      <c r="AI103" s="1">
        <v>1.0994428977471962</v>
      </c>
      <c r="AJ103" s="1">
        <v>1.0993138795668256</v>
      </c>
      <c r="AK103" s="1">
        <v>8.8882086582575213E-3</v>
      </c>
      <c r="AL103" s="1">
        <v>-1.4306618934385533E-2</v>
      </c>
      <c r="AM103" s="1">
        <v>0.12749782554324088</v>
      </c>
      <c r="AN103" s="1">
        <v>5.898097303673619E-2</v>
      </c>
      <c r="AO103" s="1">
        <v>6.0726137903487722E-2</v>
      </c>
      <c r="AP103" s="1">
        <v>1.1711057261644148E-2</v>
      </c>
      <c r="AQ103" s="1">
        <v>-1.0014087682240689</v>
      </c>
      <c r="AR103" s="1">
        <v>6.7287835920925299E-2</v>
      </c>
      <c r="AS103" s="1">
        <v>-4.8486390674978919E-3</v>
      </c>
      <c r="AT103" s="1">
        <v>-8.0996744177721489E-5</v>
      </c>
      <c r="AU103" s="1">
        <v>1.5256751538487493E-3</v>
      </c>
      <c r="AV103" s="1">
        <v>1.4801835518316001E-3</v>
      </c>
      <c r="AW103" s="1">
        <v>2.1980001062249999E-2</v>
      </c>
      <c r="AX103" s="1">
        <v>-1.6665911999999997E-4</v>
      </c>
      <c r="AY103" s="1">
        <v>-5.1798959999999994E-5</v>
      </c>
      <c r="AZ103" s="1">
        <v>6.7166279999999993E-5</v>
      </c>
      <c r="BA103" s="1">
        <v>2.3410946575088681E-4</v>
      </c>
      <c r="BB103" s="1">
        <v>-2.348062201132406E-3</v>
      </c>
      <c r="BC103" s="1">
        <v>1.8792651068011643E-4</v>
      </c>
    </row>
    <row r="104" spans="2:55" x14ac:dyDescent="0.15">
      <c r="B104" s="1">
        <v>-60</v>
      </c>
      <c r="C104" s="1">
        <v>-30</v>
      </c>
      <c r="D104" s="1">
        <v>90</v>
      </c>
      <c r="E104" s="1">
        <v>1.4048738941115853</v>
      </c>
      <c r="F104" s="1">
        <v>1.4047099999999999</v>
      </c>
      <c r="G104" s="1">
        <v>1.455E-2</v>
      </c>
      <c r="H104" s="1">
        <v>-1.5772500000000002E-2</v>
      </c>
      <c r="I104" s="1">
        <v>0.20288500000000001</v>
      </c>
      <c r="J104" s="1">
        <v>8.8747499999999993E-2</v>
      </c>
      <c r="K104" s="1">
        <v>9.0439999999999993E-2</v>
      </c>
      <c r="L104" s="1">
        <v>2.8608917790625001E-2</v>
      </c>
      <c r="M104" s="1">
        <v>15.776285000000001</v>
      </c>
      <c r="N104" s="1">
        <v>2.2393183333333329</v>
      </c>
      <c r="O104" s="1">
        <v>-0.26472499999999999</v>
      </c>
      <c r="P104" s="1">
        <v>3.7375000000000004E-3</v>
      </c>
      <c r="Q104" s="1">
        <v>7.4705000000000008E-2</v>
      </c>
      <c r="R104" s="1">
        <v>12.571957500000002</v>
      </c>
      <c r="S104" s="1">
        <v>53.486349166666663</v>
      </c>
      <c r="T104" s="1">
        <v>-2.5103</v>
      </c>
      <c r="U104" s="1">
        <v>2.5435000000000006E-2</v>
      </c>
      <c r="V104" s="1">
        <v>0.65383750000000007</v>
      </c>
      <c r="W104" s="1">
        <v>4.6000000000000001E-4</v>
      </c>
      <c r="X104" s="1">
        <v>-5.5649999999999996E-3</v>
      </c>
      <c r="Y104" s="1">
        <v>30.500471666666666</v>
      </c>
      <c r="AF104" s="1">
        <v>-1</v>
      </c>
      <c r="AG104" s="1">
        <v>-0.5</v>
      </c>
      <c r="AH104" s="1">
        <v>1.5</v>
      </c>
      <c r="AI104" s="1">
        <v>1.0488712565646832</v>
      </c>
      <c r="AJ104" s="1">
        <v>1.0487488941067555</v>
      </c>
      <c r="AK104" s="1">
        <v>1.0862951363095083E-2</v>
      </c>
      <c r="AL104" s="1">
        <v>-1.1775663255973691E-2</v>
      </c>
      <c r="AM104" s="1">
        <v>0.15147284448807877</v>
      </c>
      <c r="AN104" s="1">
        <v>6.6258403855414483E-2</v>
      </c>
      <c r="AO104" s="1">
        <v>6.7522015208131905E-2</v>
      </c>
      <c r="AP104" s="1">
        <v>1.5946710618272044E-2</v>
      </c>
      <c r="AQ104" s="1">
        <v>-0.96615967028458449</v>
      </c>
      <c r="AR104" s="1">
        <v>7.4010582289027127E-2</v>
      </c>
      <c r="AS104" s="1">
        <v>-6.5321745932817431E-3</v>
      </c>
      <c r="AT104" s="1">
        <v>9.2224015647900717E-5</v>
      </c>
      <c r="AU104" s="1">
        <v>1.8433699234719529E-3</v>
      </c>
      <c r="AV104" s="1">
        <v>7.2744775725006013E-3</v>
      </c>
      <c r="AW104" s="1">
        <v>3.0948660735438598E-2</v>
      </c>
      <c r="AX104" s="1">
        <v>-1.0844495999999999E-3</v>
      </c>
      <c r="AY104" s="1">
        <v>1.0987920000000003E-5</v>
      </c>
      <c r="AZ104" s="1">
        <v>2.8245780000000001E-4</v>
      </c>
      <c r="BA104" s="1">
        <v>2.5640560534620933E-4</v>
      </c>
      <c r="BB104" s="1">
        <v>-3.1019504211992495E-3</v>
      </c>
      <c r="BC104" s="1">
        <v>5.8328854279448552E-4</v>
      </c>
    </row>
    <row r="105" spans="2:55" x14ac:dyDescent="0.15">
      <c r="B105" s="1">
        <v>-60</v>
      </c>
      <c r="C105" s="1">
        <v>-30</v>
      </c>
      <c r="D105" s="1">
        <v>70</v>
      </c>
      <c r="E105" s="1">
        <v>1.2098027957817132</v>
      </c>
      <c r="F105" s="1">
        <v>1.2097549999999999</v>
      </c>
      <c r="G105" s="1">
        <v>-1.3199999999999998E-3</v>
      </c>
      <c r="H105" s="1">
        <v>-1.06725E-2</v>
      </c>
      <c r="I105" s="1">
        <v>0.259185</v>
      </c>
      <c r="J105" s="1">
        <v>0.11162</v>
      </c>
      <c r="K105" s="1">
        <v>0.10487250000000001</v>
      </c>
      <c r="L105" s="1">
        <v>4.5317064940624999E-2</v>
      </c>
      <c r="M105" s="1">
        <v>17.707432499999999</v>
      </c>
      <c r="N105" s="1">
        <v>2.4554566666666666</v>
      </c>
      <c r="O105" s="1">
        <v>-0.40689249999999999</v>
      </c>
      <c r="P105" s="1">
        <v>5.7024999999999992E-3</v>
      </c>
      <c r="Q105" s="1">
        <v>8.2152499999999989E-2</v>
      </c>
      <c r="R105" s="1">
        <v>60.97754583333333</v>
      </c>
      <c r="S105" s="1">
        <v>85.768248333333347</v>
      </c>
      <c r="T105" s="1">
        <v>-7.629455000000001</v>
      </c>
      <c r="U105" s="1">
        <v>0.11236750000000004</v>
      </c>
      <c r="V105" s="1">
        <v>1.75397</v>
      </c>
      <c r="W105" s="1">
        <v>1.9999999999999987E-4</v>
      </c>
      <c r="X105" s="1">
        <v>-7.2125000000000002E-3</v>
      </c>
      <c r="Y105" s="1">
        <v>77.449668333333321</v>
      </c>
      <c r="AF105" s="1">
        <v>-1</v>
      </c>
      <c r="AG105" s="1">
        <v>-0.5</v>
      </c>
      <c r="AH105" s="1">
        <v>1.1666666666666667</v>
      </c>
      <c r="AI105" s="1">
        <v>0.90323222883252252</v>
      </c>
      <c r="AJ105" s="1">
        <v>0.90319654476021238</v>
      </c>
      <c r="AK105" s="1">
        <v>-9.855048659302753E-4</v>
      </c>
      <c r="AL105" s="1">
        <v>-7.9680308194248987E-3</v>
      </c>
      <c r="AM105" s="1">
        <v>0.1935061202091958</v>
      </c>
      <c r="AN105" s="1">
        <v>8.3334888738740412E-2</v>
      </c>
      <c r="AO105" s="1">
        <v>7.8297241706267298E-2</v>
      </c>
      <c r="AP105" s="1">
        <v>2.5259890149161811E-2</v>
      </c>
      <c r="AQ105" s="1">
        <v>-0.90233428698222584</v>
      </c>
      <c r="AR105" s="1">
        <v>8.1154061475020425E-2</v>
      </c>
      <c r="AS105" s="1">
        <v>-1.0040203421274499E-2</v>
      </c>
      <c r="AT105" s="1">
        <v>1.4071102320592743E-4</v>
      </c>
      <c r="AU105" s="1">
        <v>2.0271393834151606E-3</v>
      </c>
      <c r="AV105" s="1">
        <v>3.5283271486617002E-2</v>
      </c>
      <c r="AW105" s="1">
        <v>4.962784824348121E-2</v>
      </c>
      <c r="AX105" s="1">
        <v>-3.2959245600000004E-3</v>
      </c>
      <c r="AY105" s="1">
        <v>4.8542760000000016E-5</v>
      </c>
      <c r="AZ105" s="1">
        <v>7.5771504000000001E-4</v>
      </c>
      <c r="BA105" s="1">
        <v>1.1148069797661269E-4</v>
      </c>
      <c r="BB105" s="1">
        <v>-4.0202726707815979E-3</v>
      </c>
      <c r="BC105" s="1">
        <v>1.4811411664639132E-3</v>
      </c>
    </row>
    <row r="106" spans="2:55" x14ac:dyDescent="0.15">
      <c r="B106" s="1">
        <v>-30</v>
      </c>
      <c r="C106" s="1">
        <v>-30</v>
      </c>
      <c r="D106" s="1">
        <v>150</v>
      </c>
      <c r="E106" s="1">
        <v>1.5670689757254626</v>
      </c>
      <c r="F106" s="1">
        <v>1.5669350000000002</v>
      </c>
      <c r="G106" s="1">
        <v>8.5325000000000002E-3</v>
      </c>
      <c r="H106" s="1">
        <v>-1.8630000000000001E-2</v>
      </c>
      <c r="I106" s="1">
        <v>0.123835</v>
      </c>
      <c r="J106" s="1">
        <v>5.5277499999999993E-2</v>
      </c>
      <c r="K106" s="1">
        <v>6.7227499999999996E-2</v>
      </c>
      <c r="L106" s="1">
        <v>1.1455122993750001E-2</v>
      </c>
      <c r="M106" s="1">
        <v>13.149520000000001</v>
      </c>
      <c r="N106" s="1">
        <v>1.5875333333333332</v>
      </c>
      <c r="O106" s="1">
        <v>-0.10043249999999999</v>
      </c>
      <c r="P106" s="1">
        <v>3.2250000000000009E-4</v>
      </c>
      <c r="Q106" s="1">
        <v>5.0824999999999995E-2</v>
      </c>
      <c r="R106" s="1">
        <v>0.51069833333333337</v>
      </c>
      <c r="S106" s="1">
        <v>31.150780000000008</v>
      </c>
      <c r="T106" s="1">
        <v>-6.2704999999999997E-2</v>
      </c>
      <c r="U106" s="1">
        <v>-3.3449999999999999E-3</v>
      </c>
      <c r="V106" s="1">
        <v>5.6650000000000008E-3</v>
      </c>
      <c r="W106" s="1">
        <v>2.175E-4</v>
      </c>
      <c r="X106" s="1">
        <v>-3.1999999999999997E-3</v>
      </c>
      <c r="Y106" s="1">
        <v>0.27958500000000003</v>
      </c>
      <c r="AF106" s="1">
        <v>-0.5</v>
      </c>
      <c r="AG106" s="1">
        <v>-0.5</v>
      </c>
      <c r="AH106" s="1">
        <v>2.5</v>
      </c>
      <c r="AI106" s="1">
        <v>1.1699652278983457</v>
      </c>
      <c r="AJ106" s="1">
        <v>1.1698652023458003</v>
      </c>
      <c r="AK106" s="1">
        <v>6.3703183852652093E-3</v>
      </c>
      <c r="AL106" s="1">
        <v>-1.3909057312334116E-2</v>
      </c>
      <c r="AM106" s="1">
        <v>9.245454172157247E-2</v>
      </c>
      <c r="AN106" s="1">
        <v>4.1269882747318784E-2</v>
      </c>
      <c r="AO106" s="1">
        <v>5.0191688162369387E-2</v>
      </c>
      <c r="AP106" s="1">
        <v>6.3851255337559797E-3</v>
      </c>
      <c r="AQ106" s="1">
        <v>-1.0529755571964958</v>
      </c>
      <c r="AR106" s="1">
        <v>5.2468764558518281E-2</v>
      </c>
      <c r="AS106" s="1">
        <v>-2.478204267975328E-3</v>
      </c>
      <c r="AT106" s="1">
        <v>7.9577913167753813E-6</v>
      </c>
      <c r="AU106" s="1">
        <v>1.2541232362018873E-3</v>
      </c>
      <c r="AV106" s="1">
        <v>2.9550398751720003E-4</v>
      </c>
      <c r="AW106" s="1">
        <v>1.8024691101278405E-2</v>
      </c>
      <c r="AX106" s="1">
        <v>-2.7088559999999997E-5</v>
      </c>
      <c r="AY106" s="1">
        <v>-1.44504E-6</v>
      </c>
      <c r="AZ106" s="1">
        <v>2.4472800000000006E-6</v>
      </c>
      <c r="BA106" s="1">
        <v>1.2123525904956637E-4</v>
      </c>
      <c r="BB106" s="1">
        <v>-1.7836911676258039E-3</v>
      </c>
      <c r="BC106" s="1">
        <v>5.3467608310930357E-6</v>
      </c>
    </row>
    <row r="107" spans="2:55" x14ac:dyDescent="0.15">
      <c r="B107" s="1">
        <v>-30</v>
      </c>
      <c r="C107" s="1">
        <v>-30</v>
      </c>
      <c r="D107" s="1">
        <v>110</v>
      </c>
      <c r="E107" s="1">
        <v>1.4667197090744708</v>
      </c>
      <c r="F107" s="1">
        <v>1.4665775000000001</v>
      </c>
      <c r="G107" s="1">
        <v>1.2784999999999999E-2</v>
      </c>
      <c r="H107" s="1">
        <v>-1.5927499999999997E-2</v>
      </c>
      <c r="I107" s="1">
        <v>0.182115</v>
      </c>
      <c r="J107" s="1">
        <v>7.6867499999999991E-2</v>
      </c>
      <c r="K107" s="1">
        <v>8.51325E-2</v>
      </c>
      <c r="L107" s="1">
        <v>2.3161014168749997E-2</v>
      </c>
      <c r="M107" s="1">
        <v>14.700291666666665</v>
      </c>
      <c r="N107" s="1">
        <v>2.0343849999999999</v>
      </c>
      <c r="O107" s="1">
        <v>-0.2170425</v>
      </c>
      <c r="P107" s="1">
        <v>-5.2775000000000001E-3</v>
      </c>
      <c r="Q107" s="1">
        <v>7.0184999999999997E-2</v>
      </c>
      <c r="R107" s="1">
        <v>4.0205816666666667</v>
      </c>
      <c r="S107" s="1">
        <v>40.722202500000002</v>
      </c>
      <c r="T107" s="1">
        <v>-1.2333975000000001</v>
      </c>
      <c r="U107" s="1">
        <v>4.42175E-2</v>
      </c>
      <c r="V107" s="1">
        <v>0.45091249999999999</v>
      </c>
      <c r="W107" s="1">
        <v>8.6499999999999999E-4</v>
      </c>
      <c r="X107" s="1">
        <v>-4.8400000000000006E-3</v>
      </c>
      <c r="Y107" s="1">
        <v>13.52169</v>
      </c>
      <c r="AF107" s="1">
        <v>-0.5</v>
      </c>
      <c r="AG107" s="1">
        <v>-0.5</v>
      </c>
      <c r="AH107" s="1">
        <v>1.8333333333333333</v>
      </c>
      <c r="AI107" s="1">
        <v>1.0950450077641887</v>
      </c>
      <c r="AJ107" s="1">
        <v>1.0949388352377718</v>
      </c>
      <c r="AK107" s="1">
        <v>9.5452119022110399E-3</v>
      </c>
      <c r="AL107" s="1">
        <v>-1.1891385418260954E-2</v>
      </c>
      <c r="AM107" s="1">
        <v>0.13596607474158495</v>
      </c>
      <c r="AN107" s="1">
        <v>5.7388860062042003E-2</v>
      </c>
      <c r="AO107" s="1">
        <v>6.3559464393037252E-2</v>
      </c>
      <c r="AP107" s="1">
        <v>1.2910030126892336E-2</v>
      </c>
      <c r="AQ107" s="1">
        <v>-1.0017217839661043</v>
      </c>
      <c r="AR107" s="1">
        <v>6.7237433914068709E-2</v>
      </c>
      <c r="AS107" s="1">
        <v>-5.3555935561898299E-3</v>
      </c>
      <c r="AT107" s="1">
        <v>-1.3022401139312268E-4</v>
      </c>
      <c r="AU107" s="1">
        <v>1.7318374684275348E-3</v>
      </c>
      <c r="AV107" s="1">
        <v>2.3264182338012E-3</v>
      </c>
      <c r="AW107" s="1">
        <v>2.3562977268184203E-2</v>
      </c>
      <c r="AX107" s="1">
        <v>-5.3282772000000009E-4</v>
      </c>
      <c r="AY107" s="1">
        <v>1.9101960000000002E-5</v>
      </c>
      <c r="AZ107" s="1">
        <v>1.9479419999999999E-4</v>
      </c>
      <c r="BA107" s="1">
        <v>4.8215401874885017E-4</v>
      </c>
      <c r="BB107" s="1">
        <v>-2.6978328910340289E-3</v>
      </c>
      <c r="BC107" s="1">
        <v>2.5858770127933322E-4</v>
      </c>
    </row>
    <row r="108" spans="2:55" x14ac:dyDescent="0.15">
      <c r="B108" s="1">
        <v>-30</v>
      </c>
      <c r="C108" s="1">
        <v>-30</v>
      </c>
      <c r="D108" s="1">
        <v>90</v>
      </c>
      <c r="E108" s="1">
        <v>1.3709958701797755</v>
      </c>
      <c r="F108" s="1">
        <v>1.3708</v>
      </c>
      <c r="G108" s="1">
        <v>1.2895E-2</v>
      </c>
      <c r="H108" s="1">
        <v>-1.9255000000000001E-2</v>
      </c>
      <c r="I108" s="1">
        <v>0.21749000000000002</v>
      </c>
      <c r="J108" s="1">
        <v>9.2077499999999993E-2</v>
      </c>
      <c r="K108" s="1">
        <v>9.4367499999999993E-2</v>
      </c>
      <c r="L108" s="1">
        <v>3.2342695581250004E-2</v>
      </c>
      <c r="M108" s="1">
        <v>15.896663333333338</v>
      </c>
      <c r="N108" s="1">
        <v>2.2435708333333335</v>
      </c>
      <c r="O108" s="1">
        <v>-0.31255500000000003</v>
      </c>
      <c r="P108" s="1">
        <v>-4.3949999999999996E-3</v>
      </c>
      <c r="Q108" s="1">
        <v>7.2414999999999993E-2</v>
      </c>
      <c r="R108" s="1">
        <v>17.675497500000002</v>
      </c>
      <c r="S108" s="1">
        <v>60.098196666666666</v>
      </c>
      <c r="T108" s="1">
        <v>-3.7517274999999994</v>
      </c>
      <c r="U108" s="1">
        <v>-0.26531000000000005</v>
      </c>
      <c r="V108" s="1">
        <v>0.9561075</v>
      </c>
      <c r="W108" s="1">
        <v>9.1500000000000001E-4</v>
      </c>
      <c r="X108" s="1">
        <v>-5.1649999999999995E-3</v>
      </c>
      <c r="Y108" s="1">
        <v>39.141817499999995</v>
      </c>
      <c r="AF108" s="1">
        <v>-0.5</v>
      </c>
      <c r="AG108" s="1">
        <v>-0.5</v>
      </c>
      <c r="AH108" s="1">
        <v>1.5</v>
      </c>
      <c r="AI108" s="1">
        <v>1.023578106994304</v>
      </c>
      <c r="AJ108" s="1">
        <v>1.023431871376683</v>
      </c>
      <c r="AK108" s="1">
        <v>9.6273373077052291E-3</v>
      </c>
      <c r="AL108" s="1">
        <v>-1.4375678934460194E-2</v>
      </c>
      <c r="AM108" s="1">
        <v>0.16237685855392095</v>
      </c>
      <c r="AN108" s="1">
        <v>6.8744563858102223E-2</v>
      </c>
      <c r="AO108" s="1">
        <v>7.0454265481572173E-2</v>
      </c>
      <c r="AP108" s="1">
        <v>1.8027931389214297E-2</v>
      </c>
      <c r="AQ108" s="1">
        <v>-0.9621811066242224</v>
      </c>
      <c r="AR108" s="1">
        <v>7.415112952454038E-2</v>
      </c>
      <c r="AS108" s="1">
        <v>-7.7123952403557487E-3</v>
      </c>
      <c r="AT108" s="1">
        <v>-1.0844803980535749E-4</v>
      </c>
      <c r="AU108" s="1">
        <v>1.7868634362923691E-3</v>
      </c>
      <c r="AV108" s="1">
        <v>1.0227525041071802E-2</v>
      </c>
      <c r="AW108" s="1">
        <v>3.4774456070138397E-2</v>
      </c>
      <c r="AX108" s="1">
        <v>-1.6207462799999997E-3</v>
      </c>
      <c r="AY108" s="1">
        <v>-1.1461392000000002E-4</v>
      </c>
      <c r="AZ108" s="1">
        <v>4.1303843999999999E-4</v>
      </c>
      <c r="BA108" s="1">
        <v>5.1002419324300339E-4</v>
      </c>
      <c r="BB108" s="1">
        <v>-2.8789890252460242E-3</v>
      </c>
      <c r="BC108" s="1">
        <v>7.4854493862972578E-4</v>
      </c>
    </row>
    <row r="109" spans="2:55" x14ac:dyDescent="0.15">
      <c r="B109" s="1">
        <v>-30</v>
      </c>
      <c r="C109" s="1">
        <v>-30</v>
      </c>
      <c r="D109" s="1">
        <v>70</v>
      </c>
      <c r="E109" s="1">
        <v>1.2286937744536879</v>
      </c>
      <c r="F109" s="1">
        <v>1.22848</v>
      </c>
      <c r="G109" s="1">
        <v>1.5725000000000001E-3</v>
      </c>
      <c r="H109" s="1">
        <v>-2.2865E-2</v>
      </c>
      <c r="I109" s="1">
        <v>0.250865</v>
      </c>
      <c r="J109" s="1">
        <v>0.10763499999999999</v>
      </c>
      <c r="K109" s="1">
        <v>0.10720250000000001</v>
      </c>
      <c r="L109" s="1">
        <v>4.3005458728125001E-2</v>
      </c>
      <c r="M109" s="1">
        <v>17.597604166666667</v>
      </c>
      <c r="N109" s="1">
        <v>2.423681666666667</v>
      </c>
      <c r="O109" s="1">
        <v>-0.39503999999999995</v>
      </c>
      <c r="P109" s="1">
        <v>-1.8570000000000003E-2</v>
      </c>
      <c r="Q109" s="1">
        <v>9.4585000000000002E-2</v>
      </c>
      <c r="R109" s="1">
        <v>57.12733833333332</v>
      </c>
      <c r="S109" s="1">
        <v>78.320620000000005</v>
      </c>
      <c r="T109" s="1">
        <v>-7.3042800000000003</v>
      </c>
      <c r="U109" s="1">
        <v>-0.45767750000000001</v>
      </c>
      <c r="V109" s="1">
        <v>1.61145</v>
      </c>
      <c r="W109" s="1">
        <v>1.725E-3</v>
      </c>
      <c r="X109" s="1">
        <v>-7.7099999999999998E-3</v>
      </c>
      <c r="Y109" s="1">
        <v>71.811671666666669</v>
      </c>
      <c r="AF109" s="1">
        <v>-0.5</v>
      </c>
      <c r="AG109" s="1">
        <v>-0.5</v>
      </c>
      <c r="AH109" s="1">
        <v>1.1666666666666667</v>
      </c>
      <c r="AI109" s="1">
        <v>0.91733613141086812</v>
      </c>
      <c r="AJ109" s="1">
        <v>0.9171765285591098</v>
      </c>
      <c r="AK109" s="1">
        <v>1.1740200012692109E-3</v>
      </c>
      <c r="AL109" s="1">
        <v>-1.7070885423860416E-2</v>
      </c>
      <c r="AM109" s="1">
        <v>0.18729445317545346</v>
      </c>
      <c r="AN109" s="1">
        <v>8.0359709276064548E-2</v>
      </c>
      <c r="AO109" s="1">
        <v>8.0036807113553307E-2</v>
      </c>
      <c r="AP109" s="1">
        <v>2.3971392779078941E-2</v>
      </c>
      <c r="AQ109" s="1">
        <v>-0.90596416790662926</v>
      </c>
      <c r="AR109" s="1">
        <v>8.0103881955106787E-2</v>
      </c>
      <c r="AS109" s="1">
        <v>-9.7477391683068078E-3</v>
      </c>
      <c r="AT109" s="1">
        <v>-4.5822072791478705E-4</v>
      </c>
      <c r="AU109" s="1">
        <v>2.3339153230920906E-3</v>
      </c>
      <c r="AV109" s="1">
        <v>3.3055436393456393E-2</v>
      </c>
      <c r="AW109" s="1">
        <v>4.5318447318513602E-2</v>
      </c>
      <c r="AX109" s="1">
        <v>-3.15544896E-3</v>
      </c>
      <c r="AY109" s="1">
        <v>-1.9771668000000001E-4</v>
      </c>
      <c r="AZ109" s="1">
        <v>6.9614640000000005E-4</v>
      </c>
      <c r="BA109" s="1">
        <v>9.6152102004828498E-4</v>
      </c>
      <c r="BB109" s="1">
        <v>-4.2975809069984213E-3</v>
      </c>
      <c r="BC109" s="1">
        <v>1.3733205761491025E-3</v>
      </c>
    </row>
    <row r="110" spans="2:55" x14ac:dyDescent="0.15">
      <c r="B110" s="1">
        <v>-30</v>
      </c>
      <c r="C110" s="1">
        <v>-30</v>
      </c>
      <c r="D110" s="1">
        <v>50</v>
      </c>
      <c r="E110" s="1">
        <v>0.58989499742009177</v>
      </c>
      <c r="F110" s="1">
        <v>0.58508500000000008</v>
      </c>
      <c r="G110" s="1">
        <v>7.4187500000000003E-2</v>
      </c>
      <c r="H110" s="1">
        <v>1.2160000000000001E-2</v>
      </c>
      <c r="I110" s="1">
        <v>0.25297750000000002</v>
      </c>
      <c r="J110" s="1">
        <v>0.12120500000000001</v>
      </c>
      <c r="K110" s="1">
        <v>0.16288749999999999</v>
      </c>
      <c r="L110" s="1">
        <v>5.2610302593750005E-2</v>
      </c>
      <c r="M110" s="1">
        <v>21.9975475</v>
      </c>
      <c r="N110" s="1">
        <v>2.5419683333333336</v>
      </c>
      <c r="O110" s="1">
        <v>-0.34813749999999999</v>
      </c>
      <c r="P110" s="1">
        <v>-0.16925750000000001</v>
      </c>
      <c r="Q110" s="1">
        <v>0.10317750000000001</v>
      </c>
      <c r="R110" s="1">
        <v>263.65026416666666</v>
      </c>
      <c r="S110" s="1">
        <v>130.18622999999999</v>
      </c>
      <c r="T110" s="1">
        <v>-7.7786249999999999</v>
      </c>
      <c r="U110" s="1">
        <v>-2.8492525</v>
      </c>
      <c r="V110" s="1">
        <v>1.2994625</v>
      </c>
      <c r="W110" s="1">
        <v>1.6982500000000001E-2</v>
      </c>
      <c r="X110" s="1">
        <v>-5.8725000000000001E-3</v>
      </c>
      <c r="Y110" s="1">
        <v>84.826073333333326</v>
      </c>
      <c r="AF110" s="1">
        <v>-0.5</v>
      </c>
      <c r="AG110" s="1">
        <v>-0.5</v>
      </c>
      <c r="AH110" s="1">
        <v>0.83333333333333337</v>
      </c>
      <c r="AI110" s="1">
        <v>0.44041241692835437</v>
      </c>
      <c r="AJ110" s="1">
        <v>0.43682129885061766</v>
      </c>
      <c r="AK110" s="1">
        <v>5.5387986546365391E-2</v>
      </c>
      <c r="AL110" s="1">
        <v>9.0785902800849631E-3</v>
      </c>
      <c r="AM110" s="1">
        <v>0.18887163425823961</v>
      </c>
      <c r="AN110" s="1">
        <v>9.0490997935665951E-2</v>
      </c>
      <c r="AO110" s="1">
        <v>0.12161092715849829</v>
      </c>
      <c r="AP110" s="1">
        <v>2.9325166269560256E-2</v>
      </c>
      <c r="AQ110" s="1">
        <v>-0.76054385705069627</v>
      </c>
      <c r="AR110" s="1">
        <v>8.4013314994042618E-2</v>
      </c>
      <c r="AS110" s="1">
        <v>-8.5904048823066317E-3</v>
      </c>
      <c r="AT110" s="1">
        <v>-4.1764832986018879E-3</v>
      </c>
      <c r="AU110" s="1">
        <v>2.5459380266250908E-3</v>
      </c>
      <c r="AV110" s="1">
        <v>0.15255523522603981</v>
      </c>
      <c r="AW110" s="1">
        <v>7.5329304158354399E-2</v>
      </c>
      <c r="AX110" s="1">
        <v>-3.360366E-3</v>
      </c>
      <c r="AY110" s="1">
        <v>-1.2308770799999999E-3</v>
      </c>
      <c r="AZ110" s="1">
        <v>5.6136779999999996E-4</v>
      </c>
      <c r="BA110" s="1">
        <v>9.4661047669391315E-3</v>
      </c>
      <c r="BB110" s="1">
        <v>-3.2733519943382921E-3</v>
      </c>
      <c r="BC110" s="1">
        <v>1.6222069365455659E-3</v>
      </c>
    </row>
    <row r="111" spans="2:55" x14ac:dyDescent="0.15">
      <c r="B111" s="1">
        <v>-30</v>
      </c>
      <c r="C111" s="1">
        <v>-30</v>
      </c>
      <c r="D111" s="1">
        <v>30</v>
      </c>
      <c r="E111" s="1">
        <v>0.55236543456868303</v>
      </c>
      <c r="F111" s="1">
        <v>0.53131000000000006</v>
      </c>
      <c r="G111" s="1">
        <v>0.12997999999999998</v>
      </c>
      <c r="H111" s="1">
        <v>7.6957499999999998E-2</v>
      </c>
      <c r="I111" s="1">
        <v>0.26132749999999999</v>
      </c>
      <c r="J111" s="1">
        <v>0.1127225</v>
      </c>
      <c r="K111" s="1">
        <v>0.15335499999999999</v>
      </c>
      <c r="L111" s="1">
        <v>5.2258090143749991E-2</v>
      </c>
      <c r="M111" s="1">
        <v>22.875259999999997</v>
      </c>
      <c r="N111" s="1">
        <v>2.2609583333333334</v>
      </c>
      <c r="O111" s="1">
        <v>-0.32928250000000003</v>
      </c>
      <c r="P111" s="1">
        <v>-0.11421999999999999</v>
      </c>
      <c r="Q111" s="1">
        <v>6.576499999999999E-2</v>
      </c>
      <c r="R111" s="1">
        <v>328.20115499999997</v>
      </c>
      <c r="S111" s="1">
        <v>167.7870508333333</v>
      </c>
      <c r="T111" s="1">
        <v>-10.733117499999999</v>
      </c>
      <c r="U111" s="1">
        <v>-1.6992125</v>
      </c>
      <c r="V111" s="1">
        <v>1.8959975</v>
      </c>
      <c r="W111" s="1">
        <v>1.31275E-2</v>
      </c>
      <c r="X111" s="1">
        <v>-8.8450000000000004E-3</v>
      </c>
      <c r="Y111" s="1">
        <v>102.35579999999999</v>
      </c>
      <c r="AF111" s="1">
        <v>-0.5</v>
      </c>
      <c r="AG111" s="1">
        <v>-0.5</v>
      </c>
      <c r="AH111" s="1">
        <v>0.5</v>
      </c>
      <c r="AI111" s="1">
        <v>0.41239304813570327</v>
      </c>
      <c r="AJ111" s="1">
        <v>0.39667317448288997</v>
      </c>
      <c r="AK111" s="1">
        <v>9.7042365510316059E-2</v>
      </c>
      <c r="AL111" s="1">
        <v>5.7456053575628163E-2</v>
      </c>
      <c r="AM111" s="1">
        <v>0.19510569912984399</v>
      </c>
      <c r="AN111" s="1">
        <v>8.4158009280170823E-2</v>
      </c>
      <c r="AO111" s="1">
        <v>0.11449401417783135</v>
      </c>
      <c r="AP111" s="1">
        <v>2.9128841820749981E-2</v>
      </c>
      <c r="AQ111" s="1">
        <v>-0.7315350233175032</v>
      </c>
      <c r="AR111" s="1">
        <v>7.4725795028946315E-2</v>
      </c>
      <c r="AS111" s="1">
        <v>-8.1251516876467873E-3</v>
      </c>
      <c r="AT111" s="1">
        <v>-2.8184152688436703E-3</v>
      </c>
      <c r="AU111" s="1">
        <v>1.6227725455743652E-3</v>
      </c>
      <c r="AV111" s="1">
        <v>0.18990614161050839</v>
      </c>
      <c r="AW111" s="1">
        <v>9.7086164842913381E-2</v>
      </c>
      <c r="AX111" s="1">
        <v>-4.6367067599999996E-3</v>
      </c>
      <c r="AY111" s="1">
        <v>-7.3405980000000007E-4</v>
      </c>
      <c r="AZ111" s="1">
        <v>8.1907091999999999E-4</v>
      </c>
      <c r="BA111" s="1">
        <v>7.31731431343992E-3</v>
      </c>
      <c r="BB111" s="1">
        <v>-4.9302338680156993E-3</v>
      </c>
      <c r="BC111" s="1">
        <v>1.9574440054909684E-3</v>
      </c>
    </row>
    <row r="112" spans="2:55" x14ac:dyDescent="0.15">
      <c r="B112" s="1">
        <v>-30</v>
      </c>
      <c r="C112" s="1">
        <v>-30</v>
      </c>
      <c r="D112" s="1">
        <v>10</v>
      </c>
      <c r="E112" s="1">
        <v>0.41484904008868095</v>
      </c>
      <c r="F112" s="1">
        <v>0.38734000000000002</v>
      </c>
      <c r="G112" s="1">
        <v>0.1352875</v>
      </c>
      <c r="H112" s="1">
        <v>6.1357500000000002E-2</v>
      </c>
      <c r="I112" s="1">
        <v>0.29733749999999998</v>
      </c>
      <c r="J112" s="1">
        <v>0.1424</v>
      </c>
      <c r="K112" s="1">
        <v>0.13306999999999997</v>
      </c>
      <c r="L112" s="1">
        <v>6.3197486903124989E-2</v>
      </c>
      <c r="M112" s="1">
        <v>24.474798333333336</v>
      </c>
      <c r="N112" s="1">
        <v>2.2443983333333333</v>
      </c>
      <c r="O112" s="1">
        <v>-0.34029999999999999</v>
      </c>
      <c r="P112" s="1">
        <v>-0.13034500000000002</v>
      </c>
      <c r="Q112" s="1">
        <v>2.5010000000000001E-2</v>
      </c>
      <c r="R112" s="1">
        <v>438.2275866666667</v>
      </c>
      <c r="S112" s="1">
        <v>224.91849666666667</v>
      </c>
      <c r="T112" s="1">
        <v>0.12535499999999966</v>
      </c>
      <c r="U112" s="1">
        <v>3.9131324999999997</v>
      </c>
      <c r="V112" s="1">
        <v>2.7558224999999998</v>
      </c>
      <c r="W112" s="1">
        <v>1.8057499999999997E-2</v>
      </c>
      <c r="X112" s="1">
        <v>-2.3625E-3</v>
      </c>
      <c r="Y112" s="1">
        <v>84.475484166666675</v>
      </c>
      <c r="AF112" s="1">
        <v>-0.5</v>
      </c>
      <c r="AG112" s="1">
        <v>-0.5</v>
      </c>
      <c r="AH112" s="1">
        <v>0.16666666666666666</v>
      </c>
      <c r="AI112" s="1">
        <v>0.30972405123780228</v>
      </c>
      <c r="AJ112" s="1">
        <v>0.28918595058290375</v>
      </c>
      <c r="AK112" s="1">
        <v>0.10100491632541073</v>
      </c>
      <c r="AL112" s="1">
        <v>4.5809177887361274E-2</v>
      </c>
      <c r="AM112" s="1">
        <v>0.22199057051026005</v>
      </c>
      <c r="AN112" s="1">
        <v>0.10631507038520548</v>
      </c>
      <c r="AO112" s="1">
        <v>9.9349342810107377E-2</v>
      </c>
      <c r="AP112" s="1">
        <v>3.5226499751641084E-2</v>
      </c>
      <c r="AQ112" s="1">
        <v>-0.67866948755091039</v>
      </c>
      <c r="AR112" s="1">
        <v>7.4178478810228127E-2</v>
      </c>
      <c r="AS112" s="1">
        <v>-8.3970120468175556E-3</v>
      </c>
      <c r="AT112" s="1">
        <v>-3.21630483468244E-3</v>
      </c>
      <c r="AU112" s="1">
        <v>6.1712980103116979E-4</v>
      </c>
      <c r="AV112" s="1">
        <v>0.2535704364938976</v>
      </c>
      <c r="AW112" s="1">
        <v>0.1301439779479224</v>
      </c>
      <c r="AX112" s="1">
        <v>5.4153359999999857E-5</v>
      </c>
      <c r="AY112" s="1">
        <v>1.69047324E-3</v>
      </c>
      <c r="AZ112" s="1">
        <v>1.1905153199999999E-3</v>
      </c>
      <c r="BA112" s="1">
        <v>1.0065313518563422E-2</v>
      </c>
      <c r="BB112" s="1">
        <v>-1.3168657448487382E-3</v>
      </c>
      <c r="BC112" s="1">
        <v>1.6155022977983556E-3</v>
      </c>
    </row>
    <row r="113" spans="2:55" x14ac:dyDescent="0.15">
      <c r="B113" s="1">
        <v>-30</v>
      </c>
      <c r="C113" s="1">
        <v>-30</v>
      </c>
      <c r="D113" s="1">
        <v>4</v>
      </c>
      <c r="E113" s="1">
        <v>0.42666732666371476</v>
      </c>
      <c r="F113" s="1">
        <v>0.39401666666666663</v>
      </c>
      <c r="G113" s="1">
        <v>0.15728500000000001</v>
      </c>
      <c r="H113" s="1">
        <v>4.5357499999999995E-2</v>
      </c>
      <c r="I113" s="1">
        <v>0.28889999999999999</v>
      </c>
      <c r="J113" s="1">
        <v>0.14374500000000001</v>
      </c>
      <c r="K113" s="1">
        <v>9.3079999999999996E-2</v>
      </c>
      <c r="L113" s="1">
        <v>5.6394860712500001E-2</v>
      </c>
      <c r="M113" s="1">
        <v>25.1054025</v>
      </c>
      <c r="N113" s="1">
        <v>2.2247741666666667</v>
      </c>
      <c r="O113" s="1">
        <v>-0.31234333333333331</v>
      </c>
      <c r="P113" s="1">
        <v>-0.1210475</v>
      </c>
      <c r="Q113" s="1">
        <v>1.745E-2</v>
      </c>
      <c r="R113" s="1">
        <v>491.85780583333332</v>
      </c>
      <c r="S113" s="1">
        <v>261.73226083333333</v>
      </c>
      <c r="T113" s="1">
        <v>6.6766133333333331</v>
      </c>
      <c r="U113" s="1">
        <v>5.9182600000000001</v>
      </c>
      <c r="V113" s="1">
        <v>1.2197074999999999</v>
      </c>
      <c r="W113" s="1">
        <v>1.4489999999999999E-2</v>
      </c>
      <c r="X113" s="1">
        <v>1.0625000000000001E-3</v>
      </c>
      <c r="Y113" s="1">
        <v>94.011162499999998</v>
      </c>
      <c r="AF113" s="1">
        <v>-0.5</v>
      </c>
      <c r="AG113" s="1">
        <v>-0.5</v>
      </c>
      <c r="AH113" s="1">
        <v>6.6666666666666666E-2</v>
      </c>
      <c r="AI113" s="1">
        <v>0.31854752012163129</v>
      </c>
      <c r="AJ113" s="1">
        <v>0.29417071383153587</v>
      </c>
      <c r="AK113" s="1">
        <v>0.11742813093776014</v>
      </c>
      <c r="AL113" s="1">
        <v>3.3863664360933687E-2</v>
      </c>
      <c r="AM113" s="1">
        <v>0.21569117861155801</v>
      </c>
      <c r="AN113" s="1">
        <v>0.1073192401160208</v>
      </c>
      <c r="AO113" s="1">
        <v>6.9493024939992459E-2</v>
      </c>
      <c r="AP113" s="1">
        <v>3.1434692172616782E-2</v>
      </c>
      <c r="AQ113" s="1">
        <v>-0.6578277068741033</v>
      </c>
      <c r="AR113" s="1">
        <v>7.3529890362432529E-2</v>
      </c>
      <c r="AS113" s="1">
        <v>-7.7071722972176055E-3</v>
      </c>
      <c r="AT113" s="1">
        <v>-2.9868860292011404E-3</v>
      </c>
      <c r="AU113" s="1">
        <v>4.3058436737280733E-4</v>
      </c>
      <c r="AV113" s="1">
        <v>0.28460234433610981</v>
      </c>
      <c r="AW113" s="1">
        <v>0.1514454261742422</v>
      </c>
      <c r="AX113" s="1">
        <v>2.8842969599999998E-3</v>
      </c>
      <c r="AY113" s="1">
        <v>2.5566883200000001E-3</v>
      </c>
      <c r="AZ113" s="1">
        <v>5.2691363999999999E-4</v>
      </c>
      <c r="BA113" s="1">
        <v>8.0767765684055942E-3</v>
      </c>
      <c r="BB113" s="1">
        <v>5.9224120800075526E-4</v>
      </c>
      <c r="BC113" s="1">
        <v>1.7978618357226688E-3</v>
      </c>
    </row>
    <row r="114" spans="2:55" x14ac:dyDescent="0.15">
      <c r="B114" s="1">
        <v>-210</v>
      </c>
      <c r="C114" s="1">
        <v>0</v>
      </c>
      <c r="D114" s="1">
        <v>150</v>
      </c>
      <c r="E114" s="1">
        <v>1.5274215873593151</v>
      </c>
      <c r="F114" s="1">
        <v>1.5274000000000001</v>
      </c>
      <c r="G114" s="1">
        <v>5.4225000000000002E-3</v>
      </c>
      <c r="H114" s="1">
        <v>-6.045E-3</v>
      </c>
      <c r="I114" s="1">
        <v>0.13897999999999999</v>
      </c>
      <c r="J114" s="1">
        <v>5.9094999999999995E-2</v>
      </c>
      <c r="K114" s="1">
        <v>7.0245000000000002E-2</v>
      </c>
      <c r="L114" s="1">
        <v>1.3871009724999999E-2</v>
      </c>
      <c r="M114" s="1">
        <v>13.427875833333333</v>
      </c>
      <c r="N114" s="1">
        <v>1.6371941666666665</v>
      </c>
      <c r="O114" s="1">
        <v>-0.12678999999999999</v>
      </c>
      <c r="P114" s="1">
        <v>-8.3724999999999997E-3</v>
      </c>
      <c r="Q114" s="1">
        <v>5.2637499999999997E-2</v>
      </c>
      <c r="R114" s="1">
        <v>3.6198333333333332E-2</v>
      </c>
      <c r="S114" s="1">
        <v>29.372929166666665</v>
      </c>
      <c r="T114" s="1">
        <v>-2.6590000000000003E-2</v>
      </c>
      <c r="U114" s="1">
        <v>-3.0425000000000001E-3</v>
      </c>
      <c r="V114" s="1">
        <v>4.4225000000000002E-3</v>
      </c>
      <c r="W114" s="1">
        <v>8.0749999999999995E-4</v>
      </c>
      <c r="X114" s="1">
        <v>-3.3675000000000003E-3</v>
      </c>
      <c r="Y114" s="1">
        <v>-6.2220000000000004E-2</v>
      </c>
      <c r="AF114" s="1">
        <v>-3.5</v>
      </c>
      <c r="AG114" s="1">
        <v>0</v>
      </c>
      <c r="AH114" s="1">
        <v>2.5</v>
      </c>
      <c r="AI114" s="1">
        <v>1.1403647020223866</v>
      </c>
      <c r="AJ114" s="1">
        <v>1.1403485850165931</v>
      </c>
      <c r="AK114" s="1">
        <v>4.0484091935658476E-3</v>
      </c>
      <c r="AL114" s="1">
        <v>-4.5131643292034207E-3</v>
      </c>
      <c r="AM114" s="1">
        <v>0.10376171686893158</v>
      </c>
      <c r="AN114" s="1">
        <v>4.412000761526487E-2</v>
      </c>
      <c r="AO114" s="1">
        <v>5.2444537353994097E-2</v>
      </c>
      <c r="AP114" s="1">
        <v>7.7317492289169162E-3</v>
      </c>
      <c r="AQ114" s="1">
        <v>-1.0437757587569942</v>
      </c>
      <c r="AR114" s="1">
        <v>5.4110079746827064E-2</v>
      </c>
      <c r="AS114" s="1">
        <v>-3.1285840652835665E-3</v>
      </c>
      <c r="AT114" s="1">
        <v>-2.0659413271225383E-4</v>
      </c>
      <c r="AU114" s="1">
        <v>1.2988472571682605E-3</v>
      </c>
      <c r="AV114" s="1">
        <v>2.0945343157199999E-5</v>
      </c>
      <c r="AW114" s="1">
        <v>1.6995978109341E-2</v>
      </c>
      <c r="AX114" s="1">
        <v>-1.1486880000000002E-5</v>
      </c>
      <c r="AY114" s="1">
        <v>-1.31436E-6</v>
      </c>
      <c r="AZ114" s="1">
        <v>1.9105200000000003E-6</v>
      </c>
      <c r="BA114" s="1">
        <v>4.5010331808057396E-4</v>
      </c>
      <c r="BB114" s="1">
        <v>-1.8770562521812173E-3</v>
      </c>
      <c r="BC114" s="1">
        <v>-1.189890226266104E-6</v>
      </c>
    </row>
    <row r="115" spans="2:55" x14ac:dyDescent="0.15">
      <c r="B115" s="1">
        <v>-210</v>
      </c>
      <c r="C115" s="1">
        <v>0</v>
      </c>
      <c r="D115" s="1">
        <v>110</v>
      </c>
      <c r="E115" s="1">
        <v>1.4370449714213887</v>
      </c>
      <c r="F115" s="1">
        <v>1.4369174999999998</v>
      </c>
      <c r="G115" s="1">
        <v>1.6032500000000002E-2</v>
      </c>
      <c r="H115" s="1">
        <v>-1.0455000000000001E-2</v>
      </c>
      <c r="I115" s="1">
        <v>0.18453249999999999</v>
      </c>
      <c r="J115" s="1">
        <v>8.5837500000000011E-2</v>
      </c>
      <c r="K115" s="1">
        <v>8.423499999999999E-2</v>
      </c>
      <c r="L115" s="1">
        <v>2.4257927593749996E-2</v>
      </c>
      <c r="M115" s="1">
        <v>15.199346666666665</v>
      </c>
      <c r="N115" s="1">
        <v>2.0920866666666669</v>
      </c>
      <c r="O115" s="1">
        <v>-0.21435749999999998</v>
      </c>
      <c r="P115" s="1">
        <v>-2.8955000000000002E-2</v>
      </c>
      <c r="Q115" s="1">
        <v>6.1002500000000001E-2</v>
      </c>
      <c r="R115" s="1">
        <v>0</v>
      </c>
      <c r="S115" s="1">
        <v>29.708595000000003</v>
      </c>
      <c r="T115" s="1">
        <v>-1.6980000000000002E-2</v>
      </c>
      <c r="U115" s="1">
        <v>-1.8012500000000001E-2</v>
      </c>
      <c r="V115" s="1">
        <v>2.3174999999999992E-3</v>
      </c>
      <c r="W115" s="1">
        <v>2.8175000000000001E-3</v>
      </c>
      <c r="X115" s="1">
        <v>-4.4900000000000001E-3</v>
      </c>
      <c r="Y115" s="1">
        <v>3.079416666666665E-2</v>
      </c>
      <c r="AF115" s="1">
        <v>-3.5</v>
      </c>
      <c r="AG115" s="1">
        <v>0</v>
      </c>
      <c r="AH115" s="1">
        <v>1.8333333333333333</v>
      </c>
      <c r="AI115" s="1">
        <v>1.0728900090124336</v>
      </c>
      <c r="AJ115" s="1">
        <v>1.0727948395381564</v>
      </c>
      <c r="AK115" s="1">
        <v>1.196977785077814E-2</v>
      </c>
      <c r="AL115" s="1">
        <v>-7.805646494925024E-3</v>
      </c>
      <c r="AM115" s="1">
        <v>0.13777096717596859</v>
      </c>
      <c r="AN115" s="1">
        <v>6.4085813582795484E-2</v>
      </c>
      <c r="AO115" s="1">
        <v>6.28893957436642E-2</v>
      </c>
      <c r="AP115" s="1">
        <v>1.3521453498086918E-2</v>
      </c>
      <c r="AQ115" s="1">
        <v>-0.98522776853540395</v>
      </c>
      <c r="AR115" s="1">
        <v>6.9144502634704993E-2</v>
      </c>
      <c r="AS115" s="1">
        <v>-5.2893403168548158E-3</v>
      </c>
      <c r="AT115" s="1">
        <v>-7.1447394597591043E-4</v>
      </c>
      <c r="AU115" s="1">
        <v>1.5052563249661709E-3</v>
      </c>
      <c r="AV115" s="1">
        <v>0</v>
      </c>
      <c r="AW115" s="1">
        <v>1.7190203517471601E-2</v>
      </c>
      <c r="AX115" s="1">
        <v>-7.3353600000000007E-6</v>
      </c>
      <c r="AY115" s="1">
        <v>-7.7813999999999997E-6</v>
      </c>
      <c r="AZ115" s="1">
        <v>1.0011599999999998E-6</v>
      </c>
      <c r="BA115" s="1">
        <v>1.5704843327455323E-3</v>
      </c>
      <c r="BB115" s="1">
        <v>-2.5027416695749564E-3</v>
      </c>
      <c r="BC115" s="1">
        <v>5.8890514211951296E-7</v>
      </c>
    </row>
    <row r="116" spans="2:55" x14ac:dyDescent="0.15">
      <c r="B116" s="1">
        <v>-210</v>
      </c>
      <c r="C116" s="1">
        <v>0</v>
      </c>
      <c r="D116" s="1">
        <v>90</v>
      </c>
      <c r="E116" s="1">
        <v>1.3550353726609872</v>
      </c>
      <c r="F116" s="1">
        <v>1.3547625000000001</v>
      </c>
      <c r="G116" s="1">
        <v>2.2547500000000002E-2</v>
      </c>
      <c r="H116" s="1">
        <v>-1.5199999999999998E-2</v>
      </c>
      <c r="I116" s="1">
        <v>0.21468500000000001</v>
      </c>
      <c r="J116" s="1">
        <v>0.101495</v>
      </c>
      <c r="K116" s="1">
        <v>8.7142499999999998E-2</v>
      </c>
      <c r="L116" s="1">
        <v>3.1992349778125005E-2</v>
      </c>
      <c r="M116" s="1">
        <v>16.370801666666669</v>
      </c>
      <c r="N116" s="1">
        <v>2.3111791666666663</v>
      </c>
      <c r="O116" s="1">
        <v>-0.29621750000000002</v>
      </c>
      <c r="P116" s="1">
        <v>-2.4812500000000001E-2</v>
      </c>
      <c r="Q116" s="1">
        <v>5.5177499999999997E-2</v>
      </c>
      <c r="R116" s="1">
        <v>0</v>
      </c>
      <c r="S116" s="1">
        <v>29.362613333333329</v>
      </c>
      <c r="T116" s="1">
        <v>-0.10306</v>
      </c>
      <c r="U116" s="1">
        <v>2.3387500000000002E-2</v>
      </c>
      <c r="V116" s="1">
        <v>1.7885000000000002E-2</v>
      </c>
      <c r="W116" s="1">
        <v>2.8925000000000001E-3</v>
      </c>
      <c r="X116" s="1">
        <v>-3.8174999999999997E-3</v>
      </c>
      <c r="Y116" s="1">
        <v>0.32181999999999999</v>
      </c>
      <c r="AF116" s="1">
        <v>-3.5</v>
      </c>
      <c r="AG116" s="1">
        <v>0</v>
      </c>
      <c r="AH116" s="1">
        <v>1.5</v>
      </c>
      <c r="AI116" s="1">
        <v>1.0116620858068539</v>
      </c>
      <c r="AJ116" s="1">
        <v>1.0114583605529279</v>
      </c>
      <c r="AK116" s="1">
        <v>1.6833841639820369E-2</v>
      </c>
      <c r="AL116" s="1">
        <v>-1.1348237850106201E-2</v>
      </c>
      <c r="AM116" s="1">
        <v>0.16028266071381911</v>
      </c>
      <c r="AN116" s="1">
        <v>7.5775618460297969E-2</v>
      </c>
      <c r="AO116" s="1">
        <v>6.5060119529794722E-2</v>
      </c>
      <c r="AP116" s="1">
        <v>1.7832647415886537E-2</v>
      </c>
      <c r="AQ116" s="1">
        <v>-0.94651059939298221</v>
      </c>
      <c r="AR116" s="1">
        <v>7.6385618495182758E-2</v>
      </c>
      <c r="AS116" s="1">
        <v>-7.3092621686105773E-3</v>
      </c>
      <c r="AT116" s="1">
        <v>-6.1225642495345463E-4</v>
      </c>
      <c r="AU116" s="1">
        <v>1.3615225748259642E-3</v>
      </c>
      <c r="AV116" s="1">
        <v>0</v>
      </c>
      <c r="AW116" s="1">
        <v>1.6990009086758396E-2</v>
      </c>
      <c r="AX116" s="1">
        <v>-4.4521919999999999E-5</v>
      </c>
      <c r="AY116" s="1">
        <v>1.0103400000000001E-5</v>
      </c>
      <c r="AZ116" s="1">
        <v>7.7263200000000006E-6</v>
      </c>
      <c r="BA116" s="1">
        <v>1.6122895944867619E-3</v>
      </c>
      <c r="BB116" s="1">
        <v>-2.1278878226285956E-3</v>
      </c>
      <c r="BC116" s="1">
        <v>6.1544595406132683E-6</v>
      </c>
    </row>
    <row r="117" spans="2:55" x14ac:dyDescent="0.15">
      <c r="B117" s="1">
        <v>-210</v>
      </c>
      <c r="C117" s="1">
        <v>0</v>
      </c>
      <c r="D117" s="1">
        <v>70</v>
      </c>
      <c r="E117" s="1">
        <v>1.1752799585444527</v>
      </c>
      <c r="F117" s="1">
        <v>1.1748700000000001</v>
      </c>
      <c r="G117" s="1">
        <v>3.0107500000000002E-2</v>
      </c>
      <c r="H117" s="1">
        <v>-7.5500000000000003E-3</v>
      </c>
      <c r="I117" s="1">
        <v>0.25159999999999999</v>
      </c>
      <c r="J117" s="1">
        <v>0.12138750000000001</v>
      </c>
      <c r="K117" s="1">
        <v>8.9419999999999999E-2</v>
      </c>
      <c r="L117" s="1">
        <v>4.3016710778125002E-2</v>
      </c>
      <c r="M117" s="1">
        <v>18.472189999999998</v>
      </c>
      <c r="N117" s="1">
        <v>2.4898016666666662</v>
      </c>
      <c r="O117" s="1">
        <v>-0.36204250000000004</v>
      </c>
      <c r="P117" s="1">
        <v>-3.4667499999999997E-2</v>
      </c>
      <c r="Q117" s="1">
        <v>2.5055000000000001E-2</v>
      </c>
      <c r="R117" s="1">
        <v>6.5191666666666662E-3</v>
      </c>
      <c r="S117" s="1">
        <v>30.005501666666664</v>
      </c>
      <c r="T117" s="1">
        <v>-2.5625000000000005E-3</v>
      </c>
      <c r="U117" s="1">
        <v>-3.2872499999999999E-2</v>
      </c>
      <c r="V117" s="1">
        <v>-2.0005000000000002E-2</v>
      </c>
      <c r="W117" s="1">
        <v>3.1274999999999996E-3</v>
      </c>
      <c r="X117" s="1">
        <v>-1.9975000000000001E-3</v>
      </c>
      <c r="Y117" s="1">
        <v>6.6022500000000026E-2</v>
      </c>
      <c r="AF117" s="1">
        <v>-3.5</v>
      </c>
      <c r="AG117" s="1">
        <v>0</v>
      </c>
      <c r="AH117" s="1">
        <v>1.1666666666666667</v>
      </c>
      <c r="AI117" s="1">
        <v>0.87745766513325041</v>
      </c>
      <c r="AJ117" s="1">
        <v>0.87715159229962336</v>
      </c>
      <c r="AK117" s="1">
        <v>2.2478096781057402E-2</v>
      </c>
      <c r="AL117" s="1">
        <v>-5.6367891952830151E-3</v>
      </c>
      <c r="AM117" s="1">
        <v>0.18784320020307371</v>
      </c>
      <c r="AN117" s="1">
        <v>9.0627251449326762E-2</v>
      </c>
      <c r="AO117" s="1">
        <v>6.6760488720822145E-2</v>
      </c>
      <c r="AP117" s="1">
        <v>2.3977664711017279E-2</v>
      </c>
      <c r="AQ117" s="1">
        <v>-0.87705867205853238</v>
      </c>
      <c r="AR117" s="1">
        <v>8.2289180770423548E-2</v>
      </c>
      <c r="AS117" s="1">
        <v>-8.9335152334996913E-3</v>
      </c>
      <c r="AT117" s="1">
        <v>-8.5543172240096265E-4</v>
      </c>
      <c r="AU117" s="1">
        <v>6.1824019051723138E-4</v>
      </c>
      <c r="AV117" s="1">
        <v>3.7721676761999999E-6</v>
      </c>
      <c r="AW117" s="1">
        <v>1.7362001814418798E-2</v>
      </c>
      <c r="AX117" s="1">
        <v>-1.1070000000000002E-6</v>
      </c>
      <c r="AY117" s="1">
        <v>-1.420092E-5</v>
      </c>
      <c r="AZ117" s="1">
        <v>-8.6421600000000006E-6</v>
      </c>
      <c r="BA117" s="1">
        <v>1.7432794146092817E-3</v>
      </c>
      <c r="BB117" s="1">
        <v>-1.11341347104142E-3</v>
      </c>
      <c r="BC117" s="1">
        <v>1.2626089274132734E-6</v>
      </c>
    </row>
    <row r="118" spans="2:55" x14ac:dyDescent="0.15">
      <c r="B118" s="1">
        <v>-150</v>
      </c>
      <c r="C118" s="1">
        <v>0</v>
      </c>
      <c r="D118" s="1">
        <v>150</v>
      </c>
      <c r="E118" s="1">
        <v>1.5293706299222405</v>
      </c>
      <c r="F118" s="1">
        <v>1.5293375</v>
      </c>
      <c r="G118" s="1">
        <v>5.8774999999999999E-3</v>
      </c>
      <c r="H118" s="1">
        <v>-8.1724999999999992E-3</v>
      </c>
      <c r="I118" s="1">
        <v>0.14398749999999999</v>
      </c>
      <c r="J118" s="1">
        <v>6.2434999999999997E-2</v>
      </c>
      <c r="K118" s="1">
        <v>7.0305000000000006E-2</v>
      </c>
      <c r="L118" s="1">
        <v>1.4786661203124999E-2</v>
      </c>
      <c r="M118" s="1">
        <v>13.568045833333334</v>
      </c>
      <c r="N118" s="1">
        <v>1.6658558333333333</v>
      </c>
      <c r="O118" s="1">
        <v>-0.133965</v>
      </c>
      <c r="P118" s="1">
        <v>-9.617500000000001E-3</v>
      </c>
      <c r="Q118" s="1">
        <v>5.4960000000000002E-2</v>
      </c>
      <c r="R118" s="1">
        <v>0.31482499999999997</v>
      </c>
      <c r="S118" s="1">
        <v>29.347914166666659</v>
      </c>
      <c r="T118" s="1">
        <v>2.6527499999999999E-2</v>
      </c>
      <c r="U118" s="1">
        <v>6.6249999999999946E-4</v>
      </c>
      <c r="V118" s="1">
        <v>8.4150000000000006E-3</v>
      </c>
      <c r="W118" s="1">
        <v>1.1525000000000001E-3</v>
      </c>
      <c r="X118" s="1">
        <v>-3.6949999999999999E-3</v>
      </c>
      <c r="Y118" s="1">
        <v>-5.4065833333333334E-2</v>
      </c>
      <c r="AF118" s="1">
        <v>-2.5</v>
      </c>
      <c r="AG118" s="1">
        <v>0</v>
      </c>
      <c r="AH118" s="1">
        <v>2.5</v>
      </c>
      <c r="AI118" s="1">
        <v>1.1418198466660747</v>
      </c>
      <c r="AJ118" s="1">
        <v>1.1417951120451839</v>
      </c>
      <c r="AK118" s="1">
        <v>4.3881097344736324E-3</v>
      </c>
      <c r="AL118" s="1">
        <v>-6.1015443309205874E-3</v>
      </c>
      <c r="AM118" s="1">
        <v>0.10750028930540571</v>
      </c>
      <c r="AN118" s="1">
        <v>4.6613633563906631E-2</v>
      </c>
      <c r="AO118" s="1">
        <v>5.2489333029718199E-2</v>
      </c>
      <c r="AP118" s="1">
        <v>8.2421365583403763E-3</v>
      </c>
      <c r="AQ118" s="1">
        <v>-1.0391430706907063</v>
      </c>
      <c r="AR118" s="1">
        <v>5.5057362054928567E-2</v>
      </c>
      <c r="AS118" s="1">
        <v>-3.3056295000056237E-3</v>
      </c>
      <c r="AT118" s="1">
        <v>-2.3731490849329369E-4</v>
      </c>
      <c r="AU118" s="1">
        <v>1.3561556923099996E-3</v>
      </c>
      <c r="AV118" s="1">
        <v>1.8216633342599999E-4</v>
      </c>
      <c r="AW118" s="1">
        <v>1.6981503747931795E-2</v>
      </c>
      <c r="AX118" s="1">
        <v>1.145988E-5</v>
      </c>
      <c r="AY118" s="1">
        <v>2.861999999999998E-7</v>
      </c>
      <c r="AZ118" s="1">
        <v>3.6352800000000005E-6</v>
      </c>
      <c r="BA118" s="1">
        <v>6.4240752209023108E-4</v>
      </c>
      <c r="BB118" s="1">
        <v>-2.0596058951179207E-3</v>
      </c>
      <c r="BC118" s="1">
        <v>-1.0339506052437393E-6</v>
      </c>
    </row>
    <row r="119" spans="2:55" x14ac:dyDescent="0.15">
      <c r="B119" s="1">
        <v>-150</v>
      </c>
      <c r="C119" s="1">
        <v>0</v>
      </c>
      <c r="D119" s="1">
        <v>110</v>
      </c>
      <c r="E119" s="1">
        <v>1.427216507476178</v>
      </c>
      <c r="F119" s="1">
        <v>1.4270799999999997</v>
      </c>
      <c r="G119" s="1">
        <v>1.4687499999999999E-2</v>
      </c>
      <c r="H119" s="1">
        <v>-1.3187499999999998E-2</v>
      </c>
      <c r="I119" s="1">
        <v>0.19022</v>
      </c>
      <c r="J119" s="1">
        <v>8.5760000000000003E-2</v>
      </c>
      <c r="K119" s="1">
        <v>8.4859999999999991E-2</v>
      </c>
      <c r="L119" s="1">
        <v>2.5369822799999997E-2</v>
      </c>
      <c r="M119" s="1">
        <v>15.128095833333333</v>
      </c>
      <c r="N119" s="1">
        <v>2.0968908333333336</v>
      </c>
      <c r="O119" s="1">
        <v>-0.23436500000000002</v>
      </c>
      <c r="P119" s="1">
        <v>-1.83725E-2</v>
      </c>
      <c r="Q119" s="1">
        <v>6.0869999999999994E-2</v>
      </c>
      <c r="R119" s="1">
        <v>0.24150749999999999</v>
      </c>
      <c r="S119" s="1">
        <v>30.897161666666662</v>
      </c>
      <c r="T119" s="1">
        <v>-0.17802000000000001</v>
      </c>
      <c r="U119" s="1">
        <v>-0.12383</v>
      </c>
      <c r="V119" s="1">
        <v>3.4974999999999989E-3</v>
      </c>
      <c r="W119" s="1">
        <v>1.9875000000000001E-3</v>
      </c>
      <c r="X119" s="1">
        <v>-4.5275000000000003E-3</v>
      </c>
      <c r="Y119" s="1">
        <v>1.8069716666666673</v>
      </c>
      <c r="AF119" s="1">
        <v>-2.5</v>
      </c>
      <c r="AG119" s="1">
        <v>0</v>
      </c>
      <c r="AH119" s="1">
        <v>1.8333333333333333</v>
      </c>
      <c r="AI119" s="1">
        <v>1.0655521309498386</v>
      </c>
      <c r="AJ119" s="1">
        <v>1.0654502152058918</v>
      </c>
      <c r="AK119" s="1">
        <v>1.0965608119962819E-2</v>
      </c>
      <c r="AL119" s="1">
        <v>-9.8457162268602311E-3</v>
      </c>
      <c r="AM119" s="1">
        <v>0.14201722393731592</v>
      </c>
      <c r="AN119" s="1">
        <v>6.4027952501651844E-2</v>
      </c>
      <c r="AO119" s="1">
        <v>6.3356017365790288E-2</v>
      </c>
      <c r="AP119" s="1">
        <v>1.4141227766434918E-2</v>
      </c>
      <c r="AQ119" s="1">
        <v>-0.98758264393881678</v>
      </c>
      <c r="AR119" s="1">
        <v>6.9303282727343388E-2</v>
      </c>
      <c r="AS119" s="1">
        <v>-5.7830318200187969E-3</v>
      </c>
      <c r="AT119" s="1">
        <v>-4.5334735183707179E-4</v>
      </c>
      <c r="AU119" s="1">
        <v>1.5019868448127667E-3</v>
      </c>
      <c r="AV119" s="1">
        <v>1.3974282782459998E-4</v>
      </c>
      <c r="AW119" s="1">
        <v>1.7877940614903599E-2</v>
      </c>
      <c r="AX119" s="1">
        <v>-7.6904640000000012E-5</v>
      </c>
      <c r="AY119" s="1">
        <v>-5.3494559999999998E-5</v>
      </c>
      <c r="AZ119" s="1">
        <v>1.5109199999999995E-6</v>
      </c>
      <c r="BA119" s="1">
        <v>1.1078394361425893E-3</v>
      </c>
      <c r="BB119" s="1">
        <v>-2.5236443004455714E-3</v>
      </c>
      <c r="BC119" s="1">
        <v>3.4556379384545798E-5</v>
      </c>
    </row>
    <row r="120" spans="2:55" x14ac:dyDescent="0.15">
      <c r="B120" s="1">
        <v>-150</v>
      </c>
      <c r="C120" s="1">
        <v>0</v>
      </c>
      <c r="D120" s="1">
        <v>90</v>
      </c>
      <c r="E120" s="1">
        <v>1.3708989839563308</v>
      </c>
      <c r="F120" s="1">
        <v>1.3705400000000001</v>
      </c>
      <c r="G120" s="1">
        <v>2.1842500000000001E-2</v>
      </c>
      <c r="H120" s="1">
        <v>-2.2517500000000003E-2</v>
      </c>
      <c r="I120" s="1">
        <v>0.20640249999999999</v>
      </c>
      <c r="J120" s="1">
        <v>0.103405</v>
      </c>
      <c r="K120" s="1">
        <v>9.4602500000000006E-2</v>
      </c>
      <c r="L120" s="1">
        <v>3.112210951875E-2</v>
      </c>
      <c r="M120" s="1">
        <v>16.258827499999999</v>
      </c>
      <c r="N120" s="1">
        <v>2.2651758333333336</v>
      </c>
      <c r="O120" s="1">
        <v>-0.26665</v>
      </c>
      <c r="P120" s="1">
        <v>-3.0995000000000002E-2</v>
      </c>
      <c r="Q120" s="1">
        <v>6.2395000000000006E-2</v>
      </c>
      <c r="R120" s="1">
        <v>0.53262416666666657</v>
      </c>
      <c r="S120" s="1">
        <v>33.446924166666669</v>
      </c>
      <c r="T120" s="1">
        <v>-0.44474249999999993</v>
      </c>
      <c r="U120" s="1">
        <v>-0.21549499999999999</v>
      </c>
      <c r="V120" s="1">
        <v>1.7587499999999999E-2</v>
      </c>
      <c r="W120" s="1">
        <v>3.5849999999999996E-3</v>
      </c>
      <c r="X120" s="1">
        <v>-4.6600000000000001E-3</v>
      </c>
      <c r="Y120" s="1">
        <v>4.8603399999999999</v>
      </c>
      <c r="AF120" s="1">
        <v>-2.5</v>
      </c>
      <c r="AG120" s="1">
        <v>0</v>
      </c>
      <c r="AH120" s="1">
        <v>1.5</v>
      </c>
      <c r="AI120" s="1">
        <v>1.0235057722635112</v>
      </c>
      <c r="AJ120" s="1">
        <v>1.0232377567818787</v>
      </c>
      <c r="AK120" s="1">
        <v>1.6307492450062154E-2</v>
      </c>
      <c r="AL120" s="1">
        <v>-1.6811443801958318E-2</v>
      </c>
      <c r="AM120" s="1">
        <v>0.15409899097740432</v>
      </c>
      <c r="AN120" s="1">
        <v>7.7201614137515251E-2</v>
      </c>
      <c r="AO120" s="1">
        <v>7.0629715211491584E-2</v>
      </c>
      <c r="AP120" s="1">
        <v>1.7347572458274167E-2</v>
      </c>
      <c r="AQ120" s="1">
        <v>-0.95021140117402814</v>
      </c>
      <c r="AR120" s="1">
        <v>7.4865185497089065E-2</v>
      </c>
      <c r="AS120" s="1">
        <v>-6.5796745879632707E-3</v>
      </c>
      <c r="AT120" s="1">
        <v>-7.6481160267737329E-4</v>
      </c>
      <c r="AU120" s="1">
        <v>1.5396167107293017E-3</v>
      </c>
      <c r="AV120" s="1">
        <v>3.0819087282059994E-4</v>
      </c>
      <c r="AW120" s="1">
        <v>1.9353302754924601E-2</v>
      </c>
      <c r="AX120" s="1">
        <v>-1.9212875999999996E-4</v>
      </c>
      <c r="AY120" s="1">
        <v>-9.3093840000000002E-5</v>
      </c>
      <c r="AZ120" s="1">
        <v>7.5977999999999995E-6</v>
      </c>
      <c r="BA120" s="1">
        <v>1.9982915112307835E-3</v>
      </c>
      <c r="BB120" s="1">
        <v>-2.5975002628550771E-3</v>
      </c>
      <c r="BC120" s="1">
        <v>9.2948747385570484E-5</v>
      </c>
    </row>
    <row r="121" spans="2:55" x14ac:dyDescent="0.15">
      <c r="B121" s="1">
        <v>-150</v>
      </c>
      <c r="C121" s="1">
        <v>0</v>
      </c>
      <c r="D121" s="1">
        <v>70</v>
      </c>
      <c r="E121" s="1">
        <v>1.1855547358752567</v>
      </c>
      <c r="F121" s="1">
        <v>1.1848524999999999</v>
      </c>
      <c r="G121" s="1">
        <v>2.6630000000000001E-2</v>
      </c>
      <c r="H121" s="1">
        <v>-3.091E-2</v>
      </c>
      <c r="I121" s="1">
        <v>0.25319249999999999</v>
      </c>
      <c r="J121" s="1">
        <v>0.12233250000000001</v>
      </c>
      <c r="K121" s="1">
        <v>0.103755</v>
      </c>
      <c r="L121" s="1">
        <v>4.4918391318750001E-2</v>
      </c>
      <c r="M121" s="1">
        <v>18.384481666666669</v>
      </c>
      <c r="N121" s="1">
        <v>2.4594208333333332</v>
      </c>
      <c r="O121" s="1">
        <v>-0.37491999999999998</v>
      </c>
      <c r="P121" s="1">
        <v>-3.1835000000000002E-2</v>
      </c>
      <c r="Q121" s="1">
        <v>6.5890000000000004E-2</v>
      </c>
      <c r="R121" s="1">
        <v>17.793461666666669</v>
      </c>
      <c r="S121" s="1">
        <v>81.485375833333322</v>
      </c>
      <c r="T121" s="1">
        <v>-6.8216024999999991</v>
      </c>
      <c r="U121" s="1">
        <v>-0.27028000000000002</v>
      </c>
      <c r="V121" s="1">
        <v>1.2303325000000001</v>
      </c>
      <c r="W121" s="1">
        <v>2.7475000000000004E-3</v>
      </c>
      <c r="X121" s="1">
        <v>-5.1374999999999997E-3</v>
      </c>
      <c r="Y121" s="1">
        <v>51.844529166666668</v>
      </c>
      <c r="AF121" s="1">
        <v>-2.5</v>
      </c>
      <c r="AG121" s="1">
        <v>0</v>
      </c>
      <c r="AH121" s="1">
        <v>1.1666666666666667</v>
      </c>
      <c r="AI121" s="1">
        <v>0.88512875835738491</v>
      </c>
      <c r="AJ121" s="1">
        <v>0.88460447284822097</v>
      </c>
      <c r="AK121" s="1">
        <v>1.9881814075547906E-2</v>
      </c>
      <c r="AL121" s="1">
        <v>-2.3077238943867286E-2</v>
      </c>
      <c r="AM121" s="1">
        <v>0.18903215209625096</v>
      </c>
      <c r="AN121" s="1">
        <v>9.1332783341981388E-2</v>
      </c>
      <c r="AO121" s="1">
        <v>7.7462922245905855E-2</v>
      </c>
      <c r="AP121" s="1">
        <v>2.5037668081004365E-2</v>
      </c>
      <c r="AQ121" s="1">
        <v>-0.87995747600479268</v>
      </c>
      <c r="AR121" s="1">
        <v>8.1285079150767325E-2</v>
      </c>
      <c r="AS121" s="1">
        <v>-9.2512716914276739E-3</v>
      </c>
      <c r="AT121" s="1">
        <v>-7.8553887308385804E-4</v>
      </c>
      <c r="AU121" s="1">
        <v>1.6258569608134257E-3</v>
      </c>
      <c r="AV121" s="1">
        <v>1.0295782325967602E-2</v>
      </c>
      <c r="AW121" s="1">
        <v>4.7149661378219396E-2</v>
      </c>
      <c r="AX121" s="1">
        <v>-2.9469322799999995E-3</v>
      </c>
      <c r="AY121" s="1">
        <v>-1.1676096000000001E-4</v>
      </c>
      <c r="AZ121" s="1">
        <v>5.3150364000000005E-4</v>
      </c>
      <c r="BA121" s="1">
        <v>1.5314660884537179E-3</v>
      </c>
      <c r="BB121" s="1">
        <v>-2.8636604292742399E-3</v>
      </c>
      <c r="BC121" s="1">
        <v>9.9147056478278081E-4</v>
      </c>
    </row>
    <row r="122" spans="2:55" x14ac:dyDescent="0.15">
      <c r="B122" s="1">
        <v>-150</v>
      </c>
      <c r="C122" s="1">
        <v>0</v>
      </c>
      <c r="D122" s="1">
        <v>50</v>
      </c>
      <c r="E122" s="1">
        <v>0.20351140832579875</v>
      </c>
      <c r="F122" s="1">
        <v>0.1813525</v>
      </c>
      <c r="G122" s="1">
        <v>-2.5625000000000001E-3</v>
      </c>
      <c r="H122" s="1">
        <v>-9.2312499999999992E-2</v>
      </c>
      <c r="I122" s="1">
        <v>0.15430750000000001</v>
      </c>
      <c r="J122" s="1">
        <v>0.155725</v>
      </c>
      <c r="K122" s="1">
        <v>0.17029250000000001</v>
      </c>
      <c r="L122" s="1">
        <v>3.8530307868750002E-2</v>
      </c>
      <c r="M122" s="1">
        <v>25.810482500000003</v>
      </c>
      <c r="N122" s="1">
        <v>1.6062483333333335</v>
      </c>
      <c r="O122" s="1">
        <v>7.1050000000000011E-3</v>
      </c>
      <c r="P122" s="1">
        <v>-0.12068500000000001</v>
      </c>
      <c r="Q122" s="1">
        <v>5.8637500000000002E-2</v>
      </c>
      <c r="R122" s="1">
        <v>934.43224083333337</v>
      </c>
      <c r="S122" s="1">
        <v>357.42117833333333</v>
      </c>
      <c r="T122" s="1">
        <v>0.4205525</v>
      </c>
      <c r="U122" s="1">
        <v>0.37862500000000004</v>
      </c>
      <c r="V122" s="1">
        <v>1.9578499999999999</v>
      </c>
      <c r="W122" s="1">
        <v>-1.4274999999999999E-3</v>
      </c>
      <c r="X122" s="1">
        <v>-3.4375E-3</v>
      </c>
      <c r="Y122" s="1">
        <v>88.382143333333318</v>
      </c>
      <c r="AF122" s="1">
        <v>-2.5</v>
      </c>
      <c r="AG122" s="1">
        <v>0</v>
      </c>
      <c r="AH122" s="1">
        <v>0.83333333333333337</v>
      </c>
      <c r="AI122" s="1">
        <v>0.15194051755863475</v>
      </c>
      <c r="AJ122" s="1">
        <v>0.13539679636259114</v>
      </c>
      <c r="AK122" s="1">
        <v>-1.9131486507169176E-3</v>
      </c>
      <c r="AL122" s="1">
        <v>-6.8920013588021634E-2</v>
      </c>
      <c r="AM122" s="1">
        <v>0.11520514552995152</v>
      </c>
      <c r="AN122" s="1">
        <v>0.11626344336893345</v>
      </c>
      <c r="AO122" s="1">
        <v>0.12713946013744806</v>
      </c>
      <c r="AP122" s="1">
        <v>2.1476928072310122E-2</v>
      </c>
      <c r="AQ122" s="1">
        <v>-0.63452446294331744</v>
      </c>
      <c r="AR122" s="1">
        <v>5.3087304596761684E-2</v>
      </c>
      <c r="AS122" s="1">
        <v>1.7531816218818318E-4</v>
      </c>
      <c r="AT122" s="1">
        <v>-2.9779412250078661E-3</v>
      </c>
      <c r="AU122" s="1">
        <v>1.4468991886431514E-3</v>
      </c>
      <c r="AV122" s="1">
        <v>0.54068798585769662</v>
      </c>
      <c r="AW122" s="1">
        <v>0.20681364423341161</v>
      </c>
      <c r="AX122" s="1">
        <v>1.8167868E-4</v>
      </c>
      <c r="AY122" s="1">
        <v>1.6356600000000003E-4</v>
      </c>
      <c r="AZ122" s="1">
        <v>8.4579119999999999E-4</v>
      </c>
      <c r="BA122" s="1">
        <v>-7.9569348180807346E-4</v>
      </c>
      <c r="BB122" s="1">
        <v>-1.9160744964730318E-3</v>
      </c>
      <c r="BC122" s="1">
        <v>1.6902129303886725E-3</v>
      </c>
    </row>
    <row r="123" spans="2:55" x14ac:dyDescent="0.15">
      <c r="B123" s="1">
        <v>-150</v>
      </c>
      <c r="C123" s="1">
        <v>0</v>
      </c>
      <c r="D123" s="1">
        <v>30</v>
      </c>
      <c r="E123" s="1">
        <v>0.1332673172846591</v>
      </c>
      <c r="F123" s="1">
        <v>-0.10657</v>
      </c>
      <c r="G123" s="1">
        <v>1.1470000000000001E-2</v>
      </c>
      <c r="H123" s="1">
        <v>-7.9192499999999999E-2</v>
      </c>
      <c r="I123" s="1">
        <v>0.12820500000000001</v>
      </c>
      <c r="J123" s="1">
        <v>0.13618750000000002</v>
      </c>
      <c r="K123" s="1">
        <v>0.13986000000000001</v>
      </c>
      <c r="L123" s="1">
        <v>2.7272188390625007E-2</v>
      </c>
      <c r="M123" s="1">
        <v>25.676281666666664</v>
      </c>
      <c r="N123" s="1">
        <v>1.2290658333333333</v>
      </c>
      <c r="O123" s="1">
        <v>2.7215E-2</v>
      </c>
      <c r="P123" s="1">
        <v>-5.1747499999999995E-2</v>
      </c>
      <c r="Q123" s="1">
        <v>4.9072499999999998E-2</v>
      </c>
      <c r="R123" s="1">
        <v>956.45599416666653</v>
      </c>
      <c r="S123" s="1">
        <v>381.07357333333334</v>
      </c>
      <c r="T123" s="1">
        <v>7.5706400000000009</v>
      </c>
      <c r="U123" s="1">
        <v>-1.16656</v>
      </c>
      <c r="V123" s="1">
        <v>4.0008299999999997</v>
      </c>
      <c r="W123" s="1">
        <v>-2.6749999999999994E-4</v>
      </c>
      <c r="X123" s="1">
        <v>1.1000000000000001E-3</v>
      </c>
      <c r="Y123" s="1">
        <v>118.35736166666668</v>
      </c>
      <c r="AF123" s="1">
        <v>-2.5</v>
      </c>
      <c r="AG123" s="1">
        <v>0</v>
      </c>
      <c r="AH123" s="1">
        <v>0.5</v>
      </c>
      <c r="AI123" s="1">
        <v>9.9496658828413229E-2</v>
      </c>
      <c r="AJ123" s="1">
        <v>-7.9564586031961718E-2</v>
      </c>
      <c r="AK123" s="1">
        <v>8.5634400092577737E-3</v>
      </c>
      <c r="AL123" s="1">
        <v>-5.9124692496351015E-2</v>
      </c>
      <c r="AM123" s="1">
        <v>9.5717160103478013E-2</v>
      </c>
      <c r="AN123" s="1">
        <v>0.10167685146127228</v>
      </c>
      <c r="AO123" s="1">
        <v>0.10441872011288511</v>
      </c>
      <c r="AP123" s="1">
        <v>1.5201612985682756E-2</v>
      </c>
      <c r="AQ123" s="1">
        <v>-0.63895986708877828</v>
      </c>
      <c r="AR123" s="1">
        <v>4.0621235776310674E-2</v>
      </c>
      <c r="AS123" s="1">
        <v>6.7153888584819206E-4</v>
      </c>
      <c r="AT123" s="1">
        <v>-1.2768862206661517E-3</v>
      </c>
      <c r="AU123" s="1">
        <v>1.2108797345502628E-3</v>
      </c>
      <c r="AV123" s="1">
        <v>0.55343153034435411</v>
      </c>
      <c r="AW123" s="1">
        <v>0.22049956521774722</v>
      </c>
      <c r="AX123" s="1">
        <v>3.2705164800000005E-3</v>
      </c>
      <c r="AY123" s="1">
        <v>-5.0395392000000003E-4</v>
      </c>
      <c r="AZ123" s="1">
        <v>1.7283585599999999E-3</v>
      </c>
      <c r="BA123" s="1">
        <v>-1.4910543354371952E-4</v>
      </c>
      <c r="BB123" s="1">
        <v>6.1314383887137018E-4</v>
      </c>
      <c r="BC123" s="1">
        <v>2.2634565710994712E-3</v>
      </c>
    </row>
    <row r="124" spans="2:55" x14ac:dyDescent="0.15">
      <c r="B124" s="1">
        <v>-150</v>
      </c>
      <c r="C124" s="1">
        <v>0</v>
      </c>
      <c r="D124" s="1">
        <v>10</v>
      </c>
      <c r="E124" s="1">
        <v>0.18938907482349662</v>
      </c>
      <c r="F124" s="1">
        <v>-0.18256</v>
      </c>
      <c r="G124" s="1">
        <v>-1.35175E-2</v>
      </c>
      <c r="H124" s="1">
        <v>-4.8552499999999998E-2</v>
      </c>
      <c r="I124" s="1">
        <v>0.12091499999999999</v>
      </c>
      <c r="J124" s="1">
        <v>0.13014500000000001</v>
      </c>
      <c r="K124" s="1">
        <v>0.12978000000000001</v>
      </c>
      <c r="L124" s="1">
        <v>2.4200503325000004E-2</v>
      </c>
      <c r="M124" s="1">
        <v>27.217837500000002</v>
      </c>
      <c r="N124" s="1">
        <v>1.5169525000000001</v>
      </c>
      <c r="O124" s="1">
        <v>5.2919999999999995E-2</v>
      </c>
      <c r="P124" s="1">
        <v>-2.2060000000000003E-2</v>
      </c>
      <c r="Q124" s="1">
        <v>7.1374999999999994E-2</v>
      </c>
      <c r="R124" s="1">
        <v>1727.0569866666665</v>
      </c>
      <c r="S124" s="1">
        <v>870.68740833333334</v>
      </c>
      <c r="T124" s="1">
        <v>26.67539</v>
      </c>
      <c r="U124" s="1">
        <v>5.4237900000000003</v>
      </c>
      <c r="V124" s="1">
        <v>24.566257499999999</v>
      </c>
      <c r="W124" s="1">
        <v>-5.2250000000000007E-4</v>
      </c>
      <c r="X124" s="1">
        <v>1.08E-3</v>
      </c>
      <c r="Y124" s="1">
        <v>523.6164408333334</v>
      </c>
      <c r="AF124" s="1">
        <v>-2.5</v>
      </c>
      <c r="AG124" s="1">
        <v>0</v>
      </c>
      <c r="AH124" s="1">
        <v>0.16666666666666666</v>
      </c>
      <c r="AI124" s="1">
        <v>0.14139685969135526</v>
      </c>
      <c r="AJ124" s="1">
        <v>-0.13629830933653872</v>
      </c>
      <c r="AK124" s="1">
        <v>-1.0092092443342802E-2</v>
      </c>
      <c r="AL124" s="1">
        <v>-3.6249034093242198E-2</v>
      </c>
      <c r="AM124" s="1">
        <v>9.0274485502999435E-2</v>
      </c>
      <c r="AN124" s="1">
        <v>9.716555361855736E-2</v>
      </c>
      <c r="AO124" s="1">
        <v>9.6893046591235724E-2</v>
      </c>
      <c r="AP124" s="1">
        <v>1.3489445010281691E-2</v>
      </c>
      <c r="AQ124" s="1">
        <v>-0.58801068172386584</v>
      </c>
      <c r="AR124" s="1">
        <v>5.0136032987625902E-2</v>
      </c>
      <c r="AS124" s="1">
        <v>1.3058180356085366E-3</v>
      </c>
      <c r="AT124" s="1">
        <v>-5.4433760138934847E-4</v>
      </c>
      <c r="AU124" s="1">
        <v>1.7612011015033882E-3</v>
      </c>
      <c r="AV124" s="1">
        <v>0.9993222865999295</v>
      </c>
      <c r="AW124" s="1">
        <v>0.50380348681416598</v>
      </c>
      <c r="AX124" s="1">
        <v>1.152376848E-2</v>
      </c>
      <c r="AY124" s="1">
        <v>2.34307728E-3</v>
      </c>
      <c r="AZ124" s="1">
        <v>1.0612623239999999E-2</v>
      </c>
      <c r="BA124" s="1">
        <v>-2.9124332346390085E-4</v>
      </c>
      <c r="BB124" s="1">
        <v>6.0199576907370882E-4</v>
      </c>
      <c r="BC124" s="1">
        <v>1.0013598284471667E-2</v>
      </c>
    </row>
    <row r="125" spans="2:55" x14ac:dyDescent="0.15">
      <c r="B125" s="1">
        <v>-150</v>
      </c>
      <c r="C125" s="1">
        <v>0</v>
      </c>
      <c r="D125" s="1">
        <v>4</v>
      </c>
      <c r="E125" s="1">
        <v>0.18699597186689462</v>
      </c>
      <c r="F125" s="1">
        <v>-0.178595</v>
      </c>
      <c r="G125" s="1">
        <v>-3.9546666666666667E-2</v>
      </c>
      <c r="H125" s="1">
        <v>-3.8824999999999998E-2</v>
      </c>
      <c r="I125" s="1">
        <v>0.11967</v>
      </c>
      <c r="J125" s="1">
        <v>0.12537000000000001</v>
      </c>
      <c r="K125" s="1">
        <v>9.2740000000000003E-2</v>
      </c>
      <c r="L125" s="1">
        <v>1.9319626700000002E-2</v>
      </c>
      <c r="M125" s="1">
        <v>28.514417499999997</v>
      </c>
      <c r="N125" s="1">
        <v>1.7681333333333333</v>
      </c>
      <c r="O125" s="1">
        <v>6.5165000000000001E-2</v>
      </c>
      <c r="P125" s="1">
        <v>-2.0000000000000005E-3</v>
      </c>
      <c r="Q125" s="1">
        <v>4.6702500000000001E-2</v>
      </c>
      <c r="R125" s="1">
        <v>2368.9458616666666</v>
      </c>
      <c r="S125" s="1">
        <v>1172.44865</v>
      </c>
      <c r="T125" s="1">
        <v>62.112390000000005</v>
      </c>
      <c r="U125" s="1">
        <v>8.8718675000000005</v>
      </c>
      <c r="V125" s="1">
        <v>24.012060000000002</v>
      </c>
      <c r="W125" s="1">
        <v>-5.7000000000000009E-4</v>
      </c>
      <c r="X125" s="1">
        <v>3.4499999999999998E-4</v>
      </c>
      <c r="Y125" s="1">
        <v>870.22854583333321</v>
      </c>
      <c r="AF125" s="1">
        <v>-2.5</v>
      </c>
      <c r="AG125" s="1">
        <v>0</v>
      </c>
      <c r="AH125" s="1">
        <v>6.6666666666666666E-2</v>
      </c>
      <c r="AI125" s="1">
        <v>0.13961018195771632</v>
      </c>
      <c r="AJ125" s="1">
        <v>-0.13333806176577087</v>
      </c>
      <c r="AK125" s="1">
        <v>-2.9525327599486839E-2</v>
      </c>
      <c r="AL125" s="1">
        <v>-2.8986535166471927E-2</v>
      </c>
      <c r="AM125" s="1">
        <v>8.93449752317243E-2</v>
      </c>
      <c r="AN125" s="1">
        <v>9.3600564425514135E-2</v>
      </c>
      <c r="AO125" s="1">
        <v>6.9239182777555877E-2</v>
      </c>
      <c r="AP125" s="1">
        <v>1.076882734581802E-2</v>
      </c>
      <c r="AQ125" s="1">
        <v>-0.54515806923198118</v>
      </c>
      <c r="AR125" s="1">
        <v>5.8437684190191151E-2</v>
      </c>
      <c r="AS125" s="1">
        <v>1.6079673524268762E-3</v>
      </c>
      <c r="AT125" s="1">
        <v>-4.9350643824963605E-5</v>
      </c>
      <c r="AU125" s="1">
        <v>1.1523992216176812E-3</v>
      </c>
      <c r="AV125" s="1">
        <v>1.3707367004034396</v>
      </c>
      <c r="AW125" s="1">
        <v>0.67841077328917199</v>
      </c>
      <c r="AX125" s="1">
        <v>2.6832552480000004E-2</v>
      </c>
      <c r="AY125" s="1">
        <v>3.8326467600000003E-3</v>
      </c>
      <c r="AZ125" s="1">
        <v>1.0373209920000001E-2</v>
      </c>
      <c r="BA125" s="1">
        <v>-3.1771998923334639E-4</v>
      </c>
      <c r="BB125" s="1">
        <v>1.9230420400965698E-4</v>
      </c>
      <c r="BC125" s="1">
        <v>1.6642180027400311E-2</v>
      </c>
    </row>
    <row r="126" spans="2:55" x14ac:dyDescent="0.15">
      <c r="B126" s="1">
        <v>-120</v>
      </c>
      <c r="C126" s="1">
        <v>0</v>
      </c>
      <c r="D126" s="1">
        <v>150</v>
      </c>
      <c r="E126" s="1">
        <v>1.5416299769116129</v>
      </c>
      <c r="F126" s="1">
        <v>1.54158</v>
      </c>
      <c r="G126" s="1">
        <v>6.4475000000000001E-3</v>
      </c>
      <c r="H126" s="1">
        <v>-1.0607499999999999E-2</v>
      </c>
      <c r="I126" s="1">
        <v>0.13811499999999999</v>
      </c>
      <c r="J126" s="1">
        <v>6.1852500000000005E-2</v>
      </c>
      <c r="K126" s="1">
        <v>7.5597499999999984E-2</v>
      </c>
      <c r="L126" s="1">
        <v>1.4308233493749998E-2</v>
      </c>
      <c r="M126" s="1">
        <v>13.630369166666666</v>
      </c>
      <c r="N126" s="1">
        <v>1.7102258333333331</v>
      </c>
      <c r="O126" s="1">
        <v>-0.1307625</v>
      </c>
      <c r="P126" s="1">
        <v>-1.1882500000000001E-2</v>
      </c>
      <c r="Q126" s="1">
        <v>6.19175E-2</v>
      </c>
      <c r="R126" s="1">
        <v>0.40788583333333328</v>
      </c>
      <c r="S126" s="1">
        <v>30.845730833333331</v>
      </c>
      <c r="T126" s="1">
        <v>-9.9724999999999987E-3</v>
      </c>
      <c r="U126" s="1">
        <v>1.3560000000000001E-2</v>
      </c>
      <c r="V126" s="1">
        <v>-1.1500000000000008E-4</v>
      </c>
      <c r="W126" s="1">
        <v>1.1649999999999998E-3</v>
      </c>
      <c r="X126" s="1">
        <v>-4.2899999999999995E-3</v>
      </c>
      <c r="Y126" s="1">
        <v>-0.16664499999999996</v>
      </c>
      <c r="AF126" s="1">
        <v>-2</v>
      </c>
      <c r="AG126" s="1">
        <v>0</v>
      </c>
      <c r="AH126" s="1">
        <v>2.5</v>
      </c>
      <c r="AI126" s="1">
        <v>1.1509726088714944</v>
      </c>
      <c r="AJ126" s="1">
        <v>1.1509352963793895</v>
      </c>
      <c r="AK126" s="1">
        <v>4.8136686538526145E-3</v>
      </c>
      <c r="AL126" s="1">
        <v>-7.9195021707237859E-3</v>
      </c>
      <c r="AM126" s="1">
        <v>0.10311591254390909</v>
      </c>
      <c r="AN126" s="1">
        <v>4.6178742212085129E-2</v>
      </c>
      <c r="AO126" s="1">
        <v>5.6440684925881807E-2</v>
      </c>
      <c r="AP126" s="1">
        <v>7.9754592834779901E-3</v>
      </c>
      <c r="AQ126" s="1">
        <v>-1.0370832535930063</v>
      </c>
      <c r="AR126" s="1">
        <v>5.6523812575733245E-2</v>
      </c>
      <c r="AS126" s="1">
        <v>-3.226606781580901E-3</v>
      </c>
      <c r="AT126" s="1">
        <v>-2.9320451262506494E-4</v>
      </c>
      <c r="AU126" s="1">
        <v>1.5278342445160917E-3</v>
      </c>
      <c r="AV126" s="1">
        <v>2.3601387029219996E-4</v>
      </c>
      <c r="AW126" s="1">
        <v>1.7848181331703798E-2</v>
      </c>
      <c r="AX126" s="1">
        <v>-4.3081199999999992E-6</v>
      </c>
      <c r="AY126" s="1">
        <v>5.8579200000000008E-6</v>
      </c>
      <c r="AZ126" s="1">
        <v>-4.9680000000000039E-8</v>
      </c>
      <c r="BA126" s="1">
        <v>6.4937506571376917E-4</v>
      </c>
      <c r="BB126" s="1">
        <v>-2.3912609715983431E-3</v>
      </c>
      <c r="BC126" s="1">
        <v>-3.1869054444891486E-6</v>
      </c>
    </row>
    <row r="127" spans="2:55" x14ac:dyDescent="0.15">
      <c r="B127" s="1">
        <v>-120</v>
      </c>
      <c r="C127" s="1">
        <v>0</v>
      </c>
      <c r="D127" s="1">
        <v>110</v>
      </c>
      <c r="E127" s="1">
        <v>1.4484984977102151</v>
      </c>
      <c r="F127" s="1">
        <v>1.4483275</v>
      </c>
      <c r="G127" s="1">
        <v>1.5657500000000001E-2</v>
      </c>
      <c r="H127" s="1">
        <v>-1.5817499999999998E-2</v>
      </c>
      <c r="I127" s="1">
        <v>0.17889750000000001</v>
      </c>
      <c r="J127" s="1">
        <v>8.6212500000000011E-2</v>
      </c>
      <c r="K127" s="1">
        <v>8.3057500000000006E-2</v>
      </c>
      <c r="L127" s="1">
        <v>2.3167729484375003E-2</v>
      </c>
      <c r="M127" s="1">
        <v>15.027569166666666</v>
      </c>
      <c r="N127" s="1">
        <v>2.0464450000000003</v>
      </c>
      <c r="O127" s="1">
        <v>-0.19979249999999998</v>
      </c>
      <c r="P127" s="1">
        <v>-2.06725E-2</v>
      </c>
      <c r="Q127" s="1">
        <v>5.7054999999999995E-2</v>
      </c>
      <c r="R127" s="1">
        <v>0.52313583333333336</v>
      </c>
      <c r="S127" s="1">
        <v>34.24121916666666</v>
      </c>
      <c r="T127" s="1">
        <v>-0.67510500000000007</v>
      </c>
      <c r="U127" s="1">
        <v>-6.5235000000000001E-2</v>
      </c>
      <c r="V127" s="1">
        <v>9.1937500000000005E-2</v>
      </c>
      <c r="W127" s="1">
        <v>2.2475000000000004E-3</v>
      </c>
      <c r="X127" s="1">
        <v>-3.7925000000000003E-3</v>
      </c>
      <c r="Y127" s="1">
        <v>4.0898300000000001</v>
      </c>
      <c r="AF127" s="1">
        <v>-2</v>
      </c>
      <c r="AG127" s="1">
        <v>0</v>
      </c>
      <c r="AH127" s="1">
        <v>1.8333333333333333</v>
      </c>
      <c r="AI127" s="1">
        <v>1.0814411498379628</v>
      </c>
      <c r="AJ127" s="1">
        <v>1.0813134838716902</v>
      </c>
      <c r="AK127" s="1">
        <v>1.1689804877502492E-2</v>
      </c>
      <c r="AL127" s="1">
        <v>-1.1809260012766765E-2</v>
      </c>
      <c r="AM127" s="1">
        <v>0.13356390663087991</v>
      </c>
      <c r="AN127" s="1">
        <v>6.4365786556071128E-2</v>
      </c>
      <c r="AO127" s="1">
        <v>6.2010280607578683E-2</v>
      </c>
      <c r="AP127" s="1">
        <v>1.2913773267257381E-2</v>
      </c>
      <c r="AQ127" s="1">
        <v>-0.99090510016347522</v>
      </c>
      <c r="AR127" s="1">
        <v>6.7636022899439568E-2</v>
      </c>
      <c r="AS127" s="1">
        <v>-4.929944253199519E-3</v>
      </c>
      <c r="AT127" s="1">
        <v>-5.1010059223577993E-4</v>
      </c>
      <c r="AU127" s="1">
        <v>1.4078504917166487E-3</v>
      </c>
      <c r="AV127" s="1">
        <v>3.0270066431220002E-4</v>
      </c>
      <c r="AW127" s="1">
        <v>1.9812903510292197E-2</v>
      </c>
      <c r="AX127" s="1">
        <v>-2.9164536000000002E-4</v>
      </c>
      <c r="AY127" s="1">
        <v>-2.8181520000000003E-5</v>
      </c>
      <c r="AZ127" s="1">
        <v>3.9717000000000006E-5</v>
      </c>
      <c r="BA127" s="1">
        <v>1.2527643435121861E-3</v>
      </c>
      <c r="BB127" s="1">
        <v>-2.1139527353815197E-3</v>
      </c>
      <c r="BC127" s="1">
        <v>7.8213576729185139E-5</v>
      </c>
    </row>
    <row r="128" spans="2:55" x14ac:dyDescent="0.15">
      <c r="B128" s="1">
        <v>-120</v>
      </c>
      <c r="C128" s="1">
        <v>0</v>
      </c>
      <c r="D128" s="1">
        <v>90</v>
      </c>
      <c r="E128" s="1">
        <v>1.3511725455368386</v>
      </c>
      <c r="F128" s="1">
        <v>1.3509125</v>
      </c>
      <c r="G128" s="1">
        <v>2.2987499999999998E-2</v>
      </c>
      <c r="H128" s="1">
        <v>-1.32E-2</v>
      </c>
      <c r="I128" s="1">
        <v>0.20973999999999998</v>
      </c>
      <c r="J128" s="1">
        <v>0.1004375</v>
      </c>
      <c r="K128" s="1">
        <v>9.6004999999999993E-2</v>
      </c>
      <c r="L128" s="1">
        <v>3.1647759515624999E-2</v>
      </c>
      <c r="M128" s="1">
        <v>16.290481666666668</v>
      </c>
      <c r="N128" s="1">
        <v>2.2616583333333331</v>
      </c>
      <c r="O128" s="1">
        <v>-0.27398</v>
      </c>
      <c r="P128" s="1">
        <v>-2.4525000000000002E-2</v>
      </c>
      <c r="Q128" s="1">
        <v>6.6802500000000001E-2</v>
      </c>
      <c r="R128" s="1">
        <v>3.7322308333333329</v>
      </c>
      <c r="S128" s="1">
        <v>46.198248333333332</v>
      </c>
      <c r="T128" s="1">
        <v>-1.9933525000000001</v>
      </c>
      <c r="U128" s="1">
        <v>-0.28147749999999999</v>
      </c>
      <c r="V128" s="1">
        <v>0.50416500000000009</v>
      </c>
      <c r="W128" s="1">
        <v>3.0125000000000004E-3</v>
      </c>
      <c r="X128" s="1">
        <v>-5.3150000000000003E-3</v>
      </c>
      <c r="Y128" s="1">
        <v>18.290993333333329</v>
      </c>
      <c r="AF128" s="1">
        <v>-2</v>
      </c>
      <c r="AG128" s="1">
        <v>0</v>
      </c>
      <c r="AH128" s="1">
        <v>1.5</v>
      </c>
      <c r="AI128" s="1">
        <v>1.0087781199529933</v>
      </c>
      <c r="AJ128" s="1">
        <v>1.0085839713606313</v>
      </c>
      <c r="AK128" s="1">
        <v>1.7162343261797126E-2</v>
      </c>
      <c r="AL128" s="1">
        <v>-9.8550486593027547E-3</v>
      </c>
      <c r="AM128" s="1">
        <v>0.15659075043955756</v>
      </c>
      <c r="AN128" s="1">
        <v>7.4986094675660642E-2</v>
      </c>
      <c r="AO128" s="1">
        <v>7.1676814131542491E-2</v>
      </c>
      <c r="AP128" s="1">
        <v>1.7640571600989315E-2</v>
      </c>
      <c r="AQ128" s="1">
        <v>-0.94916521525575048</v>
      </c>
      <c r="AR128" s="1">
        <v>7.4748930376355882E-2</v>
      </c>
      <c r="AS128" s="1">
        <v>-6.7605446975817626E-3</v>
      </c>
      <c r="AT128" s="1">
        <v>-6.0516226990361608E-4</v>
      </c>
      <c r="AU128" s="1">
        <v>1.6483731920585653E-3</v>
      </c>
      <c r="AV128" s="1">
        <v>2.1595705754237997E-3</v>
      </c>
      <c r="AW128" s="1">
        <v>2.67315667738812E-2</v>
      </c>
      <c r="AX128" s="1">
        <v>-8.6112828000000003E-4</v>
      </c>
      <c r="AY128" s="1">
        <v>-1.2159828E-4</v>
      </c>
      <c r="AZ128" s="1">
        <v>2.1779928000000004E-4</v>
      </c>
      <c r="BA128" s="1">
        <v>1.6791780132727298E-3</v>
      </c>
      <c r="BB128" s="1">
        <v>-2.9625995487284839E-3</v>
      </c>
      <c r="BC128" s="1">
        <v>3.4979547084589832E-4</v>
      </c>
    </row>
    <row r="129" spans="2:55" x14ac:dyDescent="0.15">
      <c r="B129" s="1">
        <v>-120</v>
      </c>
      <c r="C129" s="1">
        <v>0</v>
      </c>
      <c r="D129" s="1">
        <v>70</v>
      </c>
      <c r="E129" s="1">
        <v>1.1484274799862204</v>
      </c>
      <c r="F129" s="1">
        <v>1.1480350000000001</v>
      </c>
      <c r="G129" s="1">
        <v>2.7847500000000001E-2</v>
      </c>
      <c r="H129" s="1">
        <v>1.1217499999999998E-2</v>
      </c>
      <c r="I129" s="1">
        <v>0.25282749999999998</v>
      </c>
      <c r="J129" s="1">
        <v>0.1238725</v>
      </c>
      <c r="K129" s="1">
        <v>0.10729750000000002</v>
      </c>
      <c r="L129" s="1">
        <v>4.5389447259375E-2</v>
      </c>
      <c r="M129" s="1">
        <v>18.394182499999999</v>
      </c>
      <c r="N129" s="1">
        <v>2.5784441666666664</v>
      </c>
      <c r="O129" s="1">
        <v>-0.3871</v>
      </c>
      <c r="P129" s="1">
        <v>-3.6837499999999995E-2</v>
      </c>
      <c r="Q129" s="1">
        <v>8.4537500000000002E-2</v>
      </c>
      <c r="R129" s="1">
        <v>68.170632499999996</v>
      </c>
      <c r="S129" s="1">
        <v>121.69940416666667</v>
      </c>
      <c r="T129" s="1">
        <v>-11.137532499999999</v>
      </c>
      <c r="U129" s="1">
        <v>-1.5048125000000001</v>
      </c>
      <c r="V129" s="1">
        <v>3.2367425000000001</v>
      </c>
      <c r="W129" s="1">
        <v>3.3449999999999999E-3</v>
      </c>
      <c r="X129" s="1">
        <v>-7.1550000000000008E-3</v>
      </c>
      <c r="Y129" s="1">
        <v>122.79414416666667</v>
      </c>
      <c r="AF129" s="1">
        <v>-2</v>
      </c>
      <c r="AG129" s="1">
        <v>0</v>
      </c>
      <c r="AH129" s="1">
        <v>1.1666666666666667</v>
      </c>
      <c r="AI129" s="1">
        <v>0.85740974976853357</v>
      </c>
      <c r="AJ129" s="1">
        <v>0.85711672633201819</v>
      </c>
      <c r="AK129" s="1">
        <v>2.0790792995449506E-2</v>
      </c>
      <c r="AL129" s="1">
        <v>8.3749248739188355E-3</v>
      </c>
      <c r="AM129" s="1">
        <v>0.18875964506892934</v>
      </c>
      <c r="AN129" s="1">
        <v>9.2482539018900037E-2</v>
      </c>
      <c r="AO129" s="1">
        <v>8.0107733600116485E-2</v>
      </c>
      <c r="AP129" s="1">
        <v>2.5300236306238889E-2</v>
      </c>
      <c r="AQ129" s="1">
        <v>-0.8796368586486083</v>
      </c>
      <c r="AR129" s="1">
        <v>8.5218859388643722E-2</v>
      </c>
      <c r="AS129" s="1">
        <v>-9.5518171123217029E-3</v>
      </c>
      <c r="AT129" s="1">
        <v>-9.0897717095104807E-4</v>
      </c>
      <c r="AU129" s="1">
        <v>2.0859900261764298E-3</v>
      </c>
      <c r="AV129" s="1">
        <v>3.9445387659354597E-2</v>
      </c>
      <c r="AW129" s="1">
        <v>7.0418595210578999E-2</v>
      </c>
      <c r="AX129" s="1">
        <v>-4.8114140399999998E-3</v>
      </c>
      <c r="AY129" s="1">
        <v>-6.5007900000000002E-4</v>
      </c>
      <c r="AZ129" s="1">
        <v>1.3982727600000001E-3</v>
      </c>
      <c r="BA129" s="1">
        <v>1.8645146736588482E-3</v>
      </c>
      <c r="BB129" s="1">
        <v>-3.9882219701133214E-3</v>
      </c>
      <c r="BC129" s="1">
        <v>2.3483052392579166E-3</v>
      </c>
    </row>
    <row r="130" spans="2:55" x14ac:dyDescent="0.15">
      <c r="B130" s="1">
        <v>-90</v>
      </c>
      <c r="C130" s="1">
        <v>0</v>
      </c>
      <c r="D130" s="1">
        <v>150</v>
      </c>
      <c r="E130" s="1">
        <v>1.533353707011611</v>
      </c>
      <c r="F130" s="1">
        <v>1.5332974999999998</v>
      </c>
      <c r="G130" s="1">
        <v>6.3699999999999989E-3</v>
      </c>
      <c r="H130" s="1">
        <v>-1.1479999999999999E-2</v>
      </c>
      <c r="I130" s="1">
        <v>0.13597000000000001</v>
      </c>
      <c r="J130" s="1">
        <v>6.08E-2</v>
      </c>
      <c r="K130" s="1">
        <v>7.1129999999999999E-2</v>
      </c>
      <c r="L130" s="1">
        <v>1.3621978900000001E-2</v>
      </c>
      <c r="M130" s="1">
        <v>13.465148333333333</v>
      </c>
      <c r="N130" s="1">
        <v>1.6754550000000001</v>
      </c>
      <c r="O130" s="1">
        <v>-0.1267375</v>
      </c>
      <c r="P130" s="1">
        <v>-1.2230000000000001E-2</v>
      </c>
      <c r="Q130" s="1">
        <v>5.6919999999999998E-2</v>
      </c>
      <c r="R130" s="1">
        <v>0.33719749999999998</v>
      </c>
      <c r="S130" s="1">
        <v>30.729726666666664</v>
      </c>
      <c r="T130" s="1">
        <v>-9.0650000000000001E-3</v>
      </c>
      <c r="U130" s="1">
        <v>1.176E-2</v>
      </c>
      <c r="V130" s="1">
        <v>-5.4324999999999998E-3</v>
      </c>
      <c r="W130" s="1">
        <v>9.9749999999999991E-4</v>
      </c>
      <c r="X130" s="1">
        <v>-3.5999999999999999E-3</v>
      </c>
      <c r="Y130" s="1">
        <v>-7.5976666666666637E-2</v>
      </c>
      <c r="AF130" s="1">
        <v>-1.5</v>
      </c>
      <c r="AG130" s="1">
        <v>0</v>
      </c>
      <c r="AH130" s="1">
        <v>2.5</v>
      </c>
      <c r="AI130" s="1">
        <v>1.1447935904940671</v>
      </c>
      <c r="AJ130" s="1">
        <v>1.1447516266429745</v>
      </c>
      <c r="AK130" s="1">
        <v>4.75580757270898E-3</v>
      </c>
      <c r="AL130" s="1">
        <v>-8.5709059552117901E-3</v>
      </c>
      <c r="AM130" s="1">
        <v>0.1015144671367724</v>
      </c>
      <c r="AN130" s="1">
        <v>4.5392951400424812E-2</v>
      </c>
      <c r="AO130" s="1">
        <v>5.3105273570924622E-2</v>
      </c>
      <c r="AP130" s="1">
        <v>7.5929385779734586E-3</v>
      </c>
      <c r="AQ130" s="1">
        <v>-1.0425438841336747</v>
      </c>
      <c r="AR130" s="1">
        <v>5.537461927732263E-2</v>
      </c>
      <c r="AS130" s="1">
        <v>-3.1272886108831615E-3</v>
      </c>
      <c r="AT130" s="1">
        <v>-3.017791869896524E-4</v>
      </c>
      <c r="AU130" s="1">
        <v>1.4045193232584637E-3</v>
      </c>
      <c r="AV130" s="1">
        <v>1.951116722478E-4</v>
      </c>
      <c r="AW130" s="1">
        <v>1.7781058156276799E-2</v>
      </c>
      <c r="AX130" s="1">
        <v>-3.91608E-6</v>
      </c>
      <c r="AY130" s="1">
        <v>5.08032E-6</v>
      </c>
      <c r="AZ130" s="1">
        <v>-2.34684E-6</v>
      </c>
      <c r="BA130" s="1">
        <v>5.5600998115835605E-4</v>
      </c>
      <c r="BB130" s="1">
        <v>-2.0066525635790296E-3</v>
      </c>
      <c r="BC130" s="1">
        <v>-1.4529716022331134E-6</v>
      </c>
    </row>
    <row r="131" spans="2:55" x14ac:dyDescent="0.15">
      <c r="B131" s="1">
        <v>-90</v>
      </c>
      <c r="C131" s="1">
        <v>0</v>
      </c>
      <c r="D131" s="1">
        <v>110</v>
      </c>
      <c r="E131" s="1">
        <v>1.4291900067061587</v>
      </c>
      <c r="F131" s="1">
        <v>1.4290324999999999</v>
      </c>
      <c r="G131" s="1">
        <v>1.51425E-2</v>
      </c>
      <c r="H131" s="1">
        <v>-1.4862499999999999E-2</v>
      </c>
      <c r="I131" s="1">
        <v>0.19273000000000001</v>
      </c>
      <c r="J131" s="1">
        <v>8.4452499999999986E-2</v>
      </c>
      <c r="K131" s="1">
        <v>8.3545000000000008E-2</v>
      </c>
      <c r="L131" s="1">
        <v>2.5628422340625002E-2</v>
      </c>
      <c r="M131" s="1">
        <v>15.072670833333332</v>
      </c>
      <c r="N131" s="1">
        <v>2.0923500000000002</v>
      </c>
      <c r="O131" s="1">
        <v>-0.23461750000000001</v>
      </c>
      <c r="P131" s="1">
        <v>-1.5615E-2</v>
      </c>
      <c r="Q131" s="1">
        <v>6.1002500000000001E-2</v>
      </c>
      <c r="R131" s="1">
        <v>1.0903483333333333</v>
      </c>
      <c r="S131" s="1">
        <v>36.508034166666668</v>
      </c>
      <c r="T131" s="1">
        <v>-0.7471875</v>
      </c>
      <c r="U131" s="1">
        <v>-0.14157750000000002</v>
      </c>
      <c r="V131" s="1">
        <v>0.17673749999999999</v>
      </c>
      <c r="W131" s="1">
        <v>1.7799999999999999E-3</v>
      </c>
      <c r="X131" s="1">
        <v>-4.0999999999999995E-3</v>
      </c>
      <c r="Y131" s="1">
        <v>7.007745833333332</v>
      </c>
      <c r="AF131" s="1">
        <v>-1.5</v>
      </c>
      <c r="AG131" s="1">
        <v>0</v>
      </c>
      <c r="AH131" s="1">
        <v>1.8333333333333333</v>
      </c>
      <c r="AI131" s="1">
        <v>1.0670255348089717</v>
      </c>
      <c r="AJ131" s="1">
        <v>1.0669079411534139</v>
      </c>
      <c r="AK131" s="1">
        <v>1.1305308660870603E-2</v>
      </c>
      <c r="AL131" s="1">
        <v>-1.1096262174158121E-2</v>
      </c>
      <c r="AM131" s="1">
        <v>0.14389117637177426</v>
      </c>
      <c r="AN131" s="1">
        <v>6.3051780068164073E-2</v>
      </c>
      <c r="AO131" s="1">
        <v>6.2374245472837028E-2</v>
      </c>
      <c r="AP131" s="1">
        <v>1.4285372052861454E-2</v>
      </c>
      <c r="AQ131" s="1">
        <v>-0.98941446769621144</v>
      </c>
      <c r="AR131" s="1">
        <v>6.9153205932063824E-2</v>
      </c>
      <c r="AS131" s="1">
        <v>-5.7892623388016984E-3</v>
      </c>
      <c r="AT131" s="1">
        <v>-3.8530515166340326E-4</v>
      </c>
      <c r="AU131" s="1">
        <v>1.5052563249661709E-3</v>
      </c>
      <c r="AV131" s="1">
        <v>6.309052903692E-4</v>
      </c>
      <c r="AW131" s="1">
        <v>2.11245445080054E-2</v>
      </c>
      <c r="AX131" s="1">
        <v>-3.2278500000000002E-4</v>
      </c>
      <c r="AY131" s="1">
        <v>-6.1161480000000013E-5</v>
      </c>
      <c r="AZ131" s="1">
        <v>7.63506E-5</v>
      </c>
      <c r="BA131" s="1">
        <v>9.9217821199185335E-4</v>
      </c>
      <c r="BB131" s="1">
        <v>-2.285354308520561E-3</v>
      </c>
      <c r="BC131" s="1">
        <v>1.3401556212215278E-4</v>
      </c>
    </row>
    <row r="132" spans="2:55" x14ac:dyDescent="0.15">
      <c r="B132" s="1">
        <v>-90</v>
      </c>
      <c r="C132" s="1">
        <v>0</v>
      </c>
      <c r="D132" s="1">
        <v>90</v>
      </c>
      <c r="E132" s="1">
        <v>1.3704120587276845</v>
      </c>
      <c r="F132" s="1">
        <v>1.3701400000000001</v>
      </c>
      <c r="G132" s="1">
        <v>2.3789999999999999E-2</v>
      </c>
      <c r="H132" s="1">
        <v>-1.3402499999999998E-2</v>
      </c>
      <c r="I132" s="1">
        <v>0.21016499999999999</v>
      </c>
      <c r="J132" s="1">
        <v>9.9507499999999999E-2</v>
      </c>
      <c r="K132" s="1">
        <v>9.5824999999999994E-2</v>
      </c>
      <c r="L132" s="1">
        <v>3.1626750203124998E-2</v>
      </c>
      <c r="M132" s="1">
        <v>16.357316666666666</v>
      </c>
      <c r="N132" s="1">
        <v>2.3061824999999998</v>
      </c>
      <c r="O132" s="1">
        <v>-0.28728500000000001</v>
      </c>
      <c r="P132" s="1">
        <v>-2.6924999999999998E-2</v>
      </c>
      <c r="Q132" s="1">
        <v>5.9152499999999997E-2</v>
      </c>
      <c r="R132" s="1">
        <v>10.815818333333333</v>
      </c>
      <c r="S132" s="1">
        <v>55.113087500000006</v>
      </c>
      <c r="T132" s="1">
        <v>-1.9554800000000001</v>
      </c>
      <c r="U132" s="1">
        <v>-0.32766250000000008</v>
      </c>
      <c r="V132" s="1">
        <v>0.54635</v>
      </c>
      <c r="W132" s="1">
        <v>2.7699999999999999E-3</v>
      </c>
      <c r="X132" s="1">
        <v>-4.0125000000000004E-3</v>
      </c>
      <c r="Y132" s="1">
        <v>30.815021666666667</v>
      </c>
      <c r="AF132" s="1">
        <v>-1.5</v>
      </c>
      <c r="AG132" s="1">
        <v>0</v>
      </c>
      <c r="AH132" s="1">
        <v>1.5</v>
      </c>
      <c r="AI132" s="1">
        <v>1.0231422365194391</v>
      </c>
      <c r="AJ132" s="1">
        <v>1.022939118943718</v>
      </c>
      <c r="AK132" s="1">
        <v>1.776148542460701E-2</v>
      </c>
      <c r="AL132" s="1">
        <v>-1.0006234064871602E-2</v>
      </c>
      <c r="AM132" s="1">
        <v>0.15690805314260328</v>
      </c>
      <c r="AN132" s="1">
        <v>7.4291761701937034E-2</v>
      </c>
      <c r="AO132" s="1">
        <v>7.1542427104370185E-2</v>
      </c>
      <c r="AP132" s="1">
        <v>1.762886093688177E-2</v>
      </c>
      <c r="AQ132" s="1">
        <v>-0.94695628533557974</v>
      </c>
      <c r="AR132" s="1">
        <v>7.6220476182006724E-2</v>
      </c>
      <c r="AS132" s="1">
        <v>-7.0888498556273332E-3</v>
      </c>
      <c r="AT132" s="1">
        <v>-6.643830424935723E-4</v>
      </c>
      <c r="AU132" s="1">
        <v>1.4596069794280794E-3</v>
      </c>
      <c r="AV132" s="1">
        <v>6.2583275431907998E-3</v>
      </c>
      <c r="AW132" s="1">
        <v>3.1889935912527007E-2</v>
      </c>
      <c r="AX132" s="1">
        <v>-8.4476736000000004E-4</v>
      </c>
      <c r="AY132" s="1">
        <v>-1.4155020000000004E-4</v>
      </c>
      <c r="AZ132" s="1">
        <v>2.3602320000000001E-4</v>
      </c>
      <c r="BA132" s="1">
        <v>1.5440076669760866E-3</v>
      </c>
      <c r="BB132" s="1">
        <v>-2.2365815031557936E-3</v>
      </c>
      <c r="BC132" s="1">
        <v>5.8930397144559454E-4</v>
      </c>
    </row>
    <row r="133" spans="2:55" x14ac:dyDescent="0.15">
      <c r="B133" s="1">
        <v>-90</v>
      </c>
      <c r="C133" s="1">
        <v>0</v>
      </c>
      <c r="D133" s="1">
        <v>70</v>
      </c>
      <c r="E133" s="1">
        <v>1.1745424459124496</v>
      </c>
      <c r="F133" s="1">
        <v>1.17424</v>
      </c>
      <c r="G133" s="1">
        <v>2.6095E-2</v>
      </c>
      <c r="H133" s="1">
        <v>-5.4250000000000001E-3</v>
      </c>
      <c r="I133" s="1">
        <v>0.25701249999999998</v>
      </c>
      <c r="J133" s="1">
        <v>0.12063500000000002</v>
      </c>
      <c r="K133" s="1">
        <v>9.1562499999999991E-2</v>
      </c>
      <c r="L133" s="1">
        <v>4.4495959893749992E-2</v>
      </c>
      <c r="M133" s="1">
        <v>18.383831666666662</v>
      </c>
      <c r="N133" s="1">
        <v>2.505196666666667</v>
      </c>
      <c r="O133" s="1">
        <v>-0.38790749999999996</v>
      </c>
      <c r="P133" s="1">
        <v>-3.3447499999999998E-2</v>
      </c>
      <c r="Q133" s="1">
        <v>2.50925E-2</v>
      </c>
      <c r="R133" s="1">
        <v>76.379529999999988</v>
      </c>
      <c r="S133" s="1">
        <v>104.958975</v>
      </c>
      <c r="T133" s="1">
        <v>-9.1990574999999986</v>
      </c>
      <c r="U133" s="1">
        <v>-0.77778999999999998</v>
      </c>
      <c r="V133" s="1">
        <v>0.33206749999999996</v>
      </c>
      <c r="W133" s="1">
        <v>2.6699999999999996E-3</v>
      </c>
      <c r="X133" s="1">
        <v>-1.5200000000000001E-3</v>
      </c>
      <c r="Y133" s="1">
        <v>99.040577499999998</v>
      </c>
      <c r="AF133" s="1">
        <v>-1.5</v>
      </c>
      <c r="AG133" s="1">
        <v>0</v>
      </c>
      <c r="AH133" s="1">
        <v>1.1666666666666667</v>
      </c>
      <c r="AI133" s="1">
        <v>0.87690704218815652</v>
      </c>
      <c r="AJ133" s="1">
        <v>0.87668123770452022</v>
      </c>
      <c r="AK133" s="1">
        <v>1.9482385967007985E-2</v>
      </c>
      <c r="AL133" s="1">
        <v>-4.0502756800543521E-3</v>
      </c>
      <c r="AM133" s="1">
        <v>0.19188414345068555</v>
      </c>
      <c r="AN133" s="1">
        <v>9.0065439016286969E-2</v>
      </c>
      <c r="AO133" s="1">
        <v>6.8360067641470332E-2</v>
      </c>
      <c r="AP133" s="1">
        <v>2.4802203330473085E-2</v>
      </c>
      <c r="AQ133" s="1">
        <v>-0.87997895882738753</v>
      </c>
      <c r="AR133" s="1">
        <v>8.2797993160952932E-2</v>
      </c>
      <c r="AS133" s="1">
        <v>-9.5717424347660316E-3</v>
      </c>
      <c r="AT133" s="1">
        <v>-8.2532782966773484E-4</v>
      </c>
      <c r="AU133" s="1">
        <v>6.1916551508894944E-4</v>
      </c>
      <c r="AV133" s="1">
        <v>4.4195279691578396E-2</v>
      </c>
      <c r="AW133" s="1">
        <v>6.0732126215837998E-2</v>
      </c>
      <c r="AX133" s="1">
        <v>-3.9739928399999992E-3</v>
      </c>
      <c r="AY133" s="1">
        <v>-3.3600527999999997E-4</v>
      </c>
      <c r="AZ133" s="1">
        <v>1.4345315999999999E-4</v>
      </c>
      <c r="BA133" s="1">
        <v>1.4882673179877801E-3</v>
      </c>
      <c r="BB133" s="1">
        <v>-8.4725330462225696E-4</v>
      </c>
      <c r="BC133" s="1">
        <v>1.894043959675355E-3</v>
      </c>
    </row>
    <row r="134" spans="2:55" x14ac:dyDescent="0.15">
      <c r="B134" s="1">
        <v>-60</v>
      </c>
      <c r="C134" s="1">
        <v>0</v>
      </c>
      <c r="D134" s="1">
        <v>150</v>
      </c>
      <c r="E134" s="1">
        <v>1.5268675699061953</v>
      </c>
      <c r="F134" s="1">
        <v>1.5268000000000002</v>
      </c>
      <c r="G134" s="1">
        <v>6.1050000000000002E-3</v>
      </c>
      <c r="H134" s="1">
        <v>-1.30025E-2</v>
      </c>
      <c r="I134" s="1">
        <v>0.14536749999999998</v>
      </c>
      <c r="J134" s="1">
        <v>6.2742499999999993E-2</v>
      </c>
      <c r="K134" s="1">
        <v>7.0197499999999996E-2</v>
      </c>
      <c r="L134" s="1">
        <v>1.4998010184374997E-2</v>
      </c>
      <c r="M134" s="1">
        <v>13.553423333333333</v>
      </c>
      <c r="N134" s="1">
        <v>1.7029325000000002</v>
      </c>
      <c r="O134" s="1">
        <v>-0.13916499999999998</v>
      </c>
      <c r="P134" s="1">
        <v>-1.4172500000000001E-2</v>
      </c>
      <c r="Q134" s="1">
        <v>5.6374999999999995E-2</v>
      </c>
      <c r="R134" s="1">
        <v>0.39700500000000005</v>
      </c>
      <c r="S134" s="1">
        <v>32.160571666666669</v>
      </c>
      <c r="T134" s="1">
        <v>-0.1226275</v>
      </c>
      <c r="U134" s="1">
        <v>-2.0494999999999999E-2</v>
      </c>
      <c r="V134" s="1">
        <v>2.16375E-2</v>
      </c>
      <c r="W134" s="1">
        <v>1.39E-3</v>
      </c>
      <c r="X134" s="1">
        <v>-3.6975000000000003E-3</v>
      </c>
      <c r="Y134" s="1">
        <v>0.94009916666666671</v>
      </c>
      <c r="AF134" s="1">
        <v>-1</v>
      </c>
      <c r="AG134" s="1">
        <v>0</v>
      </c>
      <c r="AH134" s="1">
        <v>2.5</v>
      </c>
      <c r="AI134" s="1">
        <v>1.1399510755861293</v>
      </c>
      <c r="AJ134" s="1">
        <v>1.1399006282593522</v>
      </c>
      <c r="AK134" s="1">
        <v>4.5579600049275243E-3</v>
      </c>
      <c r="AL134" s="1">
        <v>-9.7075962267109146E-3</v>
      </c>
      <c r="AM134" s="1">
        <v>0.10853058984706009</v>
      </c>
      <c r="AN134" s="1">
        <v>4.6843211401992657E-2</v>
      </c>
      <c r="AO134" s="1">
        <v>5.2409074110712509E-2</v>
      </c>
      <c r="AP134" s="1">
        <v>8.3599432180723552E-3</v>
      </c>
      <c r="AQ134" s="1">
        <v>-1.0396263515728443</v>
      </c>
      <c r="AR134" s="1">
        <v>5.6282764289389581E-2</v>
      </c>
      <c r="AS134" s="1">
        <v>-3.4339411739505287E-3</v>
      </c>
      <c r="AT134" s="1">
        <v>-3.4971099980464829E-4</v>
      </c>
      <c r="AU134" s="1">
        <v>1.3910712728161612E-3</v>
      </c>
      <c r="AV134" s="1">
        <v>2.2971792329640002E-4</v>
      </c>
      <c r="AW134" s="1">
        <v>1.8608984106728402E-2</v>
      </c>
      <c r="AX134" s="1">
        <v>-5.2975079999999999E-5</v>
      </c>
      <c r="AY134" s="1">
        <v>-8.8538399999999992E-6</v>
      </c>
      <c r="AZ134" s="1">
        <v>9.3473999999999996E-6</v>
      </c>
      <c r="BA134" s="1">
        <v>7.7479085093745865E-4</v>
      </c>
      <c r="BB134" s="1">
        <v>-2.0609994038426286E-3</v>
      </c>
      <c r="BC134" s="1">
        <v>1.7978380105071936E-5</v>
      </c>
    </row>
    <row r="135" spans="2:55" x14ac:dyDescent="0.15">
      <c r="B135" s="1">
        <v>-60</v>
      </c>
      <c r="C135" s="1">
        <v>0</v>
      </c>
      <c r="D135" s="1">
        <v>110</v>
      </c>
      <c r="E135" s="1">
        <v>1.451542092399063</v>
      </c>
      <c r="F135" s="1">
        <v>1.4513725</v>
      </c>
      <c r="G135" s="1">
        <v>1.6055E-2</v>
      </c>
      <c r="H135" s="1">
        <v>-1.5314999999999999E-2</v>
      </c>
      <c r="I135" s="1">
        <v>0.184975</v>
      </c>
      <c r="J135" s="1">
        <v>8.4115000000000009E-2</v>
      </c>
      <c r="K135" s="1">
        <v>8.7192500000000006E-2</v>
      </c>
      <c r="L135" s="1">
        <v>2.4446807953125E-2</v>
      </c>
      <c r="M135" s="1">
        <v>15.077825833333335</v>
      </c>
      <c r="N135" s="1">
        <v>2.082699166666667</v>
      </c>
      <c r="O135" s="1">
        <v>-0.2214025</v>
      </c>
      <c r="P135" s="1">
        <v>-2.0262500000000003E-2</v>
      </c>
      <c r="Q135" s="1">
        <v>6.2952499999999995E-2</v>
      </c>
      <c r="R135" s="1">
        <v>2.7269541666666668</v>
      </c>
      <c r="S135" s="1">
        <v>38.549808333333338</v>
      </c>
      <c r="T135" s="1">
        <v>-0.553095</v>
      </c>
      <c r="U135" s="1">
        <v>-0.13510250000000001</v>
      </c>
      <c r="V135" s="1">
        <v>0.30122749999999998</v>
      </c>
      <c r="W135" s="1">
        <v>2.0874999999999999E-3</v>
      </c>
      <c r="X135" s="1">
        <v>-4.5974999999999992E-3</v>
      </c>
      <c r="Y135" s="1">
        <v>9.0773316666666677</v>
      </c>
      <c r="AF135" s="1">
        <v>-1</v>
      </c>
      <c r="AG135" s="1">
        <v>0</v>
      </c>
      <c r="AH135" s="1">
        <v>1.8333333333333333</v>
      </c>
      <c r="AI135" s="1">
        <v>1.0837134811832501</v>
      </c>
      <c r="AJ135" s="1">
        <v>1.0835868644146884</v>
      </c>
      <c r="AK135" s="1">
        <v>1.1986576229174676E-2</v>
      </c>
      <c r="AL135" s="1">
        <v>-1.14340962285774E-2</v>
      </c>
      <c r="AM135" s="1">
        <v>0.13810133528443388</v>
      </c>
      <c r="AN135" s="1">
        <v>6.279980439221601E-2</v>
      </c>
      <c r="AO135" s="1">
        <v>6.5097449259564816E-2</v>
      </c>
      <c r="AP135" s="1">
        <v>1.3626736069572914E-2</v>
      </c>
      <c r="AQ135" s="1">
        <v>-0.98924409238778788</v>
      </c>
      <c r="AR135" s="1">
        <v>6.8834241100694304E-2</v>
      </c>
      <c r="AS135" s="1">
        <v>-5.4631779597282513E-3</v>
      </c>
      <c r="AT135" s="1">
        <v>-4.9998371025166246E-4</v>
      </c>
      <c r="AU135" s="1">
        <v>1.5533732026955102E-3</v>
      </c>
      <c r="AV135" s="1">
        <v>1.5778900721430001E-3</v>
      </c>
      <c r="AW135" s="1">
        <v>2.2305970740438004E-2</v>
      </c>
      <c r="AX135" s="1">
        <v>-2.3893704E-4</v>
      </c>
      <c r="AY135" s="1">
        <v>-5.8364280000000005E-5</v>
      </c>
      <c r="AZ135" s="1">
        <v>1.3013028E-4</v>
      </c>
      <c r="BA135" s="1">
        <v>1.1635797851308955E-3</v>
      </c>
      <c r="BB135" s="1">
        <v>-2.5626625447373852E-3</v>
      </c>
      <c r="BC135" s="1">
        <v>1.7359415349955755E-4</v>
      </c>
    </row>
    <row r="136" spans="2:55" x14ac:dyDescent="0.15">
      <c r="B136" s="1">
        <v>-60</v>
      </c>
      <c r="C136" s="1">
        <v>0</v>
      </c>
      <c r="D136" s="1">
        <v>90</v>
      </c>
      <c r="E136" s="1">
        <v>1.3343076986072215</v>
      </c>
      <c r="F136" s="1">
        <v>1.3339874999999999</v>
      </c>
      <c r="G136" s="1">
        <v>2.3982499999999997E-2</v>
      </c>
      <c r="H136" s="1">
        <v>-1.6709999999999999E-2</v>
      </c>
      <c r="I136" s="1">
        <v>0.22829499999999997</v>
      </c>
      <c r="J136" s="1">
        <v>9.7549999999999998E-2</v>
      </c>
      <c r="K136" s="1">
        <v>9.2874999999999999E-2</v>
      </c>
      <c r="L136" s="1">
        <v>3.5130187574999992E-2</v>
      </c>
      <c r="M136" s="1">
        <v>16.3502425</v>
      </c>
      <c r="N136" s="1">
        <v>2.3052349999999997</v>
      </c>
      <c r="O136" s="1">
        <v>-0.33603250000000001</v>
      </c>
      <c r="P136" s="1">
        <v>-2.4667500000000002E-2</v>
      </c>
      <c r="Q136" s="1">
        <v>5.78925E-2</v>
      </c>
      <c r="R136" s="1">
        <v>18.398928333333334</v>
      </c>
      <c r="S136" s="1">
        <v>63.26614166666667</v>
      </c>
      <c r="T136" s="1">
        <v>-4.9022775000000003</v>
      </c>
      <c r="U136" s="1">
        <v>-0.48813249999999997</v>
      </c>
      <c r="V136" s="1">
        <v>0.59458250000000001</v>
      </c>
      <c r="W136" s="1">
        <v>2.4275E-3</v>
      </c>
      <c r="X136" s="1">
        <v>-4.4524999999999999E-3</v>
      </c>
      <c r="Y136" s="1">
        <v>44.085461666666667</v>
      </c>
      <c r="AF136" s="1">
        <v>-1</v>
      </c>
      <c r="AG136" s="1">
        <v>0</v>
      </c>
      <c r="AH136" s="1">
        <v>1.5</v>
      </c>
      <c r="AI136" s="1">
        <v>0.99618691638306389</v>
      </c>
      <c r="AJ136" s="1">
        <v>0.99594785783345707</v>
      </c>
      <c r="AK136" s="1">
        <v>1.7905204884221839E-2</v>
      </c>
      <c r="AL136" s="1">
        <v>-1.2475595689162806E-2</v>
      </c>
      <c r="AM136" s="1">
        <v>0.17044381315723653</v>
      </c>
      <c r="AN136" s="1">
        <v>7.2830302781438164E-2</v>
      </c>
      <c r="AO136" s="1">
        <v>6.93399730479351E-2</v>
      </c>
      <c r="AP136" s="1">
        <v>1.9581689154551642E-2</v>
      </c>
      <c r="AQ136" s="1">
        <v>-0.9471900900548178</v>
      </c>
      <c r="AR136" s="1">
        <v>7.618916083676304E-2</v>
      </c>
      <c r="AS136" s="1">
        <v>-8.291710110556039E-3</v>
      </c>
      <c r="AT136" s="1">
        <v>-6.086785032761448E-4</v>
      </c>
      <c r="AU136" s="1">
        <v>1.4285160738183524E-3</v>
      </c>
      <c r="AV136" s="1">
        <v>1.0646121856431601E-2</v>
      </c>
      <c r="AW136" s="1">
        <v>3.6607515468677999E-2</v>
      </c>
      <c r="AX136" s="1">
        <v>-2.1177838800000002E-3</v>
      </c>
      <c r="AY136" s="1">
        <v>-2.1087324E-4</v>
      </c>
      <c r="AZ136" s="1">
        <v>2.5685964000000001E-4</v>
      </c>
      <c r="BA136" s="1">
        <v>1.3530969716911373E-3</v>
      </c>
      <c r="BB136" s="1">
        <v>-2.4818390387043414E-3</v>
      </c>
      <c r="BC136" s="1">
        <v>8.4308678813236335E-4</v>
      </c>
    </row>
    <row r="137" spans="2:55" x14ac:dyDescent="0.15">
      <c r="B137" s="1">
        <v>-60</v>
      </c>
      <c r="C137" s="1">
        <v>0</v>
      </c>
      <c r="D137" s="1">
        <v>70</v>
      </c>
      <c r="E137" s="1">
        <v>1.1660385548460652</v>
      </c>
      <c r="F137" s="1">
        <v>1.1655975000000001</v>
      </c>
      <c r="G137" s="1">
        <v>3.1747499999999998E-2</v>
      </c>
      <c r="H137" s="1">
        <v>-4.5250000000000004E-3</v>
      </c>
      <c r="I137" s="1">
        <v>0.24995999999999999</v>
      </c>
      <c r="J137" s="1">
        <v>0.120335</v>
      </c>
      <c r="K137" s="1">
        <v>9.3657500000000005E-2</v>
      </c>
      <c r="L137" s="1">
        <v>4.2866120565624999E-2</v>
      </c>
      <c r="M137" s="1">
        <v>18.267675833333335</v>
      </c>
      <c r="N137" s="1">
        <v>2.3798691666666665</v>
      </c>
      <c r="O137" s="1">
        <v>-0.33927999999999997</v>
      </c>
      <c r="P137" s="1">
        <v>-2.3349999999999999E-2</v>
      </c>
      <c r="Q137" s="1">
        <v>2.6707500000000002E-2</v>
      </c>
      <c r="R137" s="1">
        <v>71.474996666666669</v>
      </c>
      <c r="S137" s="1">
        <v>90.700544999999991</v>
      </c>
      <c r="T137" s="1">
        <v>-6.6273949999999999</v>
      </c>
      <c r="U137" s="1">
        <v>-0.44158999999999998</v>
      </c>
      <c r="V137" s="1">
        <v>0.1072775</v>
      </c>
      <c r="W137" s="1">
        <v>2.2875E-3</v>
      </c>
      <c r="X137" s="1">
        <v>-2.2924999999999998E-3</v>
      </c>
      <c r="Y137" s="1">
        <v>76.440028333333331</v>
      </c>
      <c r="AF137" s="1">
        <v>-1</v>
      </c>
      <c r="AG137" s="1">
        <v>0</v>
      </c>
      <c r="AH137" s="1">
        <v>1.1666666666666667</v>
      </c>
      <c r="AI137" s="1">
        <v>0.87055808307810889</v>
      </c>
      <c r="AJ137" s="1">
        <v>0.87022879391376085</v>
      </c>
      <c r="AK137" s="1">
        <v>2.3702511917516229E-2</v>
      </c>
      <c r="AL137" s="1">
        <v>-3.3783405441928007E-3</v>
      </c>
      <c r="AM137" s="1">
        <v>0.18661878506661489</v>
      </c>
      <c r="AN137" s="1">
        <v>8.9841460637666445E-2</v>
      </c>
      <c r="AO137" s="1">
        <v>6.9924183318836958E-2</v>
      </c>
      <c r="AP137" s="1">
        <v>2.3893725201027546E-2</v>
      </c>
      <c r="AQ137" s="1">
        <v>-0.8838179667671251</v>
      </c>
      <c r="AR137" s="1">
        <v>7.8655857085989017E-2</v>
      </c>
      <c r="AS137" s="1">
        <v>-8.3718432184668231E-3</v>
      </c>
      <c r="AT137" s="1">
        <v>-5.7616876665644997E-4</v>
      </c>
      <c r="AU137" s="1">
        <v>6.5901615997760767E-4</v>
      </c>
      <c r="AV137" s="1">
        <v>4.1357382909242402E-2</v>
      </c>
      <c r="AW137" s="1">
        <v>5.2481809647867597E-2</v>
      </c>
      <c r="AX137" s="1">
        <v>-2.86303464E-3</v>
      </c>
      <c r="AY137" s="1">
        <v>-1.9076687999999999E-4</v>
      </c>
      <c r="AZ137" s="1">
        <v>4.6343880000000001E-5</v>
      </c>
      <c r="BA137" s="1">
        <v>1.2750604831075084E-3</v>
      </c>
      <c r="BB137" s="1">
        <v>-1.2778475005569235E-3</v>
      </c>
      <c r="BC137" s="1">
        <v>1.4618328931105334E-3</v>
      </c>
    </row>
    <row r="138" spans="2:55" x14ac:dyDescent="0.15">
      <c r="B138" s="1">
        <v>-30</v>
      </c>
      <c r="C138" s="1">
        <v>0</v>
      </c>
      <c r="D138" s="1">
        <v>150</v>
      </c>
      <c r="E138" s="1">
        <v>1.536113438570293</v>
      </c>
      <c r="F138" s="1">
        <v>1.5360224999999998</v>
      </c>
      <c r="G138" s="1">
        <v>9.2449999999999997E-3</v>
      </c>
      <c r="H138" s="1">
        <v>-1.3925E-2</v>
      </c>
      <c r="I138" s="1">
        <v>0.1366675</v>
      </c>
      <c r="J138" s="1">
        <v>5.8005000000000001E-2</v>
      </c>
      <c r="K138" s="1">
        <v>7.2785000000000002E-2</v>
      </c>
      <c r="L138" s="1">
        <v>1.3670120903124999E-2</v>
      </c>
      <c r="M138" s="1">
        <v>13.461662499999997</v>
      </c>
      <c r="N138" s="1">
        <v>1.6754516666666668</v>
      </c>
      <c r="O138" s="1">
        <v>-0.12267749999999999</v>
      </c>
      <c r="P138" s="1">
        <v>-1.1882500000000001E-2</v>
      </c>
      <c r="Q138" s="1">
        <v>5.64775E-2</v>
      </c>
      <c r="R138" s="1">
        <v>0.43258250000000004</v>
      </c>
      <c r="S138" s="1">
        <v>33.10035083333333</v>
      </c>
      <c r="T138" s="1">
        <v>-0.10388</v>
      </c>
      <c r="U138" s="1">
        <v>-1.6649999999999998E-2</v>
      </c>
      <c r="V138" s="1">
        <v>1.47425E-2</v>
      </c>
      <c r="W138" s="1">
        <v>1.2075E-3</v>
      </c>
      <c r="X138" s="1">
        <v>-3.8475000000000002E-3</v>
      </c>
      <c r="Y138" s="1">
        <v>1.2516808333333334</v>
      </c>
      <c r="AF138" s="1">
        <v>-0.5</v>
      </c>
      <c r="AG138" s="1">
        <v>0</v>
      </c>
      <c r="AH138" s="1">
        <v>2.5</v>
      </c>
      <c r="AI138" s="1">
        <v>1.1468539911605387</v>
      </c>
      <c r="AJ138" s="1">
        <v>1.1467860969154442</v>
      </c>
      <c r="AK138" s="1">
        <v>6.902267034488937E-3</v>
      </c>
      <c r="AL138" s="1">
        <v>-1.0396329740969004E-2</v>
      </c>
      <c r="AM138" s="1">
        <v>0.1020352168670651</v>
      </c>
      <c r="AN138" s="1">
        <v>4.3306219506276993E-2</v>
      </c>
      <c r="AO138" s="1">
        <v>5.4340887626314477E-2</v>
      </c>
      <c r="AP138" s="1">
        <v>7.6197730985252937E-3</v>
      </c>
      <c r="AQ138" s="1">
        <v>-1.0426590926553585</v>
      </c>
      <c r="AR138" s="1">
        <v>5.5374509109001629E-2</v>
      </c>
      <c r="AS138" s="1">
        <v>-3.0271068039184855E-3</v>
      </c>
      <c r="AT138" s="1">
        <v>-2.9320451262506494E-4</v>
      </c>
      <c r="AU138" s="1">
        <v>1.3936004933121906E-3</v>
      </c>
      <c r="AV138" s="1">
        <v>2.5030403535060002E-4</v>
      </c>
      <c r="AW138" s="1">
        <v>1.9152765969737397E-2</v>
      </c>
      <c r="AX138" s="1">
        <v>-4.487616E-5</v>
      </c>
      <c r="AY138" s="1">
        <v>-7.1927999999999991E-6</v>
      </c>
      <c r="AZ138" s="1">
        <v>6.3687600000000005E-6</v>
      </c>
      <c r="BA138" s="1">
        <v>6.7306471403379955E-4</v>
      </c>
      <c r="BB138" s="1">
        <v>-2.1446099273250878E-3</v>
      </c>
      <c r="BC138" s="1">
        <v>2.3937042590613075E-5</v>
      </c>
    </row>
    <row r="139" spans="2:55" x14ac:dyDescent="0.15">
      <c r="B139" s="1">
        <v>-30</v>
      </c>
      <c r="C139" s="1">
        <v>0</v>
      </c>
      <c r="D139" s="1">
        <v>110</v>
      </c>
      <c r="E139" s="1">
        <v>1.444348545629655</v>
      </c>
      <c r="F139" s="1">
        <v>1.4441875</v>
      </c>
      <c r="G139" s="1">
        <v>1.7202499999999999E-2</v>
      </c>
      <c r="H139" s="1">
        <v>-1.3010000000000001E-2</v>
      </c>
      <c r="I139" s="1">
        <v>0.18873999999999999</v>
      </c>
      <c r="J139" s="1">
        <v>8.4337499999999996E-2</v>
      </c>
      <c r="K139" s="1">
        <v>9.0202499999999991E-2</v>
      </c>
      <c r="L139" s="1">
        <v>2.5436046256249997E-2</v>
      </c>
      <c r="M139" s="1">
        <v>15.143929166666668</v>
      </c>
      <c r="N139" s="1">
        <v>2.1006233333333335</v>
      </c>
      <c r="O139" s="1">
        <v>-0.22661499999999998</v>
      </c>
      <c r="P139" s="1">
        <v>-1.8822499999999999E-2</v>
      </c>
      <c r="Q139" s="1">
        <v>6.9037500000000002E-2</v>
      </c>
      <c r="R139" s="1">
        <v>4.7362191666666655</v>
      </c>
      <c r="S139" s="1">
        <v>43.7930475</v>
      </c>
      <c r="T139" s="1">
        <v>-0.82246249999999999</v>
      </c>
      <c r="U139" s="1">
        <v>-0.14143499999999998</v>
      </c>
      <c r="V139" s="1">
        <v>0.50180749999999996</v>
      </c>
      <c r="W139" s="1">
        <v>2.1299999999999999E-3</v>
      </c>
      <c r="X139" s="1">
        <v>-5.000000000000001E-3</v>
      </c>
      <c r="Y139" s="1">
        <v>15.900761666666668</v>
      </c>
      <c r="AF139" s="1">
        <v>-0.5</v>
      </c>
      <c r="AG139" s="1">
        <v>0</v>
      </c>
      <c r="AH139" s="1">
        <v>1.8333333333333333</v>
      </c>
      <c r="AI139" s="1">
        <v>1.0783428180434407</v>
      </c>
      <c r="AJ139" s="1">
        <v>1.0782225822467271</v>
      </c>
      <c r="AK139" s="1">
        <v>1.2843293527398155E-2</v>
      </c>
      <c r="AL139" s="1">
        <v>-9.7131956861764273E-3</v>
      </c>
      <c r="AM139" s="1">
        <v>0.14091226393612136</v>
      </c>
      <c r="AN139" s="1">
        <v>6.296592168969288E-2</v>
      </c>
      <c r="AO139" s="1">
        <v>6.7344698991723989E-2</v>
      </c>
      <c r="AP139" s="1">
        <v>1.4178140952060787E-2</v>
      </c>
      <c r="AQ139" s="1">
        <v>-0.98705934441407628</v>
      </c>
      <c r="AR139" s="1">
        <v>6.9426643704780924E-2</v>
      </c>
      <c r="AS139" s="1">
        <v>-5.5917980751970615E-3</v>
      </c>
      <c r="AT139" s="1">
        <v>-4.6445124669768859E-4</v>
      </c>
      <c r="AU139" s="1">
        <v>1.703522536532962E-3</v>
      </c>
      <c r="AV139" s="1">
        <v>2.7405056138921995E-3</v>
      </c>
      <c r="AW139" s="1">
        <v>2.53398519578358E-2</v>
      </c>
      <c r="AX139" s="1">
        <v>-3.5530380000000001E-4</v>
      </c>
      <c r="AY139" s="1">
        <v>-6.1099919999999989E-5</v>
      </c>
      <c r="AZ139" s="1">
        <v>2.1678084E-4</v>
      </c>
      <c r="BA139" s="1">
        <v>1.1872694334509259E-3</v>
      </c>
      <c r="BB139" s="1">
        <v>-2.7870174494153193E-3</v>
      </c>
      <c r="BC139" s="1">
        <v>3.0408487459584365E-4</v>
      </c>
    </row>
    <row r="140" spans="2:55" x14ac:dyDescent="0.15">
      <c r="B140" s="1">
        <v>-30</v>
      </c>
      <c r="C140" s="1">
        <v>0</v>
      </c>
      <c r="D140" s="1">
        <v>90</v>
      </c>
      <c r="E140" s="1">
        <v>1.363342970057883</v>
      </c>
      <c r="F140" s="1">
        <v>1.3629974999999999</v>
      </c>
      <c r="G140" s="1">
        <v>2.4030000000000003E-2</v>
      </c>
      <c r="H140" s="1">
        <v>-1.9089999999999999E-2</v>
      </c>
      <c r="I140" s="1">
        <v>0.20780000000000001</v>
      </c>
      <c r="J140" s="1">
        <v>0.1019375</v>
      </c>
      <c r="K140" s="1">
        <v>9.7742499999999996E-2</v>
      </c>
      <c r="L140" s="1">
        <v>3.1562845106250001E-2</v>
      </c>
      <c r="M140" s="1">
        <v>16.358677500000002</v>
      </c>
      <c r="N140" s="1">
        <v>2.2546675</v>
      </c>
      <c r="O140" s="1">
        <v>-0.27424999999999999</v>
      </c>
      <c r="P140" s="1">
        <v>-2.0312499999999997E-2</v>
      </c>
      <c r="Q140" s="1">
        <v>6.5362500000000004E-2</v>
      </c>
      <c r="R140" s="1">
        <v>19.701961666666666</v>
      </c>
      <c r="S140" s="1">
        <v>58.70535666666666</v>
      </c>
      <c r="T140" s="1">
        <v>-2.6117625000000002</v>
      </c>
      <c r="U140" s="1">
        <v>-0.58217999999999992</v>
      </c>
      <c r="V140" s="1">
        <v>0.83492749999999993</v>
      </c>
      <c r="W140" s="1">
        <v>1.6974999999999998E-3</v>
      </c>
      <c r="X140" s="1">
        <v>-5.0650000000000001E-3</v>
      </c>
      <c r="Y140" s="1">
        <v>38.175455833333331</v>
      </c>
      <c r="AF140" s="1">
        <v>-0.5</v>
      </c>
      <c r="AG140" s="1">
        <v>0</v>
      </c>
      <c r="AH140" s="1">
        <v>1.5</v>
      </c>
      <c r="AI140" s="1">
        <v>1.0178644931241496</v>
      </c>
      <c r="AJ140" s="1">
        <v>1.017606567046061</v>
      </c>
      <c r="AK140" s="1">
        <v>1.7940668127503428E-2</v>
      </c>
      <c r="AL140" s="1">
        <v>-1.4252490826218909E-2</v>
      </c>
      <c r="AM140" s="1">
        <v>0.15514235692447823</v>
      </c>
      <c r="AN140" s="1">
        <v>7.6105986568763231E-2</v>
      </c>
      <c r="AO140" s="1">
        <v>7.2974022241052997E-2</v>
      </c>
      <c r="AP140" s="1">
        <v>1.7593240012862332E-2</v>
      </c>
      <c r="AQ140" s="1">
        <v>-0.94691130911853216</v>
      </c>
      <c r="AR140" s="1">
        <v>7.4517879865142786E-2</v>
      </c>
      <c r="AS140" s="1">
        <v>-6.7672070344981326E-3</v>
      </c>
      <c r="AT140" s="1">
        <v>-5.0121747634728647E-4</v>
      </c>
      <c r="AU140" s="1">
        <v>1.6128407285045914E-3</v>
      </c>
      <c r="AV140" s="1">
        <v>1.1400092489847599E-2</v>
      </c>
      <c r="AW140" s="1">
        <v>3.3968520849463196E-2</v>
      </c>
      <c r="AX140" s="1">
        <v>-1.1282814000000002E-3</v>
      </c>
      <c r="AY140" s="1">
        <v>-2.5150175999999995E-4</v>
      </c>
      <c r="AZ140" s="1">
        <v>3.6068867999999995E-4</v>
      </c>
      <c r="BA140" s="1">
        <v>9.4619242407650058E-4</v>
      </c>
      <c r="BB140" s="1">
        <v>-2.8232486762577182E-3</v>
      </c>
      <c r="BC140" s="1">
        <v>7.3006431660778935E-4</v>
      </c>
    </row>
    <row r="141" spans="2:55" x14ac:dyDescent="0.15">
      <c r="B141" s="1">
        <v>-30</v>
      </c>
      <c r="C141" s="1">
        <v>0</v>
      </c>
      <c r="D141" s="1">
        <v>70</v>
      </c>
      <c r="E141" s="1">
        <v>1.1893484396114746</v>
      </c>
      <c r="F141" s="1">
        <v>1.1886924999999999</v>
      </c>
      <c r="G141" s="1">
        <v>2.1275000000000002E-2</v>
      </c>
      <c r="H141" s="1">
        <v>-3.3274999999999999E-2</v>
      </c>
      <c r="I141" s="1">
        <v>0.25021500000000002</v>
      </c>
      <c r="J141" s="1">
        <v>0.1198525</v>
      </c>
      <c r="K141" s="1">
        <v>0.10528</v>
      </c>
      <c r="L141" s="1">
        <v>4.4028023190625001E-2</v>
      </c>
      <c r="M141" s="1">
        <v>18.216541666666668</v>
      </c>
      <c r="N141" s="1">
        <v>2.3695974999999998</v>
      </c>
      <c r="O141" s="1">
        <v>-0.34443499999999999</v>
      </c>
      <c r="P141" s="1">
        <v>-3.7069999999999999E-2</v>
      </c>
      <c r="Q141" s="1">
        <v>5.9782499999999988E-2</v>
      </c>
      <c r="R141" s="1">
        <v>69.033739999999995</v>
      </c>
      <c r="S141" s="1">
        <v>83.694698333333335</v>
      </c>
      <c r="T141" s="1">
        <v>-6.937595</v>
      </c>
      <c r="U141" s="1">
        <v>-0.77477499999999999</v>
      </c>
      <c r="V141" s="1">
        <v>1.1602399999999999</v>
      </c>
      <c r="W141" s="1">
        <v>2.9774999999999997E-3</v>
      </c>
      <c r="X141" s="1">
        <v>-4.8649999999999995E-3</v>
      </c>
      <c r="Y141" s="1">
        <v>74.254729166666678</v>
      </c>
      <c r="AF141" s="1">
        <v>-0.5</v>
      </c>
      <c r="AG141" s="1">
        <v>0</v>
      </c>
      <c r="AH141" s="1">
        <v>1.1666666666666667</v>
      </c>
      <c r="AI141" s="1">
        <v>0.88796111706340053</v>
      </c>
      <c r="AJ141" s="1">
        <v>0.8874713960945636</v>
      </c>
      <c r="AK141" s="1">
        <v>1.5883800017171677E-2</v>
      </c>
      <c r="AL141" s="1">
        <v>-2.4842935161992361E-2</v>
      </c>
      <c r="AM141" s="1">
        <v>0.18680916668844236</v>
      </c>
      <c r="AN141" s="1">
        <v>8.9481228745385111E-2</v>
      </c>
      <c r="AO141" s="1">
        <v>7.8601479003893485E-2</v>
      </c>
      <c r="AP141" s="1">
        <v>2.454137377910684E-2</v>
      </c>
      <c r="AQ141" s="1">
        <v>-0.88550797635331513</v>
      </c>
      <c r="AR141" s="1">
        <v>7.8316373404833606E-2</v>
      </c>
      <c r="AS141" s="1">
        <v>-8.4990445029256671E-3</v>
      </c>
      <c r="AT141" s="1">
        <v>-9.1471418329570019E-4</v>
      </c>
      <c r="AU141" s="1">
        <v>1.4751524322329428E-3</v>
      </c>
      <c r="AV141" s="1">
        <v>3.9944805204427197E-2</v>
      </c>
      <c r="AW141" s="1">
        <v>4.8428035647037203E-2</v>
      </c>
      <c r="AX141" s="1">
        <v>-2.99704104E-3</v>
      </c>
      <c r="AY141" s="1">
        <v>-3.3470279999999998E-4</v>
      </c>
      <c r="AZ141" s="1">
        <v>5.0122367999999996E-4</v>
      </c>
      <c r="BA141" s="1">
        <v>1.6596688911268223E-3</v>
      </c>
      <c r="BB141" s="1">
        <v>-2.7117679782811049E-3</v>
      </c>
      <c r="BC141" s="1">
        <v>1.4200414093451185E-3</v>
      </c>
    </row>
    <row r="142" spans="2:55" x14ac:dyDescent="0.15">
      <c r="B142" s="1">
        <v>-30</v>
      </c>
      <c r="C142" s="1">
        <v>0</v>
      </c>
      <c r="D142" s="1">
        <v>50</v>
      </c>
      <c r="E142" s="1">
        <v>0.21073489994837113</v>
      </c>
      <c r="F142" s="1">
        <v>0.18357999999999999</v>
      </c>
      <c r="G142" s="1">
        <v>-3.4474999999999992E-3</v>
      </c>
      <c r="H142" s="1">
        <v>-0.10342000000000001</v>
      </c>
      <c r="I142" s="1">
        <v>0.15782000000000002</v>
      </c>
      <c r="J142" s="1">
        <v>0.15347</v>
      </c>
      <c r="K142" s="1">
        <v>0.167575</v>
      </c>
      <c r="L142" s="1">
        <v>3.8270786962499997E-2</v>
      </c>
      <c r="M142" s="1">
        <v>25.182941666666665</v>
      </c>
      <c r="N142" s="1">
        <v>1.5219033333333334</v>
      </c>
      <c r="O142" s="1">
        <v>5.8424999999999996E-3</v>
      </c>
      <c r="P142" s="1">
        <v>-0.11149000000000001</v>
      </c>
      <c r="Q142" s="1">
        <v>5.5192499999999999E-2</v>
      </c>
      <c r="R142" s="1">
        <v>292.67346000000003</v>
      </c>
      <c r="S142" s="1">
        <v>120.07692166666668</v>
      </c>
      <c r="T142" s="1">
        <v>-1.8495124999999999</v>
      </c>
      <c r="U142" s="1">
        <v>-2.0684724999999999</v>
      </c>
      <c r="V142" s="1">
        <v>2.4849000000000001</v>
      </c>
      <c r="W142" s="1">
        <v>-1.065E-3</v>
      </c>
      <c r="X142" s="1">
        <v>-2.2875E-3</v>
      </c>
      <c r="Y142" s="1">
        <v>32.163321666666668</v>
      </c>
      <c r="AF142" s="1">
        <v>-0.5</v>
      </c>
      <c r="AG142" s="1">
        <v>0</v>
      </c>
      <c r="AH142" s="1">
        <v>0.83333333333333337</v>
      </c>
      <c r="AI142" s="1">
        <v>0.1573335373639769</v>
      </c>
      <c r="AJ142" s="1">
        <v>0.13705983582384845</v>
      </c>
      <c r="AK142" s="1">
        <v>-2.5738848676474424E-3</v>
      </c>
      <c r="AL142" s="1">
        <v>-7.7212813056446297E-2</v>
      </c>
      <c r="AM142" s="1">
        <v>0.11782755904630007</v>
      </c>
      <c r="AN142" s="1">
        <v>0.11457987255630256</v>
      </c>
      <c r="AO142" s="1">
        <v>0.12511058932444388</v>
      </c>
      <c r="AP142" s="1">
        <v>2.1332270213468757E-2</v>
      </c>
      <c r="AQ142" s="1">
        <v>-0.65526499893312762</v>
      </c>
      <c r="AR142" s="1">
        <v>5.0299660486388217E-2</v>
      </c>
      <c r="AS142" s="1">
        <v>1.4416556827367489E-4</v>
      </c>
      <c r="AT142" s="1">
        <v>-2.7510516400225957E-3</v>
      </c>
      <c r="AU142" s="1">
        <v>1.3618927046546514E-3</v>
      </c>
      <c r="AV142" s="1">
        <v>0.16934884808798883</v>
      </c>
      <c r="AW142" s="1">
        <v>6.9479782574756413E-2</v>
      </c>
      <c r="AX142" s="1">
        <v>-7.9898939999999998E-4</v>
      </c>
      <c r="AY142" s="1">
        <v>-8.9358012E-4</v>
      </c>
      <c r="AZ142" s="1">
        <v>1.0734768000000001E-3</v>
      </c>
      <c r="BA142" s="1">
        <v>-5.9363471672546294E-4</v>
      </c>
      <c r="BB142" s="1">
        <v>-1.2750604831075084E-3</v>
      </c>
      <c r="BC142" s="1">
        <v>6.1508875113178206E-4</v>
      </c>
    </row>
    <row r="143" spans="2:55" x14ac:dyDescent="0.15">
      <c r="B143" s="1">
        <v>-30</v>
      </c>
      <c r="C143" s="1">
        <v>0</v>
      </c>
      <c r="D143" s="1">
        <v>30</v>
      </c>
      <c r="E143" s="1">
        <v>0.15401913443988416</v>
      </c>
      <c r="F143" s="1">
        <v>-0.10719333333333332</v>
      </c>
      <c r="G143" s="1">
        <v>4.6807500000000002E-2</v>
      </c>
      <c r="H143" s="1">
        <v>-0.1002025</v>
      </c>
      <c r="I143" s="1">
        <v>0.13597333333333331</v>
      </c>
      <c r="J143" s="1">
        <v>0.143175</v>
      </c>
      <c r="K143" s="1">
        <v>0.13950499999999999</v>
      </c>
      <c r="L143" s="1">
        <v>2.9224736513888884E-2</v>
      </c>
      <c r="M143" s="1">
        <v>24.991799999999998</v>
      </c>
      <c r="N143" s="1">
        <v>1.0738908333333332</v>
      </c>
      <c r="O143" s="1">
        <v>2.1906666666666668E-2</v>
      </c>
      <c r="P143" s="1">
        <v>-3.9940000000000003E-2</v>
      </c>
      <c r="Q143" s="1">
        <v>4.9415000000000001E-2</v>
      </c>
      <c r="R143" s="1">
        <v>300.35115999999999</v>
      </c>
      <c r="S143" s="1">
        <v>137.85858666666664</v>
      </c>
      <c r="T143" s="1">
        <v>1.7845666666666666</v>
      </c>
      <c r="U143" s="1">
        <v>-1.6503274999999999</v>
      </c>
      <c r="V143" s="1">
        <v>4.7585950000000006</v>
      </c>
      <c r="W143" s="1">
        <v>6.8999999999999997E-4</v>
      </c>
      <c r="X143" s="1">
        <v>5.5250000000000004E-4</v>
      </c>
      <c r="Y143" s="1">
        <v>42.773322499999999</v>
      </c>
      <c r="AF143" s="1">
        <v>-0.5</v>
      </c>
      <c r="AG143" s="1">
        <v>0</v>
      </c>
      <c r="AH143" s="1">
        <v>0.5</v>
      </c>
      <c r="AI143" s="1">
        <v>0.11498985336126903</v>
      </c>
      <c r="AJ143" s="1">
        <v>-8.0029963329762116E-2</v>
      </c>
      <c r="AK143" s="1">
        <v>3.494622652426619E-2</v>
      </c>
      <c r="AL143" s="1">
        <v>-7.4810644945741231E-2</v>
      </c>
      <c r="AM143" s="1">
        <v>0.10151695578542372</v>
      </c>
      <c r="AN143" s="1">
        <v>0.10689368119664182</v>
      </c>
      <c r="AO143" s="1">
        <v>0.10415367903151748</v>
      </c>
      <c r="AP143" s="1">
        <v>1.6289970123754667E-2</v>
      </c>
      <c r="AQ143" s="1">
        <v>-0.6615823258799568</v>
      </c>
      <c r="AR143" s="1">
        <v>3.549262501305022E-2</v>
      </c>
      <c r="AS143" s="1">
        <v>5.4055405202943464E-4</v>
      </c>
      <c r="AT143" s="1">
        <v>-9.8553235718452296E-4</v>
      </c>
      <c r="AU143" s="1">
        <v>1.2193310323052879E-3</v>
      </c>
      <c r="AV143" s="1">
        <v>0.1737913747556448</v>
      </c>
      <c r="AW143" s="1">
        <v>7.9768739027577584E-2</v>
      </c>
      <c r="AX143" s="1">
        <v>7.7093279999999995E-4</v>
      </c>
      <c r="AY143" s="1">
        <v>-7.1294147999999996E-4</v>
      </c>
      <c r="AZ143" s="1">
        <v>2.0557130400000001E-3</v>
      </c>
      <c r="BA143" s="1">
        <v>3.8460840801931396E-4</v>
      </c>
      <c r="BB143" s="1">
        <v>3.0796542816039277E-4</v>
      </c>
      <c r="BC143" s="1">
        <v>8.179935452857285E-4</v>
      </c>
    </row>
    <row r="144" spans="2:55" x14ac:dyDescent="0.15">
      <c r="B144" s="1">
        <v>-30</v>
      </c>
      <c r="C144" s="1">
        <v>0</v>
      </c>
      <c r="D144" s="1">
        <v>10</v>
      </c>
      <c r="E144" s="1">
        <v>0.16377763221056774</v>
      </c>
      <c r="F144" s="1">
        <v>-0.15275</v>
      </c>
      <c r="G144" s="1">
        <v>6.2675000000000005E-3</v>
      </c>
      <c r="H144" s="1">
        <v>-5.8747500000000001E-2</v>
      </c>
      <c r="I144" s="1">
        <v>0.11982</v>
      </c>
      <c r="J144" s="1">
        <v>0.12238500000000001</v>
      </c>
      <c r="K144" s="1">
        <v>0.1282575</v>
      </c>
      <c r="L144" s="1">
        <v>2.2892453465625E-2</v>
      </c>
      <c r="M144" s="1">
        <v>26.464245833333333</v>
      </c>
      <c r="N144" s="1">
        <v>1.3611525</v>
      </c>
      <c r="O144" s="1">
        <v>4.1294999999999998E-2</v>
      </c>
      <c r="P144" s="1">
        <v>-1.32675E-2</v>
      </c>
      <c r="Q144" s="1">
        <v>6.2322500000000003E-2</v>
      </c>
      <c r="R144" s="1">
        <v>342.09513666666663</v>
      </c>
      <c r="S144" s="1">
        <v>151.63494</v>
      </c>
      <c r="T144" s="1">
        <v>2.0446299999999997</v>
      </c>
      <c r="U144" s="1">
        <v>9.1890000000000055E-2</v>
      </c>
      <c r="V144" s="1">
        <v>2.7476449999999999</v>
      </c>
      <c r="W144" s="1">
        <v>-1.0250000000000002E-4</v>
      </c>
      <c r="X144" s="1">
        <v>1.1175E-3</v>
      </c>
      <c r="Y144" s="1">
        <v>60.096710833333333</v>
      </c>
      <c r="AF144" s="1">
        <v>-0.5</v>
      </c>
      <c r="AG144" s="1">
        <v>0</v>
      </c>
      <c r="AH144" s="1">
        <v>0.16666666666666666</v>
      </c>
      <c r="AI144" s="1">
        <v>0.12227549505610116</v>
      </c>
      <c r="AJ144" s="1">
        <v>-0.11404232444761332</v>
      </c>
      <c r="AK144" s="1">
        <v>4.6792816266803044E-3</v>
      </c>
      <c r="AL144" s="1">
        <v>-4.3860565993362771E-2</v>
      </c>
      <c r="AM144" s="1">
        <v>8.9456964421034554E-2</v>
      </c>
      <c r="AN144" s="1">
        <v>9.1371979558239988E-2</v>
      </c>
      <c r="AO144" s="1">
        <v>9.5756356319736599E-2</v>
      </c>
      <c r="AP144" s="1">
        <v>1.2760333453725013E-2</v>
      </c>
      <c r="AQ144" s="1">
        <v>-0.61291726031429639</v>
      </c>
      <c r="AR144" s="1">
        <v>4.4986765664178321E-2</v>
      </c>
      <c r="AS144" s="1">
        <v>1.0189674183759356E-3</v>
      </c>
      <c r="AT144" s="1">
        <v>-3.273798334738522E-4</v>
      </c>
      <c r="AU144" s="1">
        <v>1.5378277498906468E-3</v>
      </c>
      <c r="AV144" s="1">
        <v>0.19794557843066157</v>
      </c>
      <c r="AW144" s="1">
        <v>8.7740112885163202E-2</v>
      </c>
      <c r="AX144" s="1">
        <v>8.8328015999999986E-4</v>
      </c>
      <c r="AY144" s="1">
        <v>3.9696480000000028E-5</v>
      </c>
      <c r="AZ144" s="1">
        <v>1.1869826399999999E-3</v>
      </c>
      <c r="BA144" s="1">
        <v>-5.7133857713014047E-5</v>
      </c>
      <c r="BB144" s="1">
        <v>6.2289839994432374E-4</v>
      </c>
      <c r="BC144" s="1">
        <v>1.1492846167040118E-3</v>
      </c>
    </row>
    <row r="145" spans="2:55" x14ac:dyDescent="0.15">
      <c r="B145" s="1">
        <v>-30</v>
      </c>
      <c r="C145" s="1">
        <v>0</v>
      </c>
      <c r="D145" s="1">
        <v>4</v>
      </c>
      <c r="E145" s="1">
        <v>0.16894128408225476</v>
      </c>
      <c r="F145" s="1">
        <v>-0.16253999999999999</v>
      </c>
      <c r="G145" s="1">
        <v>-2.0973333333333333E-2</v>
      </c>
      <c r="H145" s="1">
        <v>-4.1012500000000007E-2</v>
      </c>
      <c r="I145" s="1">
        <v>0.11574999999999999</v>
      </c>
      <c r="J145" s="1">
        <v>0.13216666666666665</v>
      </c>
      <c r="K145" s="1">
        <v>9.895000000000001E-2</v>
      </c>
      <c r="L145" s="1">
        <v>2.0328596388888887E-2</v>
      </c>
      <c r="M145" s="1">
        <v>27.896593333333332</v>
      </c>
      <c r="N145" s="1">
        <v>1.6372391666666666</v>
      </c>
      <c r="O145" s="1">
        <v>4.9335000000000004E-2</v>
      </c>
      <c r="P145" s="1">
        <v>-1.8666666666666658E-4</v>
      </c>
      <c r="Q145" s="1">
        <v>5.3085000000000007E-2</v>
      </c>
      <c r="R145" s="1">
        <v>362.21275999999995</v>
      </c>
      <c r="S145" s="1">
        <v>157.55668166666666</v>
      </c>
      <c r="T145" s="1">
        <v>1.69624</v>
      </c>
      <c r="U145" s="1">
        <v>1.0787774999999999</v>
      </c>
      <c r="V145" s="1">
        <v>0.89737500000000003</v>
      </c>
      <c r="W145" s="1">
        <v>-3.8333333333333334E-4</v>
      </c>
      <c r="X145" s="1">
        <v>3.2999999999999994E-4</v>
      </c>
      <c r="Y145" s="1">
        <v>62.01416416666666</v>
      </c>
      <c r="AF145" s="1">
        <v>-0.5</v>
      </c>
      <c r="AG145" s="1">
        <v>0</v>
      </c>
      <c r="AH145" s="1">
        <v>6.6666666666666666E-2</v>
      </c>
      <c r="AI145" s="1">
        <v>0.12613064963603868</v>
      </c>
      <c r="AJ145" s="1">
        <v>-0.12135148553659619</v>
      </c>
      <c r="AK145" s="1">
        <v>-1.5658577314225489E-2</v>
      </c>
      <c r="AL145" s="1">
        <v>-3.0619710843913205E-2</v>
      </c>
      <c r="AM145" s="1">
        <v>8.6418324417749534E-2</v>
      </c>
      <c r="AN145" s="1">
        <v>9.8674919025594499E-2</v>
      </c>
      <c r="AO145" s="1">
        <v>7.3875535215000579E-2</v>
      </c>
      <c r="AP145" s="1">
        <v>1.1331230571590913E-2</v>
      </c>
      <c r="AQ145" s="1">
        <v>-0.56557746456608182</v>
      </c>
      <c r="AR145" s="1">
        <v>5.4111567019160541E-2</v>
      </c>
      <c r="AS145" s="1">
        <v>1.2173570065522896E-3</v>
      </c>
      <c r="AT145" s="1">
        <v>-4.6060600903299334E-6</v>
      </c>
      <c r="AU145" s="1">
        <v>1.3098894637240963E-3</v>
      </c>
      <c r="AV145" s="1">
        <v>0.20958618410009278</v>
      </c>
      <c r="AW145" s="1">
        <v>9.1166594158609199E-2</v>
      </c>
      <c r="AX145" s="1">
        <v>7.3277567999999996E-4</v>
      </c>
      <c r="AY145" s="1">
        <v>4.6603188E-4</v>
      </c>
      <c r="AZ145" s="1">
        <v>3.87666E-4</v>
      </c>
      <c r="BA145" s="1">
        <v>-2.1367133778850777E-4</v>
      </c>
      <c r="BB145" s="1">
        <v>1.8394315166141102E-4</v>
      </c>
      <c r="BC145" s="1">
        <v>1.1859538385081694E-3</v>
      </c>
    </row>
    <row r="146" spans="2:55" x14ac:dyDescent="0.15">
      <c r="B146" s="1">
        <v>30</v>
      </c>
      <c r="C146" s="1">
        <v>0</v>
      </c>
      <c r="D146" s="1">
        <v>150</v>
      </c>
      <c r="E146" s="1">
        <v>1.5423425693040766</v>
      </c>
      <c r="F146" s="1">
        <v>1.5422575000000001</v>
      </c>
      <c r="G146" s="1">
        <v>8.6674999999999999E-3</v>
      </c>
      <c r="H146" s="1">
        <v>-1.3684999999999999E-2</v>
      </c>
      <c r="I146" s="1">
        <v>0.13501000000000002</v>
      </c>
      <c r="J146" s="1">
        <v>6.3524999999999998E-2</v>
      </c>
      <c r="K146" s="1">
        <v>7.4275000000000008E-2</v>
      </c>
      <c r="L146" s="1">
        <v>1.3889950675000004E-2</v>
      </c>
      <c r="M146" s="1">
        <v>13.622929999999997</v>
      </c>
      <c r="N146" s="1">
        <v>1.7112183333333333</v>
      </c>
      <c r="O146" s="1">
        <v>-0.11723</v>
      </c>
      <c r="P146" s="1">
        <v>-8.5100000000000002E-3</v>
      </c>
      <c r="Q146" s="1">
        <v>5.9954999999999994E-2</v>
      </c>
      <c r="R146" s="1">
        <v>0.28371666666666667</v>
      </c>
      <c r="S146" s="1">
        <v>35.648696666666666</v>
      </c>
      <c r="T146" s="1">
        <v>-0.22949999999999998</v>
      </c>
      <c r="U146" s="1">
        <v>-5.6724999999999998E-2</v>
      </c>
      <c r="V146" s="1">
        <v>0.1098925</v>
      </c>
      <c r="W146" s="1">
        <v>7.6500000000000005E-4</v>
      </c>
      <c r="X146" s="1">
        <v>-4.1825000000000005E-3</v>
      </c>
      <c r="Y146" s="1">
        <v>3.7229683333333341</v>
      </c>
      <c r="AF146" s="1">
        <v>0.5</v>
      </c>
      <c r="AG146" s="1">
        <v>0</v>
      </c>
      <c r="AH146" s="1">
        <v>2.5</v>
      </c>
      <c r="AI146" s="1">
        <v>1.1515046265004323</v>
      </c>
      <c r="AJ146" s="1">
        <v>1.1514411142177743</v>
      </c>
      <c r="AK146" s="1">
        <v>6.4711086556444412E-3</v>
      </c>
      <c r="AL146" s="1">
        <v>-1.0217147038072591E-2</v>
      </c>
      <c r="AM146" s="1">
        <v>0.10079773632518675</v>
      </c>
      <c r="AN146" s="1">
        <v>4.7427421672894508E-2</v>
      </c>
      <c r="AO146" s="1">
        <v>5.5453313573463045E-2</v>
      </c>
      <c r="AP146" s="1">
        <v>7.7423069805486189E-3</v>
      </c>
      <c r="AQ146" s="1">
        <v>-1.0373291217433938</v>
      </c>
      <c r="AR146" s="1">
        <v>5.6556615193310407E-2</v>
      </c>
      <c r="AS146" s="1">
        <v>-2.892687987800241E-3</v>
      </c>
      <c r="AT146" s="1">
        <v>-2.0998698947522008E-4</v>
      </c>
      <c r="AU146" s="1">
        <v>1.4794089252628459E-3</v>
      </c>
      <c r="AV146" s="1">
        <v>1.64166203124E-4</v>
      </c>
      <c r="AW146" s="1">
        <v>2.06273083877784E-2</v>
      </c>
      <c r="AX146" s="1">
        <v>-9.9143999999999998E-5</v>
      </c>
      <c r="AY146" s="1">
        <v>-2.45052E-5</v>
      </c>
      <c r="AZ146" s="1">
        <v>4.7473560000000003E-5</v>
      </c>
      <c r="BA146" s="1">
        <v>4.2641366976054379E-4</v>
      </c>
      <c r="BB146" s="1">
        <v>-2.3313400964359143E-3</v>
      </c>
      <c r="BC146" s="1">
        <v>7.1197744013685963E-5</v>
      </c>
    </row>
    <row r="147" spans="2:55" x14ac:dyDescent="0.15">
      <c r="B147" s="1">
        <v>30</v>
      </c>
      <c r="C147" s="1">
        <v>0</v>
      </c>
      <c r="D147" s="1">
        <v>110</v>
      </c>
      <c r="E147" s="1">
        <v>1.4478178673913029</v>
      </c>
      <c r="F147" s="1">
        <v>1.4476450000000001</v>
      </c>
      <c r="G147" s="1">
        <v>1.6292499999999998E-2</v>
      </c>
      <c r="H147" s="1">
        <v>-1.5332500000000001E-2</v>
      </c>
      <c r="I147" s="1">
        <v>0.1839325</v>
      </c>
      <c r="J147" s="1">
        <v>8.6222499999999994E-2</v>
      </c>
      <c r="K147" s="1">
        <v>8.66725E-2</v>
      </c>
      <c r="L147" s="1">
        <v>2.4388803159375E-2</v>
      </c>
      <c r="M147" s="1">
        <v>15.050370833333337</v>
      </c>
      <c r="N147" s="1">
        <v>2.0732908333333335</v>
      </c>
      <c r="O147" s="1">
        <v>-0.22679250000000001</v>
      </c>
      <c r="P147" s="1">
        <v>-2.631E-2</v>
      </c>
      <c r="Q147" s="1">
        <v>5.9725E-2</v>
      </c>
      <c r="R147" s="1">
        <v>8.7735450000000004</v>
      </c>
      <c r="S147" s="1">
        <v>47.060666666666663</v>
      </c>
      <c r="T147" s="1">
        <v>-1.4539500000000001</v>
      </c>
      <c r="U147" s="1">
        <v>-0.31194749999999999</v>
      </c>
      <c r="V147" s="1">
        <v>0.36652499999999999</v>
      </c>
      <c r="W147" s="1">
        <v>3.0424999999999996E-3</v>
      </c>
      <c r="X147" s="1">
        <v>-4.2100000000000002E-3</v>
      </c>
      <c r="Y147" s="1">
        <v>22.827419166666669</v>
      </c>
      <c r="AF147" s="1">
        <v>0.5</v>
      </c>
      <c r="AG147" s="1">
        <v>0</v>
      </c>
      <c r="AH147" s="1">
        <v>1.8333333333333333</v>
      </c>
      <c r="AI147" s="1">
        <v>1.0809329949203965</v>
      </c>
      <c r="AJ147" s="1">
        <v>1.0808039330603285</v>
      </c>
      <c r="AK147" s="1">
        <v>1.2163892445582586E-2</v>
      </c>
      <c r="AL147" s="1">
        <v>-1.1447161633996932E-2</v>
      </c>
      <c r="AM147" s="1">
        <v>0.13732301041872758</v>
      </c>
      <c r="AN147" s="1">
        <v>6.4373252502025136E-2</v>
      </c>
      <c r="AO147" s="1">
        <v>6.4709220069955914E-2</v>
      </c>
      <c r="AP147" s="1">
        <v>1.3594403995106715E-2</v>
      </c>
      <c r="AQ147" s="1">
        <v>-0.99015149376368805</v>
      </c>
      <c r="AR147" s="1">
        <v>6.8523291014677384E-2</v>
      </c>
      <c r="AS147" s="1">
        <v>-5.5961779448365284E-3</v>
      </c>
      <c r="AT147" s="1">
        <v>-6.4920771951739603E-4</v>
      </c>
      <c r="AU147" s="1">
        <v>1.4737336012229753E-3</v>
      </c>
      <c r="AV147" s="1">
        <v>5.0766124793076E-3</v>
      </c>
      <c r="AW147" s="1">
        <v>2.7230585548319999E-2</v>
      </c>
      <c r="AX147" s="1">
        <v>-6.2810640000000005E-4</v>
      </c>
      <c r="AY147" s="1">
        <v>-1.3476132E-4</v>
      </c>
      <c r="AZ147" s="1">
        <v>1.583388E-4</v>
      </c>
      <c r="BA147" s="1">
        <v>1.6959001179692214E-3</v>
      </c>
      <c r="BB147" s="1">
        <v>-2.3466686924076986E-3</v>
      </c>
      <c r="BC147" s="1">
        <v>4.365497100176181E-4</v>
      </c>
    </row>
    <row r="148" spans="2:55" x14ac:dyDescent="0.15">
      <c r="B148" s="1">
        <v>30</v>
      </c>
      <c r="C148" s="1">
        <v>0</v>
      </c>
      <c r="D148" s="1">
        <v>90</v>
      </c>
      <c r="E148" s="1">
        <v>1.359919319674884</v>
      </c>
      <c r="F148" s="1">
        <v>1.3596499999999998</v>
      </c>
      <c r="G148" s="1">
        <v>2.427E-2</v>
      </c>
      <c r="H148" s="1">
        <v>-1.1975E-2</v>
      </c>
      <c r="I148" s="1">
        <v>0.21173249999999999</v>
      </c>
      <c r="J148" s="1">
        <v>0.102045</v>
      </c>
      <c r="K148" s="1">
        <v>9.5064999999999997E-2</v>
      </c>
      <c r="L148" s="1">
        <v>3.2140593903125E-2</v>
      </c>
      <c r="M148" s="1">
        <v>16.404711666666667</v>
      </c>
      <c r="N148" s="1">
        <v>2.2986958333333334</v>
      </c>
      <c r="O148" s="1">
        <v>-0.29011500000000001</v>
      </c>
      <c r="P148" s="1">
        <v>-2.3380000000000001E-2</v>
      </c>
      <c r="Q148" s="1">
        <v>6.2217499999999995E-2</v>
      </c>
      <c r="R148" s="1">
        <v>30.813667500000005</v>
      </c>
      <c r="S148" s="1">
        <v>64.406100000000009</v>
      </c>
      <c r="T148" s="1">
        <v>-3.2651025000000002</v>
      </c>
      <c r="U148" s="1">
        <v>-0.72148250000000003</v>
      </c>
      <c r="V148" s="1">
        <v>0.63665000000000005</v>
      </c>
      <c r="W148" s="1">
        <v>2.7600000000000003E-3</v>
      </c>
      <c r="X148" s="1">
        <v>-4.7675E-3</v>
      </c>
      <c r="Y148" s="1">
        <v>51.47199333333333</v>
      </c>
      <c r="AF148" s="1">
        <v>0.5</v>
      </c>
      <c r="AG148" s="1">
        <v>0</v>
      </c>
      <c r="AH148" s="1">
        <v>1.5</v>
      </c>
      <c r="AI148" s="1">
        <v>1.0153084142516575</v>
      </c>
      <c r="AJ148" s="1">
        <v>1.0151073416379537</v>
      </c>
      <c r="AK148" s="1">
        <v>1.8119850830399839E-2</v>
      </c>
      <c r="AL148" s="1">
        <v>-8.9404702799356431E-3</v>
      </c>
      <c r="AM148" s="1">
        <v>0.1580783401708955</v>
      </c>
      <c r="AN148" s="1">
        <v>7.6186245487768908E-2</v>
      </c>
      <c r="AO148" s="1">
        <v>7.0975015211864875E-2</v>
      </c>
      <c r="AP148" s="1">
        <v>1.7915279208516197E-2</v>
      </c>
      <c r="AQ148" s="1">
        <v>-0.94538985706346934</v>
      </c>
      <c r="AR148" s="1">
        <v>7.5973038133045179E-2</v>
      </c>
      <c r="AS148" s="1">
        <v>-7.1586810166396567E-3</v>
      </c>
      <c r="AT148" s="1">
        <v>-5.769090263138244E-4</v>
      </c>
      <c r="AU148" s="1">
        <v>1.535236841089836E-3</v>
      </c>
      <c r="AV148" s="1">
        <v>1.7829628612349404E-2</v>
      </c>
      <c r="AW148" s="1">
        <v>3.7267126458408004E-2</v>
      </c>
      <c r="AX148" s="1">
        <v>-1.4105242800000002E-3</v>
      </c>
      <c r="AY148" s="1">
        <v>-3.1168044000000003E-4</v>
      </c>
      <c r="AZ148" s="1">
        <v>2.7503280000000003E-4</v>
      </c>
      <c r="BA148" s="1">
        <v>1.5384336320772561E-3</v>
      </c>
      <c r="BB148" s="1">
        <v>-2.6574211380175064E-3</v>
      </c>
      <c r="BC148" s="1">
        <v>9.8434621976482449E-4</v>
      </c>
    </row>
    <row r="149" spans="2:55" x14ac:dyDescent="0.15">
      <c r="B149" s="1">
        <v>30</v>
      </c>
      <c r="C149" s="1">
        <v>0</v>
      </c>
      <c r="D149" s="1">
        <v>70</v>
      </c>
      <c r="E149" s="1">
        <v>1.2096379356702152</v>
      </c>
      <c r="F149" s="1">
        <v>1.2092974999999999</v>
      </c>
      <c r="G149" s="1">
        <v>2.8442499999999999E-2</v>
      </c>
      <c r="H149" s="1">
        <v>-3.8099999999999996E-3</v>
      </c>
      <c r="I149" s="1">
        <v>0.24390000000000001</v>
      </c>
      <c r="J149" s="1">
        <v>0.11954250000000001</v>
      </c>
      <c r="K149" s="1">
        <v>9.0925000000000006E-2</v>
      </c>
      <c r="L149" s="1">
        <v>4.1022487465625007E-2</v>
      </c>
      <c r="M149" s="1">
        <v>18.152507499999995</v>
      </c>
      <c r="N149" s="1">
        <v>2.3824558333333337</v>
      </c>
      <c r="O149" s="1">
        <v>-0.33413000000000004</v>
      </c>
      <c r="P149" s="1">
        <v>-3.0505000000000001E-2</v>
      </c>
      <c r="Q149" s="1">
        <v>2.4685000000000002E-2</v>
      </c>
      <c r="R149" s="1">
        <v>74.086363333333324</v>
      </c>
      <c r="S149" s="1">
        <v>78.63555416666668</v>
      </c>
      <c r="T149" s="1">
        <v>-5.833969999999999</v>
      </c>
      <c r="U149" s="1">
        <v>-0.74008499999999999</v>
      </c>
      <c r="V149" s="1">
        <v>0.15244999999999997</v>
      </c>
      <c r="W149" s="1">
        <v>3.065E-3</v>
      </c>
      <c r="X149" s="1">
        <v>-1.8749999999999999E-3</v>
      </c>
      <c r="Y149" s="1">
        <v>72.345010833333333</v>
      </c>
      <c r="AF149" s="1">
        <v>0.5</v>
      </c>
      <c r="AG149" s="1">
        <v>0</v>
      </c>
      <c r="AH149" s="1">
        <v>1.1666666666666667</v>
      </c>
      <c r="AI149" s="1">
        <v>0.90310914516428076</v>
      </c>
      <c r="AJ149" s="1">
        <v>0.90285497773281609</v>
      </c>
      <c r="AK149" s="1">
        <v>2.1235016779713532E-2</v>
      </c>
      <c r="AL149" s="1">
        <v>-2.8445254084805676E-3</v>
      </c>
      <c r="AM149" s="1">
        <v>0.18209442181848046</v>
      </c>
      <c r="AN149" s="1">
        <v>8.9249784420810579E-2</v>
      </c>
      <c r="AO149" s="1">
        <v>6.7884113586901745E-2</v>
      </c>
      <c r="AP149" s="1">
        <v>2.286607767702362E-2</v>
      </c>
      <c r="AQ149" s="1">
        <v>-0.8876243373417676</v>
      </c>
      <c r="AR149" s="1">
        <v>7.8741347703083497E-2</v>
      </c>
      <c r="AS149" s="1">
        <v>-8.2447653106175432E-3</v>
      </c>
      <c r="AT149" s="1">
        <v>-7.5272069494025727E-4</v>
      </c>
      <c r="AU149" s="1">
        <v>6.0911032140961317E-4</v>
      </c>
      <c r="AV149" s="1">
        <v>4.2868390900658394E-2</v>
      </c>
      <c r="AW149" s="1">
        <v>4.5500676818751008E-2</v>
      </c>
      <c r="AX149" s="1">
        <v>-2.5202750399999996E-3</v>
      </c>
      <c r="AY149" s="1">
        <v>-3.1971672E-4</v>
      </c>
      <c r="AZ149" s="1">
        <v>6.5858399999999993E-5</v>
      </c>
      <c r="BA149" s="1">
        <v>1.7084416964915905E-3</v>
      </c>
      <c r="BB149" s="1">
        <v>-1.0451315435307444E-3</v>
      </c>
      <c r="BC149" s="1">
        <v>1.3835201110526957E-3</v>
      </c>
    </row>
    <row r="150" spans="2:55" x14ac:dyDescent="0.15">
      <c r="B150" s="1">
        <v>90</v>
      </c>
      <c r="C150" s="1">
        <v>0</v>
      </c>
      <c r="D150" s="1">
        <v>150</v>
      </c>
      <c r="E150" s="1">
        <v>1.5350903743530053</v>
      </c>
      <c r="F150" s="1">
        <v>1.5350200000000001</v>
      </c>
      <c r="G150" s="1">
        <v>8.1350000000000016E-3</v>
      </c>
      <c r="H150" s="1">
        <v>-1.22425E-2</v>
      </c>
      <c r="I150" s="1">
        <v>0.14760999999999999</v>
      </c>
      <c r="J150" s="1">
        <v>5.9867499999999997E-2</v>
      </c>
      <c r="K150" s="1">
        <v>7.4219999999999994E-2</v>
      </c>
      <c r="L150" s="1">
        <v>1.5440719028124997E-2</v>
      </c>
      <c r="M150" s="1">
        <v>13.510235833333333</v>
      </c>
      <c r="N150" s="1">
        <v>1.7010958333333333</v>
      </c>
      <c r="O150" s="1">
        <v>-0.1437475</v>
      </c>
      <c r="P150" s="1">
        <v>-8.7774999999999988E-3</v>
      </c>
      <c r="Q150" s="1">
        <v>5.9577499999999999E-2</v>
      </c>
      <c r="R150" s="1">
        <v>0.60548666666666662</v>
      </c>
      <c r="S150" s="1">
        <v>34.28916916666666</v>
      </c>
      <c r="T150" s="1">
        <v>-0.41097499999999998</v>
      </c>
      <c r="U150" s="1">
        <v>-2.8002500000000003E-2</v>
      </c>
      <c r="V150" s="1">
        <v>0.1101375</v>
      </c>
      <c r="W150" s="1">
        <v>7.6499999999999995E-4</v>
      </c>
      <c r="X150" s="1">
        <v>-3.9525000000000003E-3</v>
      </c>
      <c r="Y150" s="1">
        <v>3.8987675000000004</v>
      </c>
      <c r="AF150" s="1">
        <v>1.5</v>
      </c>
      <c r="AG150" s="1">
        <v>0</v>
      </c>
      <c r="AH150" s="1">
        <v>2.5</v>
      </c>
      <c r="AI150" s="1">
        <v>1.1460901769451628</v>
      </c>
      <c r="AJ150" s="1">
        <v>1.1460376358335542</v>
      </c>
      <c r="AK150" s="1">
        <v>6.0735470335930245E-3</v>
      </c>
      <c r="AL150" s="1">
        <v>-9.140184334205605E-3</v>
      </c>
      <c r="AM150" s="1">
        <v>0.11020482822724846</v>
      </c>
      <c r="AN150" s="1">
        <v>4.4696751940212699E-2</v>
      </c>
      <c r="AO150" s="1">
        <v>5.541225087071594E-2</v>
      </c>
      <c r="AP150" s="1">
        <v>8.606710672580703E-3</v>
      </c>
      <c r="AQ150" s="1">
        <v>-1.0410537198817751</v>
      </c>
      <c r="AR150" s="1">
        <v>5.6222061544519662E-2</v>
      </c>
      <c r="AS150" s="1">
        <v>-3.5470158366144771E-3</v>
      </c>
      <c r="AT150" s="1">
        <v>-2.1658763808680894E-4</v>
      </c>
      <c r="AU150" s="1">
        <v>1.4700939912408841E-3</v>
      </c>
      <c r="AV150" s="1">
        <v>3.5035110300959998E-4</v>
      </c>
      <c r="AW150" s="1">
        <v>1.9840648688368198E-2</v>
      </c>
      <c r="AX150" s="1">
        <v>-1.7754119999999999E-4</v>
      </c>
      <c r="AY150" s="1">
        <v>-1.2097080000000002E-5</v>
      </c>
      <c r="AZ150" s="1">
        <v>4.7579400000000001E-5</v>
      </c>
      <c r="BA150" s="1">
        <v>4.2641366976054374E-4</v>
      </c>
      <c r="BB150" s="1">
        <v>-2.2031372937628096E-3</v>
      </c>
      <c r="BC150" s="1">
        <v>7.4559712997973842E-5</v>
      </c>
    </row>
    <row r="151" spans="2:55" x14ac:dyDescent="0.15">
      <c r="B151" s="1">
        <v>90</v>
      </c>
      <c r="C151" s="1">
        <v>0</v>
      </c>
      <c r="D151" s="1">
        <v>110</v>
      </c>
      <c r="E151" s="1">
        <v>1.4510890867551862</v>
      </c>
      <c r="F151" s="1">
        <v>1.4509100000000001</v>
      </c>
      <c r="G151" s="1">
        <v>1.61E-2</v>
      </c>
      <c r="H151" s="1">
        <v>-1.6140000000000002E-2</v>
      </c>
      <c r="I151" s="1">
        <v>0.17773499999999998</v>
      </c>
      <c r="J151" s="1">
        <v>8.5682499999999995E-2</v>
      </c>
      <c r="K151" s="1">
        <v>9.1910000000000006E-2</v>
      </c>
      <c r="L151" s="1">
        <v>2.3689334565624998E-2</v>
      </c>
      <c r="M151" s="1">
        <v>15.159758333333334</v>
      </c>
      <c r="N151" s="1">
        <v>2.0700866666666671</v>
      </c>
      <c r="O151" s="1">
        <v>-0.1962525</v>
      </c>
      <c r="P151" s="1">
        <v>-2.0825E-2</v>
      </c>
      <c r="Q151" s="1">
        <v>6.7982500000000001E-2</v>
      </c>
      <c r="R151" s="1">
        <v>14.257047499999999</v>
      </c>
      <c r="S151" s="1">
        <v>47.672536666666666</v>
      </c>
      <c r="T151" s="1">
        <v>-1.55871</v>
      </c>
      <c r="U151" s="1">
        <v>-0.43136750000000001</v>
      </c>
      <c r="V151" s="1">
        <v>0.62148500000000007</v>
      </c>
      <c r="W151" s="1">
        <v>2.085E-3</v>
      </c>
      <c r="X151" s="1">
        <v>-5.1924999999999992E-3</v>
      </c>
      <c r="Y151" s="1">
        <v>26.564865833333332</v>
      </c>
      <c r="AF151" s="1">
        <v>1.5</v>
      </c>
      <c r="AG151" s="1">
        <v>0</v>
      </c>
      <c r="AH151" s="1">
        <v>1.8333333333333333</v>
      </c>
      <c r="AI151" s="1">
        <v>1.0833752696178454</v>
      </c>
      <c r="AJ151" s="1">
        <v>1.0832415644143152</v>
      </c>
      <c r="AK151" s="1">
        <v>1.2020172985967754E-2</v>
      </c>
      <c r="AL151" s="1">
        <v>-1.2050036769783825E-2</v>
      </c>
      <c r="AM151" s="1">
        <v>0.13269599041372537</v>
      </c>
      <c r="AN151" s="1">
        <v>6.3970091420508204E-2</v>
      </c>
      <c r="AO151" s="1">
        <v>6.8619509263372444E-2</v>
      </c>
      <c r="AP151" s="1">
        <v>1.3204517759886866E-2</v>
      </c>
      <c r="AQ151" s="1">
        <v>-0.98653618259973674</v>
      </c>
      <c r="AR151" s="1">
        <v>6.8417391716118048E-2</v>
      </c>
      <c r="AS151" s="1">
        <v>-4.842593613629334E-3</v>
      </c>
      <c r="AT151" s="1">
        <v>-5.1386357882743339E-4</v>
      </c>
      <c r="AU151" s="1">
        <v>1.6774900719152938E-3</v>
      </c>
      <c r="AV151" s="1">
        <v>8.2495166157557989E-3</v>
      </c>
      <c r="AW151" s="1">
        <v>2.7584630222133599E-2</v>
      </c>
      <c r="AX151" s="1">
        <v>-6.7336271999999999E-4</v>
      </c>
      <c r="AY151" s="1">
        <v>-1.8635076E-4</v>
      </c>
      <c r="AZ151" s="1">
        <v>2.6848152000000003E-4</v>
      </c>
      <c r="BA151" s="1">
        <v>1.162186276406188E-3</v>
      </c>
      <c r="BB151" s="1">
        <v>-2.8943176212178081E-3</v>
      </c>
      <c r="BC151" s="1">
        <v>5.0802433650198799E-4</v>
      </c>
    </row>
    <row r="152" spans="2:55" x14ac:dyDescent="0.15">
      <c r="B152" s="1">
        <v>90</v>
      </c>
      <c r="C152" s="1">
        <v>0</v>
      </c>
      <c r="D152" s="1">
        <v>90</v>
      </c>
      <c r="E152" s="1">
        <v>1.3428235107856692</v>
      </c>
      <c r="F152" s="1">
        <v>1.3424525</v>
      </c>
      <c r="G152" s="1">
        <v>2.3092500000000002E-2</v>
      </c>
      <c r="H152" s="1">
        <v>-2.1517499999999998E-2</v>
      </c>
      <c r="I152" s="1">
        <v>0.2168525</v>
      </c>
      <c r="J152" s="1">
        <v>9.8559999999999995E-2</v>
      </c>
      <c r="K152" s="1">
        <v>9.4497499999999998E-2</v>
      </c>
      <c r="L152" s="1">
        <v>3.283442893125E-2</v>
      </c>
      <c r="M152" s="1">
        <v>16.294105833333333</v>
      </c>
      <c r="N152" s="1">
        <v>2.191830833333333</v>
      </c>
      <c r="O152" s="1">
        <v>-0.28936000000000001</v>
      </c>
      <c r="P152" s="1">
        <v>-1.31675E-2</v>
      </c>
      <c r="Q152" s="1">
        <v>5.7072499999999998E-2</v>
      </c>
      <c r="R152" s="1">
        <v>32.716215833333329</v>
      </c>
      <c r="S152" s="1">
        <v>59.858357500000011</v>
      </c>
      <c r="T152" s="1">
        <v>-4.3275350000000001</v>
      </c>
      <c r="U152" s="1">
        <v>-0.56111250000000001</v>
      </c>
      <c r="V152" s="1">
        <v>0.52501500000000001</v>
      </c>
      <c r="W152" s="1">
        <v>1.6925E-3</v>
      </c>
      <c r="X152" s="1">
        <v>-4.5225000000000005E-3</v>
      </c>
      <c r="Y152" s="1">
        <v>45.898394166666662</v>
      </c>
      <c r="AF152" s="1">
        <v>1.5</v>
      </c>
      <c r="AG152" s="1">
        <v>0</v>
      </c>
      <c r="AH152" s="1">
        <v>1.5</v>
      </c>
      <c r="AI152" s="1">
        <v>1.0025447757309491</v>
      </c>
      <c r="AJ152" s="1">
        <v>1.0022677810835328</v>
      </c>
      <c r="AK152" s="1">
        <v>1.7240735694314311E-2</v>
      </c>
      <c r="AL152" s="1">
        <v>-1.6064849206556594E-2</v>
      </c>
      <c r="AM152" s="1">
        <v>0.16190090449935232</v>
      </c>
      <c r="AN152" s="1">
        <v>7.3584363322793903E-2</v>
      </c>
      <c r="AO152" s="1">
        <v>7.0551322778974399E-2</v>
      </c>
      <c r="AP152" s="1">
        <v>1.8302025274596186E-2</v>
      </c>
      <c r="AQ152" s="1">
        <v>-0.94904543474874548</v>
      </c>
      <c r="AR152" s="1">
        <v>7.2441096846009051E-2</v>
      </c>
      <c r="AS152" s="1">
        <v>-7.1400511485957326E-3</v>
      </c>
      <c r="AT152" s="1">
        <v>-3.2491230128260407E-4</v>
      </c>
      <c r="AU152" s="1">
        <v>1.4082823098501172E-3</v>
      </c>
      <c r="AV152" s="1">
        <v>1.8930494979534598E-2</v>
      </c>
      <c r="AW152" s="1">
        <v>3.4635678585492609E-2</v>
      </c>
      <c r="AX152" s="1">
        <v>-1.8694951200000001E-3</v>
      </c>
      <c r="AY152" s="1">
        <v>-2.424006E-4</v>
      </c>
      <c r="AZ152" s="1">
        <v>2.2680648E-4</v>
      </c>
      <c r="BA152" s="1">
        <v>9.4340540662708543E-4</v>
      </c>
      <c r="BB152" s="1">
        <v>-2.5208572829961561E-3</v>
      </c>
      <c r="BC152" s="1">
        <v>8.7775716200941527E-4</v>
      </c>
    </row>
    <row r="153" spans="2:55" x14ac:dyDescent="0.15">
      <c r="B153" s="1">
        <v>90</v>
      </c>
      <c r="C153" s="1">
        <v>0</v>
      </c>
      <c r="D153" s="1">
        <v>70</v>
      </c>
      <c r="E153" s="1">
        <v>1.1990226634769046</v>
      </c>
      <c r="F153" s="1">
        <v>1.1982750000000002</v>
      </c>
      <c r="G153" s="1">
        <v>2.7390000000000001E-2</v>
      </c>
      <c r="H153" s="1">
        <v>-3.2282499999999999E-2</v>
      </c>
      <c r="I153" s="1">
        <v>0.2450425</v>
      </c>
      <c r="J153" s="1">
        <v>0.118035</v>
      </c>
      <c r="K153" s="1">
        <v>0.10458999999999999</v>
      </c>
      <c r="L153" s="1">
        <v>4.2458578065625002E-2</v>
      </c>
      <c r="M153" s="1">
        <v>18.037949166666667</v>
      </c>
      <c r="N153" s="1">
        <v>2.263315</v>
      </c>
      <c r="O153" s="1">
        <v>-0.3157025</v>
      </c>
      <c r="P153" s="1">
        <v>-1.91875E-2</v>
      </c>
      <c r="Q153" s="1">
        <v>5.4869999999999995E-2</v>
      </c>
      <c r="R153" s="1">
        <v>68.272822500000004</v>
      </c>
      <c r="S153" s="1">
        <v>69.988431666666671</v>
      </c>
      <c r="T153" s="1">
        <v>-4.7336900000000002</v>
      </c>
      <c r="U153" s="1">
        <v>-0.53697499999999998</v>
      </c>
      <c r="V153" s="1">
        <v>0.26337500000000003</v>
      </c>
      <c r="W153" s="1">
        <v>1.9425E-3</v>
      </c>
      <c r="X153" s="1">
        <v>-4.5624999999999997E-3</v>
      </c>
      <c r="Y153" s="1">
        <v>57.343077500000014</v>
      </c>
      <c r="AF153" s="1">
        <v>1.5</v>
      </c>
      <c r="AG153" s="1">
        <v>0</v>
      </c>
      <c r="AH153" s="1">
        <v>1.1666666666666667</v>
      </c>
      <c r="AI153" s="1">
        <v>0.89518384031603693</v>
      </c>
      <c r="AJ153" s="1">
        <v>0.89462563880500079</v>
      </c>
      <c r="AK153" s="1">
        <v>2.0449225968053219E-2</v>
      </c>
      <c r="AL153" s="1">
        <v>-2.4101940026056149E-2</v>
      </c>
      <c r="AM153" s="1">
        <v>0.18294740614372693</v>
      </c>
      <c r="AN153" s="1">
        <v>8.8124293068242474E-2</v>
      </c>
      <c r="AO153" s="1">
        <v>7.8086328733066285E-2</v>
      </c>
      <c r="AP153" s="1">
        <v>2.366655958925188E-2</v>
      </c>
      <c r="AQ153" s="1">
        <v>-0.89141054711366696</v>
      </c>
      <c r="AR153" s="1">
        <v>7.4803684031891915E-2</v>
      </c>
      <c r="AS153" s="1">
        <v>-7.7900608160752843E-3</v>
      </c>
      <c r="AT153" s="1">
        <v>-4.7345773919574448E-4</v>
      </c>
      <c r="AU153" s="1">
        <v>1.353934913337876E-3</v>
      </c>
      <c r="AV153" s="1">
        <v>3.9504517581097805E-2</v>
      </c>
      <c r="AW153" s="1">
        <v>4.0497215846749202E-2</v>
      </c>
      <c r="AX153" s="1">
        <v>-2.04495408E-3</v>
      </c>
      <c r="AY153" s="1">
        <v>-2.319732E-4</v>
      </c>
      <c r="AZ153" s="1">
        <v>1.1377800000000001E-4</v>
      </c>
      <c r="BA153" s="1">
        <v>1.0827562790978514E-3</v>
      </c>
      <c r="BB153" s="1">
        <v>-2.5431534225914781E-3</v>
      </c>
      <c r="BC153" s="1">
        <v>1.0966243564974245E-3</v>
      </c>
    </row>
    <row r="154" spans="2:55" x14ac:dyDescent="0.15">
      <c r="B154" s="1">
        <v>90</v>
      </c>
      <c r="C154" s="1">
        <v>0</v>
      </c>
      <c r="D154" s="1">
        <v>50</v>
      </c>
      <c r="E154" s="1">
        <v>0.23552424559373922</v>
      </c>
      <c r="F154" s="1">
        <v>0.20229999999999998</v>
      </c>
      <c r="G154" s="1">
        <v>-5.0524999999999988E-3</v>
      </c>
      <c r="H154" s="1">
        <v>-0.1205025</v>
      </c>
      <c r="I154" s="1">
        <v>0.1612275</v>
      </c>
      <c r="J154" s="1">
        <v>0.1557925</v>
      </c>
      <c r="K154" s="1">
        <v>0.17933749999999998</v>
      </c>
      <c r="L154" s="1">
        <v>4.1213774359374997E-2</v>
      </c>
      <c r="M154" s="1">
        <v>24.761884166666665</v>
      </c>
      <c r="N154" s="1">
        <v>1.5084866666666665</v>
      </c>
      <c r="O154" s="1">
        <v>-8.8250000000000015E-4</v>
      </c>
      <c r="P154" s="1">
        <v>-0.12067750000000001</v>
      </c>
      <c r="Q154" s="1">
        <v>6.4987500000000004E-2</v>
      </c>
      <c r="R154" s="1">
        <v>180.68120666666667</v>
      </c>
      <c r="S154" s="1">
        <v>76.37999916666665</v>
      </c>
      <c r="T154" s="1">
        <v>-0.71152750000000009</v>
      </c>
      <c r="U154" s="1">
        <v>-1.0136375000000002</v>
      </c>
      <c r="V154" s="1">
        <v>1.0792125000000001</v>
      </c>
      <c r="W154" s="1">
        <v>-1.085E-3</v>
      </c>
      <c r="X154" s="1">
        <v>-4.2174999999999999E-3</v>
      </c>
      <c r="Y154" s="1">
        <v>16.695176666666669</v>
      </c>
      <c r="AF154" s="1">
        <v>1.5</v>
      </c>
      <c r="AG154" s="1">
        <v>0</v>
      </c>
      <c r="AH154" s="1">
        <v>0.83333333333333337</v>
      </c>
      <c r="AI154" s="1">
        <v>0.17584112884635397</v>
      </c>
      <c r="AJ154" s="1">
        <v>0.15103608664976872</v>
      </c>
      <c r="AK154" s="1">
        <v>-3.7721691932672088E-3</v>
      </c>
      <c r="AL154" s="1">
        <v>-8.9966515232396224E-2</v>
      </c>
      <c r="AM154" s="1">
        <v>0.12037158013013144</v>
      </c>
      <c r="AN154" s="1">
        <v>0.11631383850412307</v>
      </c>
      <c r="AO154" s="1">
        <v>0.13389240825285664</v>
      </c>
      <c r="AP154" s="1">
        <v>2.2972701659168752E-2</v>
      </c>
      <c r="AQ154" s="1">
        <v>-0.66918115827871516</v>
      </c>
      <c r="AR154" s="1">
        <v>4.9856232994371169E-2</v>
      </c>
      <c r="AS154" s="1">
        <v>-2.1775971587765188E-5</v>
      </c>
      <c r="AT154" s="1">
        <v>-2.977756160093522E-3</v>
      </c>
      <c r="AU154" s="1">
        <v>1.6035874827874108E-3</v>
      </c>
      <c r="AV154" s="1">
        <v>0.1045470751606512</v>
      </c>
      <c r="AW154" s="1">
        <v>4.4195551164210589E-2</v>
      </c>
      <c r="AX154" s="1">
        <v>-3.0737988000000005E-4</v>
      </c>
      <c r="AY154" s="1">
        <v>-4.3789140000000007E-4</v>
      </c>
      <c r="AZ154" s="1">
        <v>4.6621980000000009E-4</v>
      </c>
      <c r="BA154" s="1">
        <v>-6.0478278652312419E-4</v>
      </c>
      <c r="BB154" s="1">
        <v>-2.3508492185818214E-3</v>
      </c>
      <c r="BC154" s="1">
        <v>3.1927720253057827E-4</v>
      </c>
    </row>
    <row r="155" spans="2:55" x14ac:dyDescent="0.15">
      <c r="B155" s="1">
        <v>90</v>
      </c>
      <c r="C155" s="1">
        <v>0</v>
      </c>
      <c r="D155" s="1">
        <v>30</v>
      </c>
      <c r="E155" s="1">
        <v>0.16115351237252012</v>
      </c>
      <c r="F155" s="1">
        <v>-0.11143499999999998</v>
      </c>
      <c r="G155" s="1">
        <v>3.8714999999999999E-2</v>
      </c>
      <c r="H155" s="1">
        <v>-0.10979</v>
      </c>
      <c r="I155" s="1">
        <v>0.1381725</v>
      </c>
      <c r="J155" s="1">
        <v>0.140685</v>
      </c>
      <c r="K155" s="1">
        <v>0.145505</v>
      </c>
      <c r="L155" s="1">
        <v>3.0027807003125004E-2</v>
      </c>
      <c r="M155" s="1">
        <v>24.515662500000001</v>
      </c>
      <c r="N155" s="1">
        <v>1.0158725</v>
      </c>
      <c r="O155" s="1">
        <v>2.2442499999999997E-2</v>
      </c>
      <c r="P155" s="1">
        <v>-4.0590000000000001E-2</v>
      </c>
      <c r="Q155" s="1">
        <v>4.9185E-2</v>
      </c>
      <c r="R155" s="1">
        <v>179.77949333333331</v>
      </c>
      <c r="S155" s="1">
        <v>80.185245000000009</v>
      </c>
      <c r="T155" s="1">
        <v>1.2480974999999999</v>
      </c>
      <c r="U155" s="1">
        <v>-0.62134500000000004</v>
      </c>
      <c r="V155" s="1">
        <v>2.0463675000000001</v>
      </c>
      <c r="W155" s="1">
        <v>-2.5000000000000011E-5</v>
      </c>
      <c r="X155" s="1">
        <v>8.1750000000000008E-4</v>
      </c>
      <c r="Y155" s="1">
        <v>20.590812500000002</v>
      </c>
      <c r="AF155" s="1">
        <v>1.5</v>
      </c>
      <c r="AG155" s="1">
        <v>0</v>
      </c>
      <c r="AH155" s="1">
        <v>0.5</v>
      </c>
      <c r="AI155" s="1">
        <v>0.12031634136732837</v>
      </c>
      <c r="AJ155" s="1">
        <v>-8.3196768738591081E-2</v>
      </c>
      <c r="AK155" s="1">
        <v>2.8904409760977738E-2</v>
      </c>
      <c r="AL155" s="1">
        <v>-8.1968620629155262E-2</v>
      </c>
      <c r="AM155" s="1">
        <v>0.1031588417331447</v>
      </c>
      <c r="AN155" s="1">
        <v>0.10503466065409153</v>
      </c>
      <c r="AO155" s="1">
        <v>0.10863324660392783</v>
      </c>
      <c r="AP155" s="1">
        <v>1.673760441707698E-2</v>
      </c>
      <c r="AQ155" s="1">
        <v>-0.67731890656171545</v>
      </c>
      <c r="AR155" s="1">
        <v>3.3575090301919137E-2</v>
      </c>
      <c r="AS155" s="1">
        <v>5.5377591202087262E-4</v>
      </c>
      <c r="AT155" s="1">
        <v>-1.0015713164276362E-3</v>
      </c>
      <c r="AU155" s="1">
        <v>1.2136557082654171E-3</v>
      </c>
      <c r="AV155" s="1">
        <v>0.10402531922724478</v>
      </c>
      <c r="AW155" s="1">
        <v>4.6397370210483603E-2</v>
      </c>
      <c r="AX155" s="1">
        <v>5.3917811999999992E-4</v>
      </c>
      <c r="AY155" s="1">
        <v>-2.6842104000000003E-4</v>
      </c>
      <c r="AZ155" s="1">
        <v>8.8403076000000006E-4</v>
      </c>
      <c r="BA155" s="1">
        <v>-1.3935087247076601E-5</v>
      </c>
      <c r="BB155" s="1">
        <v>4.5567735297940469E-4</v>
      </c>
      <c r="BC155" s="1">
        <v>3.9377702578958411E-4</v>
      </c>
    </row>
    <row r="156" spans="2:55" x14ac:dyDescent="0.15">
      <c r="B156" s="1">
        <v>90</v>
      </c>
      <c r="C156" s="1">
        <v>0</v>
      </c>
      <c r="D156" s="1">
        <v>10</v>
      </c>
      <c r="E156" s="1">
        <v>0.17830399133221891</v>
      </c>
      <c r="F156" s="1">
        <v>-0.166795</v>
      </c>
      <c r="G156" s="1">
        <v>4.699999999999995E-4</v>
      </c>
      <c r="H156" s="1">
        <v>-6.3019999999999993E-2</v>
      </c>
      <c r="I156" s="1">
        <v>0.12020500000000001</v>
      </c>
      <c r="J156" s="1">
        <v>0.1257375</v>
      </c>
      <c r="K156" s="1">
        <v>0.13155</v>
      </c>
      <c r="L156" s="1">
        <v>2.3782281715624999E-2</v>
      </c>
      <c r="M156" s="1">
        <v>26.054524166666667</v>
      </c>
      <c r="N156" s="1">
        <v>1.2918674999999997</v>
      </c>
      <c r="O156" s="1">
        <v>3.3669999999999999E-2</v>
      </c>
      <c r="P156" s="1">
        <v>-2.27575E-2</v>
      </c>
      <c r="Q156" s="1">
        <v>6.6477499999999995E-2</v>
      </c>
      <c r="R156" s="1">
        <v>200.30104083333333</v>
      </c>
      <c r="S156" s="1">
        <v>87.787072500000008</v>
      </c>
      <c r="T156" s="1">
        <v>0.84379000000000004</v>
      </c>
      <c r="U156" s="1">
        <v>0.10444499999999998</v>
      </c>
      <c r="V156" s="1">
        <v>1.1565375000000002</v>
      </c>
      <c r="W156" s="1">
        <v>-4.2999999999999994E-4</v>
      </c>
      <c r="X156" s="1">
        <v>9.0999999999999989E-4</v>
      </c>
      <c r="Y156" s="1">
        <v>24.699520833333334</v>
      </c>
      <c r="AF156" s="1">
        <v>1.5</v>
      </c>
      <c r="AG156" s="1">
        <v>0</v>
      </c>
      <c r="AH156" s="1">
        <v>0.16666666666666666</v>
      </c>
      <c r="AI156" s="1">
        <v>0.13312079626719045</v>
      </c>
      <c r="AJ156" s="1">
        <v>-0.12452824554003053</v>
      </c>
      <c r="AK156" s="1">
        <v>3.5089945983880983E-4</v>
      </c>
      <c r="AL156" s="1">
        <v>-4.7050391402216632E-2</v>
      </c>
      <c r="AM156" s="1">
        <v>8.974440334026422E-2</v>
      </c>
      <c r="AN156" s="1">
        <v>9.3874937939324263E-2</v>
      </c>
      <c r="AO156" s="1">
        <v>9.8214519025096772E-2</v>
      </c>
      <c r="AP156" s="1">
        <v>1.3256326825671551E-2</v>
      </c>
      <c r="AQ156" s="1">
        <v>-0.62645876474224982</v>
      </c>
      <c r="AR156" s="1">
        <v>4.2696862028073913E-2</v>
      </c>
      <c r="AS156" s="1">
        <v>8.3081808879326201E-4</v>
      </c>
      <c r="AT156" s="1">
        <v>-5.6154863842330449E-4</v>
      </c>
      <c r="AU156" s="1">
        <v>1.6403537124370085E-3</v>
      </c>
      <c r="AV156" s="1">
        <v>0.1158996464385606</v>
      </c>
      <c r="AW156" s="1">
        <v>5.0795994979837805E-2</v>
      </c>
      <c r="AX156" s="1">
        <v>3.6451728000000004E-4</v>
      </c>
      <c r="AY156" s="1">
        <v>4.5120239999999991E-5</v>
      </c>
      <c r="AZ156" s="1">
        <v>4.9962420000000012E-4</v>
      </c>
      <c r="BA156" s="1">
        <v>-2.3968350064971738E-4</v>
      </c>
      <c r="BB156" s="1">
        <v>5.0723717579358792E-4</v>
      </c>
      <c r="BC156" s="1">
        <v>4.7235163023206925E-4</v>
      </c>
    </row>
    <row r="157" spans="2:55" x14ac:dyDescent="0.15">
      <c r="B157" s="1">
        <v>90</v>
      </c>
      <c r="C157" s="1">
        <v>0</v>
      </c>
      <c r="D157" s="1">
        <v>4</v>
      </c>
      <c r="E157" s="1">
        <v>0.16865542512768453</v>
      </c>
      <c r="F157" s="1">
        <v>-0.16433999999999999</v>
      </c>
      <c r="G157" s="1">
        <v>-3.565E-3</v>
      </c>
      <c r="H157" s="1">
        <v>-3.7740000000000003E-2</v>
      </c>
      <c r="I157" s="1">
        <v>0.11818000000000001</v>
      </c>
      <c r="J157" s="1">
        <v>0.13122500000000001</v>
      </c>
      <c r="K157" s="1">
        <v>0.1003025</v>
      </c>
      <c r="L157" s="1">
        <v>2.0623552265625004E-2</v>
      </c>
      <c r="M157" s="1">
        <v>27.429428333333334</v>
      </c>
      <c r="N157" s="1">
        <v>1.6347858333333336</v>
      </c>
      <c r="O157" s="1">
        <v>4.3595000000000002E-2</v>
      </c>
      <c r="P157" s="1">
        <v>-9.2274999999999996E-3</v>
      </c>
      <c r="Q157" s="1">
        <v>4.7620000000000003E-2</v>
      </c>
      <c r="R157" s="1">
        <v>204.22286750000001</v>
      </c>
      <c r="S157" s="1">
        <v>91.411795833333329</v>
      </c>
      <c r="T157" s="1">
        <v>0.51361499999999993</v>
      </c>
      <c r="U157" s="1">
        <v>0.8082824999999999</v>
      </c>
      <c r="V157" s="1">
        <v>0.80230749999999995</v>
      </c>
      <c r="W157" s="1">
        <v>-5.2499999999999975E-5</v>
      </c>
      <c r="X157" s="1">
        <v>-7.4999999999999943E-6</v>
      </c>
      <c r="Y157" s="1">
        <v>27.060646666666667</v>
      </c>
      <c r="AF157" s="1">
        <v>1.5</v>
      </c>
      <c r="AG157" s="1">
        <v>0</v>
      </c>
      <c r="AH157" s="1">
        <v>6.6666666666666666E-2</v>
      </c>
      <c r="AI157" s="1">
        <v>0.12591722888550935</v>
      </c>
      <c r="AJ157" s="1">
        <v>-0.12269535580831929</v>
      </c>
      <c r="AK157" s="1">
        <v>-2.6616097326071456E-3</v>
      </c>
      <c r="AL157" s="1">
        <v>-2.8176480030461061E-2</v>
      </c>
      <c r="AM157" s="1">
        <v>8.8232549284575731E-2</v>
      </c>
      <c r="AN157" s="1">
        <v>9.7971875781591222E-2</v>
      </c>
      <c r="AO157" s="1">
        <v>7.4885304405281405E-2</v>
      </c>
      <c r="AP157" s="1">
        <v>1.1495640006645144E-2</v>
      </c>
      <c r="AQ157" s="1">
        <v>-0.5810174996697941</v>
      </c>
      <c r="AR157" s="1">
        <v>5.4030483134906007E-2</v>
      </c>
      <c r="AS157" s="1">
        <v>1.0757206587746441E-3</v>
      </c>
      <c r="AT157" s="1">
        <v>-2.2769153294742577E-4</v>
      </c>
      <c r="AU157" s="1">
        <v>1.1750388294723831E-3</v>
      </c>
      <c r="AV157" s="1">
        <v>0.1181689223353254</v>
      </c>
      <c r="AW157" s="1">
        <v>5.2893358782956999E-2</v>
      </c>
      <c r="AX157" s="1">
        <v>2.2188167999999997E-4</v>
      </c>
      <c r="AY157" s="1">
        <v>3.4917803999999996E-4</v>
      </c>
      <c r="AZ157" s="1">
        <v>3.4659683999999996E-4</v>
      </c>
      <c r="BA157" s="1">
        <v>-2.9263683218860834E-5</v>
      </c>
      <c r="BB157" s="1">
        <v>-4.1805261741229751E-6</v>
      </c>
      <c r="BC157" s="1">
        <v>5.1750560888953853E-4</v>
      </c>
    </row>
    <row r="158" spans="2:55" x14ac:dyDescent="0.15">
      <c r="B158" s="1">
        <v>150</v>
      </c>
      <c r="C158" s="1">
        <v>0</v>
      </c>
      <c r="D158" s="1">
        <v>150</v>
      </c>
      <c r="E158" s="1">
        <v>1.5405563456812443</v>
      </c>
      <c r="F158" s="1">
        <v>1.5404224999999998</v>
      </c>
      <c r="G158" s="1">
        <v>7.7075000000000008E-3</v>
      </c>
      <c r="H158" s="1">
        <v>-1.8787499999999999E-2</v>
      </c>
      <c r="I158" s="1">
        <v>0.13582</v>
      </c>
      <c r="J158" s="1">
        <v>6.0897499999999993E-2</v>
      </c>
      <c r="K158" s="1">
        <v>7.3385000000000006E-2</v>
      </c>
      <c r="L158" s="1">
        <v>1.3770468065625001E-2</v>
      </c>
      <c r="M158" s="1">
        <v>13.568075</v>
      </c>
      <c r="N158" s="1">
        <v>1.7093700000000001</v>
      </c>
      <c r="O158" s="1">
        <v>-0.1247325</v>
      </c>
      <c r="P158" s="1">
        <v>-6.9600000000000009E-3</v>
      </c>
      <c r="Q158" s="1">
        <v>6.1924999999999994E-2</v>
      </c>
      <c r="R158" s="1">
        <v>2.1747008333333331</v>
      </c>
      <c r="S158" s="1">
        <v>38.265248333333332</v>
      </c>
      <c r="T158" s="1">
        <v>-0.33836499999999997</v>
      </c>
      <c r="U158" s="1">
        <v>-5.41325E-2</v>
      </c>
      <c r="V158" s="1">
        <v>0.24444250000000001</v>
      </c>
      <c r="W158" s="1">
        <v>9.2500000000000004E-4</v>
      </c>
      <c r="X158" s="1">
        <v>-4.0249999999999999E-3</v>
      </c>
      <c r="Y158" s="1">
        <v>6.875375833333333</v>
      </c>
      <c r="AF158" s="1">
        <v>2.5</v>
      </c>
      <c r="AG158" s="1">
        <v>0</v>
      </c>
      <c r="AH158" s="1">
        <v>2.5</v>
      </c>
      <c r="AI158" s="1">
        <v>1.1501710415974469</v>
      </c>
      <c r="AJ158" s="1">
        <v>1.1500711131352119</v>
      </c>
      <c r="AK158" s="1">
        <v>5.754377844058787E-3</v>
      </c>
      <c r="AL158" s="1">
        <v>-1.4026645961109887E-2</v>
      </c>
      <c r="AM158" s="1">
        <v>0.10140247794746213</v>
      </c>
      <c r="AN158" s="1">
        <v>4.5465744373476474E-2</v>
      </c>
      <c r="AO158" s="1">
        <v>5.478884438355551E-2</v>
      </c>
      <c r="AP158" s="1">
        <v>7.6757069571026584E-3</v>
      </c>
      <c r="AQ158" s="1">
        <v>-1.0391421067178976</v>
      </c>
      <c r="AR158" s="1">
        <v>5.6495526859317011E-2</v>
      </c>
      <c r="AS158" s="1">
        <v>-3.0778145904486356E-3</v>
      </c>
      <c r="AT158" s="1">
        <v>-1.7174024051087332E-4</v>
      </c>
      <c r="AU158" s="1">
        <v>1.5280193094304351E-3</v>
      </c>
      <c r="AV158" s="1">
        <v>1.2583412280053998E-3</v>
      </c>
      <c r="AW158" s="1">
        <v>2.21413165616412E-2</v>
      </c>
      <c r="AX158" s="1">
        <v>-1.4617367999999998E-4</v>
      </c>
      <c r="AY158" s="1">
        <v>-2.338524E-5</v>
      </c>
      <c r="AZ158" s="1">
        <v>1.0559916E-4</v>
      </c>
      <c r="BA158" s="1">
        <v>5.1559822814183402E-4</v>
      </c>
      <c r="BB158" s="1">
        <v>-2.2435490467793318E-3</v>
      </c>
      <c r="BC158" s="1">
        <v>1.3148412899372392E-4</v>
      </c>
    </row>
    <row r="159" spans="2:55" x14ac:dyDescent="0.15">
      <c r="B159" s="1">
        <v>150</v>
      </c>
      <c r="C159" s="1">
        <v>0</v>
      </c>
      <c r="D159" s="1">
        <v>110</v>
      </c>
      <c r="E159" s="1">
        <v>1.4489687736002974</v>
      </c>
      <c r="F159" s="1">
        <v>1.4487924999999999</v>
      </c>
      <c r="G159" s="1">
        <v>1.5782499999999998E-2</v>
      </c>
      <c r="H159" s="1">
        <v>-1.6177500000000001E-2</v>
      </c>
      <c r="I159" s="1">
        <v>0.18410750000000001</v>
      </c>
      <c r="J159" s="1">
        <v>8.7230000000000002E-2</v>
      </c>
      <c r="K159" s="1">
        <v>8.8794999999999999E-2</v>
      </c>
      <c r="L159" s="1">
        <v>2.4694598240625001E-2</v>
      </c>
      <c r="M159" s="1">
        <v>15.169975833333334</v>
      </c>
      <c r="N159" s="1">
        <v>2.0634049999999999</v>
      </c>
      <c r="O159" s="1">
        <v>-0.22902999999999998</v>
      </c>
      <c r="P159" s="1">
        <v>-1.7052499999999998E-2</v>
      </c>
      <c r="Q159" s="1">
        <v>6.6897499999999999E-2</v>
      </c>
      <c r="R159" s="1">
        <v>17.328410833333333</v>
      </c>
      <c r="S159" s="1">
        <v>50.852879999999999</v>
      </c>
      <c r="T159" s="1">
        <v>-2.063215</v>
      </c>
      <c r="U159" s="1">
        <v>-0.31136000000000003</v>
      </c>
      <c r="V159" s="1">
        <v>0.51446749999999997</v>
      </c>
      <c r="W159" s="1">
        <v>1.9825000000000003E-3</v>
      </c>
      <c r="X159" s="1">
        <v>-4.6025000000000007E-3</v>
      </c>
      <c r="Y159" s="1">
        <v>29.708599166666669</v>
      </c>
      <c r="AF159" s="1">
        <v>2.5</v>
      </c>
      <c r="AG159" s="1">
        <v>0</v>
      </c>
      <c r="AH159" s="1">
        <v>1.8333333333333333</v>
      </c>
      <c r="AI159" s="1">
        <v>1.0817922552758461</v>
      </c>
      <c r="AJ159" s="1">
        <v>1.081660650358552</v>
      </c>
      <c r="AK159" s="1">
        <v>1.1783129201927705E-2</v>
      </c>
      <c r="AL159" s="1">
        <v>-1.2078034067111389E-2</v>
      </c>
      <c r="AM159" s="1">
        <v>0.13745366447292287</v>
      </c>
      <c r="AN159" s="1">
        <v>6.5125446556892369E-2</v>
      </c>
      <c r="AO159" s="1">
        <v>6.6293867098696072E-2</v>
      </c>
      <c r="AP159" s="1">
        <v>1.3764855240584541E-2</v>
      </c>
      <c r="AQ159" s="1">
        <v>-0.98619848915379771</v>
      </c>
      <c r="AR159" s="1">
        <v>6.8196559316677494E-2</v>
      </c>
      <c r="AS159" s="1">
        <v>-5.6513889776157056E-3</v>
      </c>
      <c r="AT159" s="1">
        <v>-4.207759269125958E-4</v>
      </c>
      <c r="AU159" s="1">
        <v>1.6507173476402509E-3</v>
      </c>
      <c r="AV159" s="1">
        <v>1.00266912272142E-2</v>
      </c>
      <c r="AW159" s="1">
        <v>2.9424863634566398E-2</v>
      </c>
      <c r="AX159" s="1">
        <v>-8.9130888000000001E-4</v>
      </c>
      <c r="AY159" s="1">
        <v>-1.3450752E-4</v>
      </c>
      <c r="AZ159" s="1">
        <v>2.2224995999999998E-4</v>
      </c>
      <c r="BA159" s="1">
        <v>1.1050524186931741E-3</v>
      </c>
      <c r="BB159" s="1">
        <v>-2.5654495621868015E-3</v>
      </c>
      <c r="BC159" s="1">
        <v>5.6814483742323994E-4</v>
      </c>
    </row>
    <row r="160" spans="2:55" x14ac:dyDescent="0.15">
      <c r="B160" s="1">
        <v>150</v>
      </c>
      <c r="C160" s="1">
        <v>0</v>
      </c>
      <c r="D160" s="1">
        <v>90</v>
      </c>
      <c r="E160" s="1">
        <v>1.3693727575654848</v>
      </c>
      <c r="F160" s="1">
        <v>1.3690775000000002</v>
      </c>
      <c r="G160" s="1">
        <v>2.38325E-2</v>
      </c>
      <c r="H160" s="1">
        <v>-1.5509999999999999E-2</v>
      </c>
      <c r="I160" s="1">
        <v>0.20892250000000001</v>
      </c>
      <c r="J160" s="1">
        <v>0.10238749999999999</v>
      </c>
      <c r="K160" s="1">
        <v>9.3062499999999992E-2</v>
      </c>
      <c r="L160" s="1">
        <v>3.1396220034374998E-2</v>
      </c>
      <c r="M160" s="1">
        <v>16.284999166666665</v>
      </c>
      <c r="N160" s="1">
        <v>2.2377099999999999</v>
      </c>
      <c r="O160" s="1">
        <v>-0.27331250000000001</v>
      </c>
      <c r="P160" s="1">
        <v>-2.0757499999999998E-2</v>
      </c>
      <c r="Q160" s="1">
        <v>5.72825E-2</v>
      </c>
      <c r="R160" s="1">
        <v>36.673181666666665</v>
      </c>
      <c r="S160" s="1">
        <v>61.771633333333334</v>
      </c>
      <c r="T160" s="1">
        <v>-3.7784250000000004</v>
      </c>
      <c r="U160" s="1">
        <v>-0.61245749999999999</v>
      </c>
      <c r="V160" s="1">
        <v>0.60668999999999995</v>
      </c>
      <c r="W160" s="1">
        <v>2.2950000000000002E-3</v>
      </c>
      <c r="X160" s="1">
        <v>-4.3049999999999998E-3</v>
      </c>
      <c r="Y160" s="1">
        <v>51.773765833333329</v>
      </c>
      <c r="AF160" s="1">
        <v>2.5</v>
      </c>
      <c r="AG160" s="1">
        <v>0</v>
      </c>
      <c r="AH160" s="1">
        <v>1.5</v>
      </c>
      <c r="AI160" s="1">
        <v>1.0223662998887462</v>
      </c>
      <c r="AJ160" s="1">
        <v>1.0221458621861037</v>
      </c>
      <c r="AK160" s="1">
        <v>1.7793215694911584E-2</v>
      </c>
      <c r="AL160" s="1">
        <v>-1.1579682174680738E-2</v>
      </c>
      <c r="AM160" s="1">
        <v>0.15598040935781665</v>
      </c>
      <c r="AN160" s="1">
        <v>7.6441954136693996E-2</v>
      </c>
      <c r="AO160" s="1">
        <v>6.9479959534572922E-2</v>
      </c>
      <c r="AP160" s="1">
        <v>1.7500362616297189E-2</v>
      </c>
      <c r="AQ160" s="1">
        <v>-0.9493464146017121</v>
      </c>
      <c r="AR160" s="1">
        <v>7.3957426074145599E-2</v>
      </c>
      <c r="AS160" s="1">
        <v>-6.7440739202051809E-3</v>
      </c>
      <c r="AT160" s="1">
        <v>-5.121979945983408E-4</v>
      </c>
      <c r="AU160" s="1">
        <v>1.4134641274517385E-3</v>
      </c>
      <c r="AV160" s="1">
        <v>2.1220103356729199E-2</v>
      </c>
      <c r="AW160" s="1">
        <v>3.5742752176824003E-2</v>
      </c>
      <c r="AX160" s="1">
        <v>-1.6322796000000001E-3</v>
      </c>
      <c r="AY160" s="1">
        <v>-2.6458164E-4</v>
      </c>
      <c r="AZ160" s="1">
        <v>2.6209007999999998E-4</v>
      </c>
      <c r="BA160" s="1">
        <v>1.2792410092816314E-3</v>
      </c>
      <c r="BB160" s="1">
        <v>-2.3996220239465892E-3</v>
      </c>
      <c r="BC160" s="1">
        <v>9.901172925437685E-4</v>
      </c>
    </row>
    <row r="161" spans="2:55" x14ac:dyDescent="0.15">
      <c r="B161" s="1">
        <v>150</v>
      </c>
      <c r="C161" s="1">
        <v>0</v>
      </c>
      <c r="D161" s="1">
        <v>70</v>
      </c>
      <c r="E161" s="1">
        <v>1.2046614838020886</v>
      </c>
      <c r="F161" s="1">
        <v>1.2042200000000001</v>
      </c>
      <c r="G161" s="1">
        <v>3.2490000000000005E-2</v>
      </c>
      <c r="H161" s="1">
        <v>-2.8075000000000001E-3</v>
      </c>
      <c r="I161" s="1">
        <v>0.25433</v>
      </c>
      <c r="J161" s="1">
        <v>0.12022500000000001</v>
      </c>
      <c r="K161" s="1">
        <v>9.0002499999999999E-2</v>
      </c>
      <c r="L161" s="1">
        <v>4.3619124765625003E-2</v>
      </c>
      <c r="M161" s="1">
        <v>17.984655</v>
      </c>
      <c r="N161" s="1">
        <v>2.2925133333333334</v>
      </c>
      <c r="O161" s="1">
        <v>-0.3494525</v>
      </c>
      <c r="P161" s="1">
        <v>-1.78275E-2</v>
      </c>
      <c r="Q161" s="1">
        <v>2.6392500000000003E-2</v>
      </c>
      <c r="R161" s="1">
        <v>67.42622999999999</v>
      </c>
      <c r="S161" s="1">
        <v>67.805373333333335</v>
      </c>
      <c r="T161" s="1">
        <v>-5.3117450000000002</v>
      </c>
      <c r="U161" s="1">
        <v>-0.613595</v>
      </c>
      <c r="V161" s="1">
        <v>0.11920499999999999</v>
      </c>
      <c r="W161" s="1">
        <v>1.7399999999999998E-3</v>
      </c>
      <c r="X161" s="1">
        <v>-1.8874999999999999E-3</v>
      </c>
      <c r="Y161" s="1">
        <v>59.480392500000001</v>
      </c>
      <c r="AF161" s="1">
        <v>2.5</v>
      </c>
      <c r="AG161" s="1">
        <v>0</v>
      </c>
      <c r="AH161" s="1">
        <v>1.1666666666666667</v>
      </c>
      <c r="AI161" s="1">
        <v>0.89939375309526071</v>
      </c>
      <c r="AJ161" s="1">
        <v>0.89906414367466403</v>
      </c>
      <c r="AK161" s="1">
        <v>2.4256858404602011E-2</v>
      </c>
      <c r="AL161" s="1">
        <v>-2.0960643265903398E-3</v>
      </c>
      <c r="AM161" s="1">
        <v>0.18988140344852045</v>
      </c>
      <c r="AN161" s="1">
        <v>8.9759335232172263E-2</v>
      </c>
      <c r="AO161" s="1">
        <v>6.7195380072643654E-2</v>
      </c>
      <c r="AP161" s="1">
        <v>2.4313452370004152E-2</v>
      </c>
      <c r="AQ161" s="1">
        <v>-0.89317194577186354</v>
      </c>
      <c r="AR161" s="1">
        <v>7.5768703439674095E-2</v>
      </c>
      <c r="AS161" s="1">
        <v>-8.6228529306215454E-3</v>
      </c>
      <c r="AT161" s="1">
        <v>-4.3989930139476922E-4</v>
      </c>
      <c r="AU161" s="1">
        <v>6.512434335751759E-4</v>
      </c>
      <c r="AV161" s="1">
        <v>3.9014656065554397E-2</v>
      </c>
      <c r="AW161" s="1">
        <v>3.9234038741251205E-2</v>
      </c>
      <c r="AX161" s="1">
        <v>-2.2946738400000002E-3</v>
      </c>
      <c r="AY161" s="1">
        <v>-2.6507304E-4</v>
      </c>
      <c r="AZ161" s="1">
        <v>5.1496559999999995E-5</v>
      </c>
      <c r="BA161" s="1">
        <v>9.6988207239653086E-4</v>
      </c>
      <c r="BB161" s="1">
        <v>-1.0520990871542828E-3</v>
      </c>
      <c r="BC161" s="1">
        <v>1.1374981949569538E-3</v>
      </c>
    </row>
    <row r="162" spans="2:55" x14ac:dyDescent="0.15">
      <c r="B162" s="1">
        <v>210</v>
      </c>
      <c r="C162" s="1">
        <v>0</v>
      </c>
      <c r="D162" s="1">
        <v>150</v>
      </c>
      <c r="E162" s="1">
        <v>1.5379714870284493</v>
      </c>
      <c r="F162" s="1">
        <v>1.5378324999999999</v>
      </c>
      <c r="G162" s="1">
        <v>8.490000000000001E-3</v>
      </c>
      <c r="H162" s="1">
        <v>-1.8852500000000001E-2</v>
      </c>
      <c r="I162" s="1">
        <v>0.1440525</v>
      </c>
      <c r="J162" s="1">
        <v>6.2810000000000005E-2</v>
      </c>
      <c r="K162" s="1">
        <v>7.5009999999999993E-2</v>
      </c>
      <c r="L162" s="1">
        <v>1.5161359478125001E-2</v>
      </c>
      <c r="M162" s="1">
        <v>13.501340833333336</v>
      </c>
      <c r="N162" s="1">
        <v>1.7235833333333332</v>
      </c>
      <c r="O162" s="1">
        <v>-0.14278250000000001</v>
      </c>
      <c r="P162" s="1">
        <v>-1.03275E-2</v>
      </c>
      <c r="Q162" s="1">
        <v>5.8825000000000002E-2</v>
      </c>
      <c r="R162" s="1">
        <v>2.9582633333333335</v>
      </c>
      <c r="S162" s="1">
        <v>39.030929166666667</v>
      </c>
      <c r="T162" s="1">
        <v>-0.63569249999999999</v>
      </c>
      <c r="U162" s="1">
        <v>-7.9984999999999987E-2</v>
      </c>
      <c r="V162" s="1">
        <v>0.22024749999999998</v>
      </c>
      <c r="W162" s="1">
        <v>1.0225E-3</v>
      </c>
      <c r="X162" s="1">
        <v>-3.9874999999999997E-3</v>
      </c>
      <c r="Y162" s="1">
        <v>8.9320524999999993</v>
      </c>
      <c r="AF162" s="1">
        <v>3.5</v>
      </c>
      <c r="AG162" s="1">
        <v>0</v>
      </c>
      <c r="AH162" s="1">
        <v>2.5</v>
      </c>
      <c r="AI162" s="1">
        <v>1.1482412000973927</v>
      </c>
      <c r="AJ162" s="1">
        <v>1.1481374331331216</v>
      </c>
      <c r="AK162" s="1">
        <v>6.3385881149606365E-3</v>
      </c>
      <c r="AL162" s="1">
        <v>-1.4075174609811E-2</v>
      </c>
      <c r="AM162" s="1">
        <v>0.10754881795410683</v>
      </c>
      <c r="AN162" s="1">
        <v>4.6893606537182282E-2</v>
      </c>
      <c r="AO162" s="1">
        <v>5.6002060601083301E-2</v>
      </c>
      <c r="AP162" s="1">
        <v>8.4509946844785414E-3</v>
      </c>
      <c r="AQ162" s="1">
        <v>-1.0413477040463581</v>
      </c>
      <c r="AR162" s="1">
        <v>5.6965284580052573E-2</v>
      </c>
      <c r="AS162" s="1">
        <v>-3.5232041509689321E-3</v>
      </c>
      <c r="AT162" s="1">
        <v>-2.5483438705115573E-4</v>
      </c>
      <c r="AU162" s="1">
        <v>1.4515258115017416E-3</v>
      </c>
      <c r="AV162" s="1">
        <v>1.7117318660904001E-3</v>
      </c>
      <c r="AW162" s="1">
        <v>2.2584360379581E-2</v>
      </c>
      <c r="AX162" s="1">
        <v>-2.7461915999999999E-4</v>
      </c>
      <c r="AY162" s="1">
        <v>-3.4553519999999995E-5</v>
      </c>
      <c r="AZ162" s="1">
        <v>9.5146919999999997E-5</v>
      </c>
      <c r="BA162" s="1">
        <v>5.6994506840543266E-4</v>
      </c>
      <c r="BB162" s="1">
        <v>-2.2226464159087168E-3</v>
      </c>
      <c r="BC162" s="1">
        <v>1.7081584651632462E-4</v>
      </c>
    </row>
    <row r="163" spans="2:55" x14ac:dyDescent="0.15">
      <c r="B163" s="1">
        <v>210</v>
      </c>
      <c r="C163" s="1">
        <v>0</v>
      </c>
      <c r="D163" s="1">
        <v>110</v>
      </c>
      <c r="E163" s="1">
        <v>1.4381762899371899</v>
      </c>
      <c r="F163" s="1">
        <v>1.438015</v>
      </c>
      <c r="G163" s="1">
        <v>1.3487499999999999E-2</v>
      </c>
      <c r="H163" s="1">
        <v>-1.6792499999999998E-2</v>
      </c>
      <c r="I163" s="1">
        <v>0.18515999999999999</v>
      </c>
      <c r="J163" s="1">
        <v>8.448E-2</v>
      </c>
      <c r="K163" s="1">
        <v>9.0782499999999988E-2</v>
      </c>
      <c r="L163" s="1">
        <v>2.4831279153124997E-2</v>
      </c>
      <c r="M163" s="1">
        <v>15.107444999999998</v>
      </c>
      <c r="N163" s="1">
        <v>2.0450899999999996</v>
      </c>
      <c r="O163" s="1">
        <v>-0.2176575</v>
      </c>
      <c r="P163" s="1">
        <v>-1.5537500000000001E-2</v>
      </c>
      <c r="Q163" s="1">
        <v>6.9672499999999998E-2</v>
      </c>
      <c r="R163" s="1">
        <v>18.810810833333331</v>
      </c>
      <c r="S163" s="1">
        <v>49.598144999999995</v>
      </c>
      <c r="T163" s="1">
        <v>-2.2135775</v>
      </c>
      <c r="U163" s="1">
        <v>-0.2425525</v>
      </c>
      <c r="V163" s="1">
        <v>0.55447749999999996</v>
      </c>
      <c r="W163" s="1">
        <v>1.6175E-3</v>
      </c>
      <c r="X163" s="1">
        <v>-5.2674999999999996E-3</v>
      </c>
      <c r="Y163" s="1">
        <v>29.429384999999996</v>
      </c>
      <c r="AF163" s="1">
        <v>3.5</v>
      </c>
      <c r="AG163" s="1">
        <v>0</v>
      </c>
      <c r="AH163" s="1">
        <v>1.8333333333333333</v>
      </c>
      <c r="AI163" s="1">
        <v>1.0737346453020087</v>
      </c>
      <c r="AJ163" s="1">
        <v>1.07361422710661</v>
      </c>
      <c r="AK163" s="1">
        <v>1.0069694605480751E-2</v>
      </c>
      <c r="AL163" s="1">
        <v>-1.2537189743283448E-2</v>
      </c>
      <c r="AM163" s="1">
        <v>0.13823945528458317</v>
      </c>
      <c r="AN163" s="1">
        <v>6.3072311419537633E-2</v>
      </c>
      <c r="AO163" s="1">
        <v>6.7777723857056993E-2</v>
      </c>
      <c r="AP163" s="1">
        <v>1.3841041658212441E-2</v>
      </c>
      <c r="AQ163" s="1">
        <v>-0.98826516422947985</v>
      </c>
      <c r="AR163" s="1">
        <v>6.7591239476953849E-2</v>
      </c>
      <c r="AS163" s="1">
        <v>-5.3707688791660071E-3</v>
      </c>
      <c r="AT163" s="1">
        <v>-3.8339281421518592E-4</v>
      </c>
      <c r="AU163" s="1">
        <v>1.719191365947388E-3</v>
      </c>
      <c r="AV163" s="1">
        <v>1.0884448307086198E-2</v>
      </c>
      <c r="AW163" s="1">
        <v>2.8698839734395597E-2</v>
      </c>
      <c r="AX163" s="1">
        <v>-9.5626548000000001E-4</v>
      </c>
      <c r="AY163" s="1">
        <v>-1.0478268000000001E-4</v>
      </c>
      <c r="AZ163" s="1">
        <v>2.3953427999999998E-4</v>
      </c>
      <c r="BA163" s="1">
        <v>9.0160014488585561E-4</v>
      </c>
      <c r="BB163" s="1">
        <v>-2.9361228829590381E-3</v>
      </c>
      <c r="BC163" s="1">
        <v>5.6280516837869303E-4</v>
      </c>
    </row>
    <row r="164" spans="2:55" x14ac:dyDescent="0.15">
      <c r="B164" s="1">
        <v>210</v>
      </c>
      <c r="C164" s="1">
        <v>0</v>
      </c>
      <c r="D164" s="1">
        <v>90</v>
      </c>
      <c r="E164" s="1">
        <v>1.3610242877195466</v>
      </c>
      <c r="F164" s="1">
        <v>1.3606824999999998</v>
      </c>
      <c r="G164" s="1">
        <v>2.3120000000000002E-2</v>
      </c>
      <c r="H164" s="1">
        <v>-1.98925E-2</v>
      </c>
      <c r="I164" s="1">
        <v>0.2162625</v>
      </c>
      <c r="J164" s="1">
        <v>0.10225249999999998</v>
      </c>
      <c r="K164" s="1">
        <v>9.6670000000000006E-2</v>
      </c>
      <c r="L164" s="1">
        <v>3.3285065781249998E-2</v>
      </c>
      <c r="M164" s="1">
        <v>16.258595</v>
      </c>
      <c r="N164" s="1">
        <v>2.1673766666666667</v>
      </c>
      <c r="O164" s="1">
        <v>-0.27283750000000001</v>
      </c>
      <c r="P164" s="1">
        <v>-1.5207499999999999E-2</v>
      </c>
      <c r="Q164" s="1">
        <v>6.1635000000000002E-2</v>
      </c>
      <c r="R164" s="1">
        <v>36.927352499999998</v>
      </c>
      <c r="S164" s="1">
        <v>59.636573333333331</v>
      </c>
      <c r="T164" s="1">
        <v>-3.90219</v>
      </c>
      <c r="U164" s="1">
        <v>-0.37192999999999998</v>
      </c>
      <c r="V164" s="1">
        <v>0.56995249999999997</v>
      </c>
      <c r="W164" s="1">
        <v>1.6849999999999999E-3</v>
      </c>
      <c r="X164" s="1">
        <v>-5.0899999999999999E-3</v>
      </c>
      <c r="Y164" s="1">
        <v>48.483110833333342</v>
      </c>
      <c r="AF164" s="1">
        <v>3.5</v>
      </c>
      <c r="AG164" s="1">
        <v>0</v>
      </c>
      <c r="AH164" s="1">
        <v>1.5</v>
      </c>
      <c r="AI164" s="1">
        <v>1.0161333774218944</v>
      </c>
      <c r="AJ164" s="1">
        <v>1.0158782005577061</v>
      </c>
      <c r="AK164" s="1">
        <v>1.7261267045687857E-2</v>
      </c>
      <c r="AL164" s="1">
        <v>-1.4851632989028793E-2</v>
      </c>
      <c r="AM164" s="1">
        <v>0.1614604136880653</v>
      </c>
      <c r="AN164" s="1">
        <v>7.634116386631476E-2</v>
      </c>
      <c r="AO164" s="1">
        <v>7.217329953748465E-2</v>
      </c>
      <c r="AP164" s="1">
        <v>1.8553211827456097E-2</v>
      </c>
      <c r="AQ164" s="1">
        <v>-0.95021908541441769</v>
      </c>
      <c r="AR164" s="1">
        <v>7.1632874501087324E-2</v>
      </c>
      <c r="AS164" s="1">
        <v>-6.7323531422967525E-3</v>
      </c>
      <c r="AT164" s="1">
        <v>-3.7524995798406688E-4</v>
      </c>
      <c r="AU164" s="1">
        <v>1.5208634660758156E-3</v>
      </c>
      <c r="AV164" s="1">
        <v>2.1367173534676199E-2</v>
      </c>
      <c r="AW164" s="1">
        <v>3.45073482163872E-2</v>
      </c>
      <c r="AX164" s="1">
        <v>-1.68574608E-3</v>
      </c>
      <c r="AY164" s="1">
        <v>-1.6067375999999998E-4</v>
      </c>
      <c r="AZ164" s="1">
        <v>2.4621947999999997E-4</v>
      </c>
      <c r="BA164" s="1">
        <v>9.3922488045296239E-4</v>
      </c>
      <c r="BB164" s="1">
        <v>-2.8371837635047946E-3</v>
      </c>
      <c r="BC164" s="1">
        <v>9.2718707360269371E-4</v>
      </c>
    </row>
    <row r="165" spans="2:55" x14ac:dyDescent="0.15">
      <c r="B165" s="1">
        <v>210</v>
      </c>
      <c r="C165" s="1">
        <v>0</v>
      </c>
      <c r="D165" s="1">
        <v>70</v>
      </c>
      <c r="E165" s="1">
        <v>1.2013478150940509</v>
      </c>
      <c r="F165" s="1">
        <v>1.2006749999999999</v>
      </c>
      <c r="G165" s="1">
        <v>2.3019999999999999E-2</v>
      </c>
      <c r="H165" s="1">
        <v>-3.2957500000000001E-2</v>
      </c>
      <c r="I165" s="1">
        <v>0.25531249999999994</v>
      </c>
      <c r="J165" s="1">
        <v>0.11947250000000001</v>
      </c>
      <c r="K165" s="1">
        <v>0.10288499999999999</v>
      </c>
      <c r="L165" s="1">
        <v>4.5021737068749984E-2</v>
      </c>
      <c r="M165" s="1">
        <v>17.919155833333331</v>
      </c>
      <c r="N165" s="1">
        <v>2.234175</v>
      </c>
      <c r="O165" s="1">
        <v>-0.36138749999999997</v>
      </c>
      <c r="P165" s="1">
        <v>-2.7727499999999999E-2</v>
      </c>
      <c r="Q165" s="1">
        <v>5.13775E-2</v>
      </c>
      <c r="R165" s="1">
        <v>62.738566666666664</v>
      </c>
      <c r="S165" s="1">
        <v>63.6485725</v>
      </c>
      <c r="T165" s="1">
        <v>-5.4443950000000001</v>
      </c>
      <c r="U165" s="1">
        <v>-0.7293400000000001</v>
      </c>
      <c r="V165" s="1">
        <v>0.23671249999999999</v>
      </c>
      <c r="W165" s="1">
        <v>2.65E-3</v>
      </c>
      <c r="X165" s="1">
        <v>-4.4124999999999998E-3</v>
      </c>
      <c r="Y165" s="1">
        <v>52.781719166666655</v>
      </c>
      <c r="AF165" s="1">
        <v>3.5</v>
      </c>
      <c r="AG165" s="1">
        <v>0</v>
      </c>
      <c r="AH165" s="1">
        <v>1.1666666666666667</v>
      </c>
      <c r="AI165" s="1">
        <v>0.89691978594688793</v>
      </c>
      <c r="AJ165" s="1">
        <v>0.89641746583396476</v>
      </c>
      <c r="AK165" s="1">
        <v>1.7186607586147682E-2</v>
      </c>
      <c r="AL165" s="1">
        <v>-2.4605891377952317E-2</v>
      </c>
      <c r="AM165" s="1">
        <v>0.19061493263850257</v>
      </c>
      <c r="AN165" s="1">
        <v>8.9197522799132456E-2</v>
      </c>
      <c r="AO165" s="1">
        <v>7.6813384947906349E-2</v>
      </c>
      <c r="AP165" s="1">
        <v>2.5095273362718939E-2</v>
      </c>
      <c r="AQ165" s="1">
        <v>-0.89533672573739453</v>
      </c>
      <c r="AR165" s="1">
        <v>7.3840592569727193E-2</v>
      </c>
      <c r="AS165" s="1">
        <v>-8.9173528976470139E-3</v>
      </c>
      <c r="AT165" s="1">
        <v>-6.8418498832833899E-4</v>
      </c>
      <c r="AU165" s="1">
        <v>1.2677563515585335E-3</v>
      </c>
      <c r="AV165" s="1">
        <v>3.6302246181431998E-2</v>
      </c>
      <c r="AW165" s="1">
        <v>3.6828800381557801E-2</v>
      </c>
      <c r="AX165" s="1">
        <v>-2.3519786400000003E-3</v>
      </c>
      <c r="AY165" s="1">
        <v>-3.1507488000000005E-4</v>
      </c>
      <c r="AZ165" s="1">
        <v>1.022598E-4</v>
      </c>
      <c r="BA165" s="1">
        <v>1.4771192481901189E-3</v>
      </c>
      <c r="BB165" s="1">
        <v>-2.4595428991090189E-3</v>
      </c>
      <c r="BC165" s="1">
        <v>1.0093933102208123E-3</v>
      </c>
    </row>
    <row r="166" spans="2:55" x14ac:dyDescent="0.15">
      <c r="B166" s="1">
        <v>210</v>
      </c>
      <c r="C166" s="1">
        <v>0</v>
      </c>
      <c r="D166" s="1">
        <v>50</v>
      </c>
      <c r="E166" s="1">
        <v>0.21518066230786165</v>
      </c>
      <c r="F166" s="1">
        <v>0.18581999999999999</v>
      </c>
      <c r="G166" s="1">
        <v>-6.4424999999999986E-3</v>
      </c>
      <c r="H166" s="1">
        <v>-0.10831499999999999</v>
      </c>
      <c r="I166" s="1">
        <v>0.1582875</v>
      </c>
      <c r="J166" s="1">
        <v>0.15956000000000001</v>
      </c>
      <c r="K166" s="1">
        <v>0.17668</v>
      </c>
      <c r="L166" s="1">
        <v>4.0865074328125001E-2</v>
      </c>
      <c r="M166" s="1">
        <v>24.596573333333328</v>
      </c>
      <c r="N166" s="1">
        <v>1.490585</v>
      </c>
      <c r="O166" s="1">
        <v>-1.1375000000000001E-3</v>
      </c>
      <c r="P166" s="1">
        <v>-0.11893000000000001</v>
      </c>
      <c r="Q166" s="1">
        <v>6.3274999999999998E-2</v>
      </c>
      <c r="R166" s="1">
        <v>129.77939916666668</v>
      </c>
      <c r="S166" s="1">
        <v>63.857360833333338</v>
      </c>
      <c r="T166" s="1">
        <v>-0.65297000000000005</v>
      </c>
      <c r="U166" s="1">
        <v>-0.51653249999999995</v>
      </c>
      <c r="V166" s="1">
        <v>0.85782999999999998</v>
      </c>
      <c r="W166" s="1">
        <v>-1.4199999999999998E-3</v>
      </c>
      <c r="X166" s="1">
        <v>-3.7974999999999997E-3</v>
      </c>
      <c r="Y166" s="1">
        <v>9.7873416666666664</v>
      </c>
      <c r="AF166" s="1">
        <v>3.5</v>
      </c>
      <c r="AG166" s="1">
        <v>0</v>
      </c>
      <c r="AH166" s="1">
        <v>0.83333333333333337</v>
      </c>
      <c r="AI166" s="1">
        <v>0.16065271951401294</v>
      </c>
      <c r="AJ166" s="1">
        <v>0.13873220771754832</v>
      </c>
      <c r="AK166" s="1">
        <v>-4.8099356808756046E-3</v>
      </c>
      <c r="AL166" s="1">
        <v>-8.0867393600937712E-2</v>
      </c>
      <c r="AM166" s="1">
        <v>0.11817659201965036</v>
      </c>
      <c r="AN166" s="1">
        <v>0.11912663364229907</v>
      </c>
      <c r="AO166" s="1">
        <v>0.13190833311557656</v>
      </c>
      <c r="AP166" s="1">
        <v>2.2778335044827673E-2</v>
      </c>
      <c r="AQ166" s="1">
        <v>-0.67464476336405044</v>
      </c>
      <c r="AR166" s="1">
        <v>4.9264574026451291E-2</v>
      </c>
      <c r="AS166" s="1">
        <v>-2.8068178675448043E-5</v>
      </c>
      <c r="AT166" s="1">
        <v>-2.93463603505146E-3</v>
      </c>
      <c r="AU166" s="1">
        <v>1.5613309940122856E-3</v>
      </c>
      <c r="AV166" s="1">
        <v>7.5093900739842609E-2</v>
      </c>
      <c r="AW166" s="1">
        <v>3.6949611006970202E-2</v>
      </c>
      <c r="AX166" s="1">
        <v>-2.8208304000000003E-4</v>
      </c>
      <c r="AY166" s="1">
        <v>-2.2314203999999999E-4</v>
      </c>
      <c r="AZ166" s="1">
        <v>3.7058255999999998E-4</v>
      </c>
      <c r="BA166" s="1">
        <v>-7.9151295563395041E-4</v>
      </c>
      <c r="BB166" s="1">
        <v>-2.1167397528309346E-3</v>
      </c>
      <c r="BC166" s="1">
        <v>1.8717232706997212E-4</v>
      </c>
    </row>
    <row r="167" spans="2:55" x14ac:dyDescent="0.15">
      <c r="B167" s="1">
        <v>210</v>
      </c>
      <c r="C167" s="1">
        <v>0</v>
      </c>
      <c r="D167" s="1">
        <v>30</v>
      </c>
      <c r="E167" s="1">
        <v>0.14601564535179098</v>
      </c>
      <c r="F167" s="1">
        <v>-9.7854999999999998E-2</v>
      </c>
      <c r="G167" s="1">
        <v>3.0487500000000001E-2</v>
      </c>
      <c r="H167" s="1">
        <v>-0.10399749999999999</v>
      </c>
      <c r="I167" s="1">
        <v>0.141545</v>
      </c>
      <c r="J167" s="1">
        <v>0.14556250000000001</v>
      </c>
      <c r="K167" s="1">
        <v>0.14362749999999999</v>
      </c>
      <c r="L167" s="1">
        <v>3.0926143593750004E-2</v>
      </c>
      <c r="M167" s="1">
        <v>24.419594166666666</v>
      </c>
      <c r="N167" s="1">
        <v>1.0269016666666666</v>
      </c>
      <c r="O167" s="1">
        <v>2.5595E-2</v>
      </c>
      <c r="P167" s="1">
        <v>-4.0845000000000006E-2</v>
      </c>
      <c r="Q167" s="1">
        <v>4.3722499999999997E-2</v>
      </c>
      <c r="R167" s="1">
        <v>131.20292833333332</v>
      </c>
      <c r="S167" s="1">
        <v>64.988465833333336</v>
      </c>
      <c r="T167" s="1">
        <v>0.66765750000000001</v>
      </c>
      <c r="U167" s="1">
        <v>-0.3326075</v>
      </c>
      <c r="V167" s="1">
        <v>0.74012499999999992</v>
      </c>
      <c r="W167" s="1">
        <v>-3.2500000000000004E-5</v>
      </c>
      <c r="X167" s="1">
        <v>7.9000000000000001E-4</v>
      </c>
      <c r="Y167" s="1">
        <v>12.22448</v>
      </c>
      <c r="AF167" s="1">
        <v>3.5</v>
      </c>
      <c r="AG167" s="1">
        <v>0</v>
      </c>
      <c r="AH167" s="1">
        <v>0.5</v>
      </c>
      <c r="AI167" s="1">
        <v>0.109014491663742</v>
      </c>
      <c r="AJ167" s="1">
        <v>-7.3058014133035684E-2</v>
      </c>
      <c r="AK167" s="1">
        <v>2.2761802727310057E-2</v>
      </c>
      <c r="AL167" s="1">
        <v>-7.7643971435290768E-2</v>
      </c>
      <c r="AM167" s="1">
        <v>0.105676732006137</v>
      </c>
      <c r="AN167" s="1">
        <v>0.10867617579316344</v>
      </c>
      <c r="AO167" s="1">
        <v>0.10723151525106109</v>
      </c>
      <c r="AP167" s="1">
        <v>1.7238340367781008E-2</v>
      </c>
      <c r="AQ167" s="1">
        <v>-0.68049401265703902</v>
      </c>
      <c r="AR167" s="1">
        <v>3.3939609734021346E-2</v>
      </c>
      <c r="AS167" s="1">
        <v>6.3156486434997152E-4</v>
      </c>
      <c r="AT167" s="1">
        <v>-1.0078635235153191E-3</v>
      </c>
      <c r="AU167" s="1">
        <v>1.0788667623184852E-3</v>
      </c>
      <c r="AV167" s="1">
        <v>7.591759354955159E-2</v>
      </c>
      <c r="AW167" s="1">
        <v>3.76040992165146E-2</v>
      </c>
      <c r="AX167" s="1">
        <v>2.8842804000000003E-4</v>
      </c>
      <c r="AY167" s="1">
        <v>-1.4368644E-4</v>
      </c>
      <c r="AZ167" s="1">
        <v>3.1973399999999996E-4</v>
      </c>
      <c r="BA167" s="1">
        <v>-1.8115613421199573E-5</v>
      </c>
      <c r="BB167" s="1">
        <v>4.403487570076204E-4</v>
      </c>
      <c r="BC167" s="1">
        <v>2.3377996260343076E-4</v>
      </c>
    </row>
    <row r="168" spans="2:55" x14ac:dyDescent="0.15">
      <c r="B168" s="1">
        <v>210</v>
      </c>
      <c r="C168" s="1">
        <v>0</v>
      </c>
      <c r="D168" s="1">
        <v>10</v>
      </c>
      <c r="E168" s="1">
        <v>0.1769365627315338</v>
      </c>
      <c r="F168" s="1">
        <v>-0.16403499999999999</v>
      </c>
      <c r="G168" s="1">
        <v>7.2999999999999992E-3</v>
      </c>
      <c r="H168" s="1">
        <v>-6.5922500000000009E-2</v>
      </c>
      <c r="I168" s="1">
        <v>0.11927499999999999</v>
      </c>
      <c r="J168" s="1">
        <v>0.12995999999999999</v>
      </c>
      <c r="K168" s="1">
        <v>0.13359500000000002</v>
      </c>
      <c r="L168" s="1">
        <v>2.4481875625000003E-2</v>
      </c>
      <c r="M168" s="1">
        <v>25.839765</v>
      </c>
      <c r="N168" s="1">
        <v>1.2832608333333335</v>
      </c>
      <c r="O168" s="1">
        <v>3.1044999999999996E-2</v>
      </c>
      <c r="P168" s="1">
        <v>-1.5377499999999999E-2</v>
      </c>
      <c r="Q168" s="1">
        <v>6.6095000000000001E-2</v>
      </c>
      <c r="R168" s="1">
        <v>142.63059916666666</v>
      </c>
      <c r="S168" s="1">
        <v>70.135836666666663</v>
      </c>
      <c r="T168" s="1">
        <v>0.48127500000000001</v>
      </c>
      <c r="U168" s="1">
        <v>7.5632499999999991E-2</v>
      </c>
      <c r="V168" s="1">
        <v>0.76757999999999993</v>
      </c>
      <c r="W168" s="1">
        <v>-1.65E-4</v>
      </c>
      <c r="X168" s="1">
        <v>7.0500000000000011E-4</v>
      </c>
      <c r="Y168" s="1">
        <v>18.142728333333334</v>
      </c>
      <c r="AF168" s="1">
        <v>3.5</v>
      </c>
      <c r="AG168" s="1">
        <v>0</v>
      </c>
      <c r="AH168" s="1">
        <v>0.16666666666666666</v>
      </c>
      <c r="AI168" s="1">
        <v>0.13209988146432122</v>
      </c>
      <c r="AJ168" s="1">
        <v>-0.12246764445672177</v>
      </c>
      <c r="AK168" s="1">
        <v>5.4501405464325841E-3</v>
      </c>
      <c r="AL168" s="1">
        <v>-4.9217382215370149E-2</v>
      </c>
      <c r="AM168" s="1">
        <v>8.9050070366540612E-2</v>
      </c>
      <c r="AN168" s="1">
        <v>9.7027433618408029E-2</v>
      </c>
      <c r="AO168" s="1">
        <v>9.9741304972693318E-2</v>
      </c>
      <c r="AP168" s="1">
        <v>1.3646282912258115E-2</v>
      </c>
      <c r="AQ168" s="1">
        <v>-0.63355666178543024</v>
      </c>
      <c r="AR168" s="1">
        <v>4.2412407423257033E-2</v>
      </c>
      <c r="AS168" s="1">
        <v>7.660453687729973E-4</v>
      </c>
      <c r="AT168" s="1">
        <v>-3.7944476270918877E-4</v>
      </c>
      <c r="AU168" s="1">
        <v>1.6309154018054844E-3</v>
      </c>
      <c r="AV168" s="1">
        <v>8.2529955640578592E-2</v>
      </c>
      <c r="AW168" s="1">
        <v>4.0582508400957597E-2</v>
      </c>
      <c r="AX168" s="1">
        <v>2.0791080000000001E-4</v>
      </c>
      <c r="AY168" s="1">
        <v>3.2673239999999993E-5</v>
      </c>
      <c r="AZ168" s="1">
        <v>3.3159455999999998E-4</v>
      </c>
      <c r="BA168" s="1">
        <v>-9.1971575830705524E-5</v>
      </c>
      <c r="BB168" s="1">
        <v>3.9296946036756E-4</v>
      </c>
      <c r="BC168" s="1">
        <v>3.4696006302851903E-4</v>
      </c>
    </row>
    <row r="169" spans="2:55" x14ac:dyDescent="0.15">
      <c r="B169" s="1">
        <v>210</v>
      </c>
      <c r="C169" s="1">
        <v>0</v>
      </c>
      <c r="D169" s="1">
        <v>4</v>
      </c>
      <c r="E169" s="1">
        <v>0.17589603948426466</v>
      </c>
      <c r="F169" s="1">
        <v>-0.17033999999999999</v>
      </c>
      <c r="G169" s="1">
        <v>-1.7902500000000002E-2</v>
      </c>
      <c r="H169" s="1">
        <v>-4.0039999999999999E-2</v>
      </c>
      <c r="I169" s="1">
        <v>0.12056499999999999</v>
      </c>
      <c r="J169" s="1">
        <v>0.13155250000000002</v>
      </c>
      <c r="K169" s="1">
        <v>0.101565</v>
      </c>
      <c r="L169" s="1">
        <v>2.1078714353125003E-2</v>
      </c>
      <c r="M169" s="1">
        <v>27.2794925</v>
      </c>
      <c r="N169" s="1">
        <v>1.6227216666666664</v>
      </c>
      <c r="O169" s="1">
        <v>5.7139999999999996E-2</v>
      </c>
      <c r="P169" s="1">
        <v>-7.2175000000000008E-3</v>
      </c>
      <c r="Q169" s="1">
        <v>5.3949999999999998E-2</v>
      </c>
      <c r="R169" s="1">
        <v>141.92406833333334</v>
      </c>
      <c r="S169" s="1">
        <v>70.313289166666678</v>
      </c>
      <c r="T169" s="1">
        <v>0.67198500000000005</v>
      </c>
      <c r="U169" s="1">
        <v>0.65196750000000003</v>
      </c>
      <c r="V169" s="1">
        <v>0.35323000000000004</v>
      </c>
      <c r="W169" s="1">
        <v>-7.5250000000000002E-4</v>
      </c>
      <c r="X169" s="1">
        <v>2.5000000000000011E-5</v>
      </c>
      <c r="Y169" s="1">
        <v>19.163299166666668</v>
      </c>
      <c r="AF169" s="1">
        <v>3.5</v>
      </c>
      <c r="AG169" s="1">
        <v>0</v>
      </c>
      <c r="AH169" s="1">
        <v>6.6666666666666666E-2</v>
      </c>
      <c r="AI169" s="1">
        <v>0.13132303243152021</v>
      </c>
      <c r="AJ169" s="1">
        <v>-0.12717492338072964</v>
      </c>
      <c r="AK169" s="1">
        <v>-1.3365909744179363E-2</v>
      </c>
      <c r="AL169" s="1">
        <v>-2.9893647599885022E-2</v>
      </c>
      <c r="AM169" s="1">
        <v>9.0013177394608831E-2</v>
      </c>
      <c r="AN169" s="1">
        <v>9.8216385511585291E-2</v>
      </c>
      <c r="AO169" s="1">
        <v>7.5827880081976093E-2</v>
      </c>
      <c r="AP169" s="1">
        <v>1.1749348942680104E-2</v>
      </c>
      <c r="AQ169" s="1">
        <v>-0.58597295337452593</v>
      </c>
      <c r="AR169" s="1">
        <v>5.3631756439133899E-2</v>
      </c>
      <c r="AS169" s="1">
        <v>1.4099478940792097E-3</v>
      </c>
      <c r="AT169" s="1">
        <v>-1.7809413590333739E-4</v>
      </c>
      <c r="AU169" s="1">
        <v>1.3312336171783928E-3</v>
      </c>
      <c r="AV169" s="1">
        <v>8.2121137626250798E-2</v>
      </c>
      <c r="AW169" s="1">
        <v>4.0685187258361809E-2</v>
      </c>
      <c r="AX169" s="1">
        <v>2.9029752000000005E-4</v>
      </c>
      <c r="AY169" s="1">
        <v>2.8164996000000004E-4</v>
      </c>
      <c r="AZ169" s="1">
        <v>1.5259536000000002E-4</v>
      </c>
      <c r="BA169" s="1">
        <v>-4.1944612613700549E-4</v>
      </c>
      <c r="BB169" s="1">
        <v>1.3935087247076601E-5</v>
      </c>
      <c r="BC169" s="1">
        <v>3.6647737675072392E-4</v>
      </c>
    </row>
    <row r="170" spans="2:55" x14ac:dyDescent="0.15">
      <c r="B170" s="1">
        <v>270</v>
      </c>
      <c r="C170" s="1">
        <v>0</v>
      </c>
      <c r="D170" s="1">
        <v>150</v>
      </c>
      <c r="E170" s="1">
        <v>1.5411675341279416</v>
      </c>
      <c r="F170" s="1">
        <v>1.5410249999999999</v>
      </c>
      <c r="G170" s="1">
        <v>7.4399999999999996E-3</v>
      </c>
      <c r="H170" s="1">
        <v>-1.9594999999999998E-2</v>
      </c>
      <c r="I170" s="1">
        <v>0.140295</v>
      </c>
      <c r="J170" s="1">
        <v>6.0795000000000002E-2</v>
      </c>
      <c r="K170" s="1">
        <v>7.2222499999999995E-2</v>
      </c>
      <c r="L170" s="1">
        <v>1.4297404278125E-2</v>
      </c>
      <c r="M170" s="1">
        <v>13.504796666666666</v>
      </c>
      <c r="N170" s="1">
        <v>1.7092433333333332</v>
      </c>
      <c r="O170" s="1">
        <v>-0.12832000000000002</v>
      </c>
      <c r="P170" s="1">
        <v>-9.7774999999999997E-3</v>
      </c>
      <c r="Q170" s="1">
        <v>5.7057499999999997E-2</v>
      </c>
      <c r="R170" s="1">
        <v>3.6348400000000001</v>
      </c>
      <c r="S170" s="1">
        <v>40.814065000000006</v>
      </c>
      <c r="T170" s="1">
        <v>-0.61194749999999998</v>
      </c>
      <c r="U170" s="1">
        <v>-9.5527500000000001E-2</v>
      </c>
      <c r="V170" s="1">
        <v>0.21987500000000001</v>
      </c>
      <c r="W170" s="1">
        <v>1.0049999999999998E-3</v>
      </c>
      <c r="X170" s="1">
        <v>-3.8425E-3</v>
      </c>
      <c r="Y170" s="1">
        <v>9.6378366666666686</v>
      </c>
      <c r="AF170" s="1">
        <v>4.5</v>
      </c>
      <c r="AG170" s="1">
        <v>0</v>
      </c>
      <c r="AH170" s="1">
        <v>2.5</v>
      </c>
      <c r="AI170" s="1">
        <v>1.150627351588523</v>
      </c>
      <c r="AJ170" s="1">
        <v>1.1505209363789415</v>
      </c>
      <c r="AK170" s="1">
        <v>5.5546637897888251E-3</v>
      </c>
      <c r="AL170" s="1">
        <v>-1.4629521096896778E-2</v>
      </c>
      <c r="AM170" s="1">
        <v>0.10474348876188486</v>
      </c>
      <c r="AN170" s="1">
        <v>4.5389218427447801E-2</v>
      </c>
      <c r="AO170" s="1">
        <v>5.3920928166400997E-2</v>
      </c>
      <c r="AP170" s="1">
        <v>7.9694230408959219E-3</v>
      </c>
      <c r="AQ170" s="1">
        <v>-1.0412334870395636</v>
      </c>
      <c r="AR170" s="1">
        <v>5.6491340463119079E-2</v>
      </c>
      <c r="AS170" s="1">
        <v>-3.1663373078096644E-3</v>
      </c>
      <c r="AT170" s="1">
        <v>-2.4126295999929076E-4</v>
      </c>
      <c r="AU170" s="1">
        <v>1.4079121800214299E-3</v>
      </c>
      <c r="AV170" s="1">
        <v>2.1032175824352E-3</v>
      </c>
      <c r="AW170" s="1">
        <v>2.3616131416693203E-2</v>
      </c>
      <c r="AX170" s="1">
        <v>-2.6436131999999998E-4</v>
      </c>
      <c r="AY170" s="1">
        <v>-4.1267880000000004E-5</v>
      </c>
      <c r="AZ170" s="1">
        <v>9.4986000000000002E-5</v>
      </c>
      <c r="BA170" s="1">
        <v>5.6019050733247899E-4</v>
      </c>
      <c r="BB170" s="1">
        <v>-2.1418229098756725E-3</v>
      </c>
      <c r="BC170" s="1">
        <v>1.8431320559331011E-4</v>
      </c>
    </row>
    <row r="171" spans="2:55" x14ac:dyDescent="0.15">
      <c r="B171" s="1">
        <v>270</v>
      </c>
      <c r="C171" s="1">
        <v>0</v>
      </c>
      <c r="D171" s="1">
        <v>110</v>
      </c>
      <c r="E171" s="1">
        <v>1.4615984484653268</v>
      </c>
      <c r="F171" s="1">
        <v>1.461395</v>
      </c>
      <c r="G171" s="1">
        <v>1.45025E-2</v>
      </c>
      <c r="H171" s="1">
        <v>-1.9604999999999997E-2</v>
      </c>
      <c r="I171" s="1">
        <v>0.17579250000000002</v>
      </c>
      <c r="J171" s="1">
        <v>8.5272500000000001E-2</v>
      </c>
      <c r="K171" s="1">
        <v>8.5682499999999995E-2</v>
      </c>
      <c r="L171" s="1">
        <v>2.2757946559375002E-2</v>
      </c>
      <c r="M171" s="1">
        <v>14.990012500000001</v>
      </c>
      <c r="N171" s="1">
        <v>2.0120499999999999</v>
      </c>
      <c r="O171" s="1">
        <v>-0.190135</v>
      </c>
      <c r="P171" s="1">
        <v>-1.95175E-2</v>
      </c>
      <c r="Q171" s="1">
        <v>6.346750000000001E-2</v>
      </c>
      <c r="R171" s="1">
        <v>20.311378333333337</v>
      </c>
      <c r="S171" s="1">
        <v>51.003902499999988</v>
      </c>
      <c r="T171" s="1">
        <v>-1.9249624999999999</v>
      </c>
      <c r="U171" s="1">
        <v>-0.39623999999999998</v>
      </c>
      <c r="V171" s="1">
        <v>0.50487749999999998</v>
      </c>
      <c r="W171" s="1">
        <v>2.1075E-3</v>
      </c>
      <c r="X171" s="1">
        <v>-4.4550000000000006E-3</v>
      </c>
      <c r="Y171" s="1">
        <v>31.712074166666664</v>
      </c>
      <c r="AF171" s="1">
        <v>4.5</v>
      </c>
      <c r="AG171" s="1">
        <v>0</v>
      </c>
      <c r="AH171" s="1">
        <v>1.8333333333333333</v>
      </c>
      <c r="AI171" s="1">
        <v>1.091221502271758</v>
      </c>
      <c r="AJ171" s="1">
        <v>1.0910696087471023</v>
      </c>
      <c r="AK171" s="1">
        <v>1.0827488119813501E-2</v>
      </c>
      <c r="AL171" s="1">
        <v>-1.4636987042850795E-2</v>
      </c>
      <c r="AM171" s="1">
        <v>0.13124573041215756</v>
      </c>
      <c r="AN171" s="1">
        <v>6.3663987636393499E-2</v>
      </c>
      <c r="AO171" s="1">
        <v>6.3970091420508204E-2</v>
      </c>
      <c r="AP171" s="1">
        <v>1.2685358834767889E-2</v>
      </c>
      <c r="AQ171" s="1">
        <v>-0.99214636663615996</v>
      </c>
      <c r="AR171" s="1">
        <v>6.6499251079221458E-2</v>
      </c>
      <c r="AS171" s="1">
        <v>-4.6916423318297262E-3</v>
      </c>
      <c r="AT171" s="1">
        <v>-4.8160059542686346E-4</v>
      </c>
      <c r="AU171" s="1">
        <v>1.5660809934804386E-3</v>
      </c>
      <c r="AV171" s="1">
        <v>1.1752717598067602E-2</v>
      </c>
      <c r="AW171" s="1">
        <v>2.9512249372960195E-2</v>
      </c>
      <c r="AX171" s="1">
        <v>-8.3158379999999994E-4</v>
      </c>
      <c r="AY171" s="1">
        <v>-1.7117567999999999E-4</v>
      </c>
      <c r="AZ171" s="1">
        <v>2.1810708E-4</v>
      </c>
      <c r="BA171" s="1">
        <v>1.174727854928557E-3</v>
      </c>
      <c r="BB171" s="1">
        <v>-2.4832325474290493E-3</v>
      </c>
      <c r="BC171" s="1">
        <v>6.0645913059373933E-4</v>
      </c>
    </row>
    <row r="172" spans="2:55" x14ac:dyDescent="0.15">
      <c r="B172" s="1">
        <v>270</v>
      </c>
      <c r="C172" s="1">
        <v>0</v>
      </c>
      <c r="D172" s="1">
        <v>90</v>
      </c>
      <c r="E172" s="1">
        <v>1.3961135346964089</v>
      </c>
      <c r="F172" s="1">
        <v>1.3958000000000002</v>
      </c>
      <c r="G172" s="1">
        <v>2.4872500000000002E-2</v>
      </c>
      <c r="H172" s="1">
        <v>-1.6022500000000002E-2</v>
      </c>
      <c r="I172" s="1">
        <v>0.19291</v>
      </c>
      <c r="J172" s="1">
        <v>9.9020000000000011E-2</v>
      </c>
      <c r="K172" s="1">
        <v>9.2312499999999992E-2</v>
      </c>
      <c r="L172" s="1">
        <v>2.7770413078124997E-2</v>
      </c>
      <c r="M172" s="1">
        <v>16.125755833333333</v>
      </c>
      <c r="N172" s="1">
        <v>2.1622508333333328</v>
      </c>
      <c r="O172" s="1">
        <v>-0.22313</v>
      </c>
      <c r="P172" s="1">
        <v>-1.1205E-2</v>
      </c>
      <c r="Q172" s="1">
        <v>5.7297499999999987E-2</v>
      </c>
      <c r="R172" s="1">
        <v>36.061907500000004</v>
      </c>
      <c r="S172" s="1">
        <v>57.386377500000002</v>
      </c>
      <c r="T172" s="1">
        <v>-2.6400200000000003</v>
      </c>
      <c r="U172" s="1">
        <v>-0.30131249999999998</v>
      </c>
      <c r="V172" s="1">
        <v>0.46342</v>
      </c>
      <c r="W172" s="1">
        <v>1.6100000000000001E-3</v>
      </c>
      <c r="X172" s="1">
        <v>-4.4275E-3</v>
      </c>
      <c r="Y172" s="1">
        <v>45.668130833333329</v>
      </c>
      <c r="AF172" s="1">
        <v>4.5</v>
      </c>
      <c r="AG172" s="1">
        <v>0</v>
      </c>
      <c r="AH172" s="1">
        <v>1.5</v>
      </c>
      <c r="AI172" s="1">
        <v>1.0423308195715359</v>
      </c>
      <c r="AJ172" s="1">
        <v>1.0420967362617264</v>
      </c>
      <c r="AK172" s="1">
        <v>1.8569674074129378E-2</v>
      </c>
      <c r="AL172" s="1">
        <v>-1.1962311904824122E-2</v>
      </c>
      <c r="AM172" s="1">
        <v>0.14402556339894654</v>
      </c>
      <c r="AN172" s="1">
        <v>7.3927796836678702E-2</v>
      </c>
      <c r="AO172" s="1">
        <v>6.8920013588021634E-2</v>
      </c>
      <c r="AP172" s="1">
        <v>1.5479325165241148E-2</v>
      </c>
      <c r="AQ172" s="1">
        <v>-0.95460948580075067</v>
      </c>
      <c r="AR172" s="1">
        <v>7.1463463165472599E-2</v>
      </c>
      <c r="AS172" s="1">
        <v>-5.5058045783320632E-3</v>
      </c>
      <c r="AT172" s="1">
        <v>-2.7648698202935854E-4</v>
      </c>
      <c r="AU172" s="1">
        <v>1.4138342572804254E-3</v>
      </c>
      <c r="AV172" s="1">
        <v>2.0866403448336603E-2</v>
      </c>
      <c r="AW172" s="1">
        <v>3.3205323521878202E-2</v>
      </c>
      <c r="AX172" s="1">
        <v>-1.1404886400000001E-3</v>
      </c>
      <c r="AY172" s="1">
        <v>-1.3016699999999999E-4</v>
      </c>
      <c r="AZ172" s="1">
        <v>2.0019744E-4</v>
      </c>
      <c r="BA172" s="1">
        <v>8.9741961871173267E-4</v>
      </c>
      <c r="BB172" s="1">
        <v>-2.467903951457265E-3</v>
      </c>
      <c r="BC172" s="1">
        <v>8.7335362472557108E-4</v>
      </c>
    </row>
    <row r="173" spans="2:55" x14ac:dyDescent="0.15">
      <c r="B173" s="1">
        <v>270</v>
      </c>
      <c r="C173" s="1">
        <v>0</v>
      </c>
      <c r="D173" s="1">
        <v>70</v>
      </c>
      <c r="E173" s="1">
        <v>1.2175401116016786</v>
      </c>
      <c r="F173" s="1">
        <v>1.2171525000000001</v>
      </c>
      <c r="G173" s="1">
        <v>3.0256666666666668E-2</v>
      </c>
      <c r="H173" s="1">
        <v>-5.3150000000000003E-3</v>
      </c>
      <c r="I173" s="1">
        <v>0.2423225</v>
      </c>
      <c r="J173" s="1">
        <v>0.11773333333333334</v>
      </c>
      <c r="K173" s="1">
        <v>9.199750000000001E-2</v>
      </c>
      <c r="L173" s="1">
        <v>4.0522435895138889E-2</v>
      </c>
      <c r="M173" s="1">
        <v>18.079538181818183</v>
      </c>
      <c r="N173" s="1">
        <v>2.2915000000000001</v>
      </c>
      <c r="O173" s="1">
        <v>-0.32037500000000002</v>
      </c>
      <c r="P173" s="1">
        <v>-2.284333333333333E-2</v>
      </c>
      <c r="Q173" s="1">
        <v>2.2697499999999999E-2</v>
      </c>
      <c r="R173" s="1">
        <v>62.858951818181815</v>
      </c>
      <c r="S173" s="1">
        <v>62.298669090909087</v>
      </c>
      <c r="T173" s="1">
        <v>-3.9013400000000003</v>
      </c>
      <c r="U173" s="1">
        <v>-0.48697666666666667</v>
      </c>
      <c r="V173" s="1">
        <v>-0.10218250000000001</v>
      </c>
      <c r="W173" s="1">
        <v>2.15E-3</v>
      </c>
      <c r="X173" s="1">
        <v>-1.2574999999999999E-3</v>
      </c>
      <c r="Y173" s="1">
        <v>52.613816363636367</v>
      </c>
      <c r="AF173" s="1">
        <v>4.5</v>
      </c>
      <c r="AG173" s="1">
        <v>0</v>
      </c>
      <c r="AH173" s="1">
        <v>1.1666666666666667</v>
      </c>
      <c r="AI173" s="1">
        <v>0.90900886700662498</v>
      </c>
      <c r="AJ173" s="1">
        <v>0.90871947827969679</v>
      </c>
      <c r="AK173" s="1">
        <v>2.2589463808204827E-2</v>
      </c>
      <c r="AL173" s="1">
        <v>-3.9681502745601629E-3</v>
      </c>
      <c r="AM173" s="1">
        <v>0.18091666884423424</v>
      </c>
      <c r="AN173" s="1">
        <v>8.7899070365296303E-2</v>
      </c>
      <c r="AO173" s="1">
        <v>6.8684836290470105E-2</v>
      </c>
      <c r="AP173" s="1">
        <v>2.2587347186513149E-2</v>
      </c>
      <c r="AQ173" s="1">
        <v>-0.89003600952230577</v>
      </c>
      <c r="AR173" s="1">
        <v>7.5735212270090696E-2</v>
      </c>
      <c r="AS173" s="1">
        <v>-7.9053562577113563E-3</v>
      </c>
      <c r="AT173" s="1">
        <v>-5.6366660355412572E-4</v>
      </c>
      <c r="AU173" s="1">
        <v>5.6006811910855553E-4</v>
      </c>
      <c r="AV173" s="1">
        <v>3.6371904314205596E-2</v>
      </c>
      <c r="AW173" s="1">
        <v>3.6047709443692795E-2</v>
      </c>
      <c r="AX173" s="1">
        <v>-1.6853788800000001E-3</v>
      </c>
      <c r="AY173" s="1">
        <v>-2.1037392000000001E-4</v>
      </c>
      <c r="AZ173" s="1">
        <v>-4.4142840000000003E-5</v>
      </c>
      <c r="BA173" s="1">
        <v>1.1984175032485871E-3</v>
      </c>
      <c r="BB173" s="1">
        <v>-7.0093488852795266E-4</v>
      </c>
      <c r="BC173" s="1">
        <v>1.0061823506533351E-3</v>
      </c>
    </row>
    <row r="174" spans="2:55" x14ac:dyDescent="0.15">
      <c r="B174" s="1">
        <v>330</v>
      </c>
      <c r="C174" s="1">
        <v>0</v>
      </c>
      <c r="D174" s="1">
        <v>150</v>
      </c>
      <c r="E174" s="1">
        <v>1.5442260599488018</v>
      </c>
      <c r="F174" s="1">
        <v>1.5440100000000001</v>
      </c>
      <c r="G174" s="1">
        <v>8.1550000000000008E-3</v>
      </c>
      <c r="H174" s="1">
        <v>-2.4510000000000001E-2</v>
      </c>
      <c r="I174" s="1">
        <v>0.14022500000000002</v>
      </c>
      <c r="J174" s="1">
        <v>6.0755000000000003E-2</v>
      </c>
      <c r="K174" s="1">
        <v>7.1782499999999999E-2</v>
      </c>
      <c r="L174" s="1">
        <v>1.4253473978125002E-2</v>
      </c>
      <c r="M174" s="1">
        <v>13.403040833333334</v>
      </c>
      <c r="N174" s="1">
        <v>1.6940291666666669</v>
      </c>
      <c r="O174" s="1">
        <v>-0.12876500000000002</v>
      </c>
      <c r="P174" s="1">
        <v>-1.1479999999999999E-2</v>
      </c>
      <c r="Q174" s="1">
        <v>5.8187499999999996E-2</v>
      </c>
      <c r="R174" s="1">
        <v>4.8765316666666667</v>
      </c>
      <c r="S174" s="1">
        <v>40.652908333333336</v>
      </c>
      <c r="T174" s="1">
        <v>-0.73679500000000009</v>
      </c>
      <c r="U174" s="1">
        <v>-0.1362775</v>
      </c>
      <c r="V174" s="1">
        <v>0.27656249999999999</v>
      </c>
      <c r="W174" s="1">
        <v>1.0899999999999998E-3</v>
      </c>
      <c r="X174" s="1">
        <v>-3.7850000000000002E-3</v>
      </c>
      <c r="Y174" s="1">
        <v>11.213194999999999</v>
      </c>
      <c r="AF174" s="1">
        <v>5.5</v>
      </c>
      <c r="AG174" s="1">
        <v>0</v>
      </c>
      <c r="AH174" s="1">
        <v>2.5</v>
      </c>
      <c r="AI174" s="1">
        <v>1.1529108304362738</v>
      </c>
      <c r="AJ174" s="1">
        <v>1.1527495212462158</v>
      </c>
      <c r="AK174" s="1">
        <v>6.0884789255010591E-3</v>
      </c>
      <c r="AL174" s="1">
        <v>-1.8299033533296254E-2</v>
      </c>
      <c r="AM174" s="1">
        <v>0.10469122714020675</v>
      </c>
      <c r="AN174" s="1">
        <v>4.5359354643631736E-2</v>
      </c>
      <c r="AO174" s="1">
        <v>5.359242654442424E-2</v>
      </c>
      <c r="AP174" s="1">
        <v>7.9449361383643127E-3</v>
      </c>
      <c r="AQ174" s="1">
        <v>-1.0445965678325899</v>
      </c>
      <c r="AR174" s="1">
        <v>5.5988504704003864E-2</v>
      </c>
      <c r="AS174" s="1">
        <v>-3.1773178260607188E-3</v>
      </c>
      <c r="AT174" s="1">
        <v>-2.8327269555529098E-4</v>
      </c>
      <c r="AU174" s="1">
        <v>1.4357952937825345E-3</v>
      </c>
      <c r="AV174" s="1">
        <v>2.8216942541172E-3</v>
      </c>
      <c r="AW174" s="1">
        <v>2.3522881773006002E-2</v>
      </c>
      <c r="AX174" s="1">
        <v>-3.1829544000000005E-4</v>
      </c>
      <c r="AY174" s="1">
        <v>-5.887188E-5</v>
      </c>
      <c r="AZ174" s="1">
        <v>1.1947499999999999E-4</v>
      </c>
      <c r="BA174" s="1">
        <v>6.0756980397253945E-4</v>
      </c>
      <c r="BB174" s="1">
        <v>-2.1097722092073964E-3</v>
      </c>
      <c r="BC174" s="1">
        <v>2.144402304036635E-4</v>
      </c>
    </row>
    <row r="175" spans="2:55" x14ac:dyDescent="0.15">
      <c r="B175" s="1">
        <v>330</v>
      </c>
      <c r="C175" s="1">
        <v>0</v>
      </c>
      <c r="D175" s="1">
        <v>110</v>
      </c>
      <c r="E175" s="1">
        <v>1.472107836549772</v>
      </c>
      <c r="F175" s="1">
        <v>1.4718225</v>
      </c>
      <c r="G175" s="1">
        <v>1.7005000000000003E-2</v>
      </c>
      <c r="H175" s="1">
        <v>-2.3470000000000001E-2</v>
      </c>
      <c r="I175" s="1">
        <v>0.1690275</v>
      </c>
      <c r="J175" s="1">
        <v>7.9424999999999996E-2</v>
      </c>
      <c r="K175" s="1">
        <v>8.7175000000000002E-2</v>
      </c>
      <c r="L175" s="1">
        <v>2.1239053503125001E-2</v>
      </c>
      <c r="M175" s="1">
        <v>14.880834166666666</v>
      </c>
      <c r="N175" s="1">
        <v>1.9599158333333333</v>
      </c>
      <c r="O175" s="1">
        <v>-0.17836750000000001</v>
      </c>
      <c r="P175" s="1">
        <v>-1.1252499999999999E-2</v>
      </c>
      <c r="Q175" s="1">
        <v>6.2929999999999986E-2</v>
      </c>
      <c r="R175" s="1">
        <v>19.602279999999997</v>
      </c>
      <c r="S175" s="1">
        <v>48.61568916666667</v>
      </c>
      <c r="T175" s="1">
        <v>-1.6153525</v>
      </c>
      <c r="U175" s="1">
        <v>-0.190525</v>
      </c>
      <c r="V175" s="1">
        <v>0.55374750000000006</v>
      </c>
      <c r="W175" s="1">
        <v>1.235E-3</v>
      </c>
      <c r="X175" s="1">
        <v>-4.3825000000000001E-3</v>
      </c>
      <c r="Y175" s="1">
        <v>27.434983333333335</v>
      </c>
      <c r="AF175" s="1">
        <v>5.5</v>
      </c>
      <c r="AG175" s="1">
        <v>0</v>
      </c>
      <c r="AH175" s="1">
        <v>1.8333333333333333</v>
      </c>
      <c r="AI175" s="1">
        <v>1.0990677546165841</v>
      </c>
      <c r="AJ175" s="1">
        <v>1.0988547238906539</v>
      </c>
      <c r="AK175" s="1">
        <v>1.2695841094806317E-2</v>
      </c>
      <c r="AL175" s="1">
        <v>-1.752257515407846E-2</v>
      </c>
      <c r="AM175" s="1">
        <v>0.12619501797426488</v>
      </c>
      <c r="AN175" s="1">
        <v>5.9298275739781914E-2</v>
      </c>
      <c r="AO175" s="1">
        <v>6.5084383854145278E-2</v>
      </c>
      <c r="AP175" s="1">
        <v>1.1838722544454986E-2</v>
      </c>
      <c r="AQ175" s="1">
        <v>-0.99575476473796865</v>
      </c>
      <c r="AR175" s="1">
        <v>6.4776190996732139E-2</v>
      </c>
      <c r="AS175" s="1">
        <v>-4.4012754812245971E-3</v>
      </c>
      <c r="AT175" s="1">
        <v>-2.776590598202014E-4</v>
      </c>
      <c r="AU175" s="1">
        <v>1.552818007952479E-3</v>
      </c>
      <c r="AV175" s="1">
        <v>1.1342413958198398E-2</v>
      </c>
      <c r="AW175" s="1">
        <v>2.8130363987833803E-2</v>
      </c>
      <c r="AX175" s="1">
        <v>-6.9783227999999997E-4</v>
      </c>
      <c r="AY175" s="1">
        <v>-8.2306799999999996E-5</v>
      </c>
      <c r="AZ175" s="1">
        <v>2.3921892000000004E-4</v>
      </c>
      <c r="BA175" s="1">
        <v>6.8839331000558374E-4</v>
      </c>
      <c r="BB175" s="1">
        <v>-2.4428207944125271E-3</v>
      </c>
      <c r="BC175" s="1">
        <v>5.2466439289789119E-4</v>
      </c>
    </row>
    <row r="176" spans="2:55" x14ac:dyDescent="0.15">
      <c r="B176" s="1">
        <v>330</v>
      </c>
      <c r="C176" s="1">
        <v>0</v>
      </c>
      <c r="D176" s="1">
        <v>90</v>
      </c>
      <c r="E176" s="1">
        <v>1.3819004831797763</v>
      </c>
      <c r="F176" s="1">
        <v>1.3815674999999998</v>
      </c>
      <c r="G176" s="1">
        <v>2.0040000000000002E-2</v>
      </c>
      <c r="H176" s="1">
        <v>-2.2772500000000001E-2</v>
      </c>
      <c r="I176" s="1">
        <v>0.20848250000000002</v>
      </c>
      <c r="J176" s="1">
        <v>9.8812499999999998E-2</v>
      </c>
      <c r="K176" s="1">
        <v>9.6939999999999998E-2</v>
      </c>
      <c r="L176" s="1">
        <v>3.1313113281249999E-2</v>
      </c>
      <c r="M176" s="1">
        <v>16.165396666666666</v>
      </c>
      <c r="N176" s="1">
        <v>2.1166633333333333</v>
      </c>
      <c r="O176" s="1">
        <v>-0.25151250000000003</v>
      </c>
      <c r="P176" s="1">
        <v>-1.6892500000000001E-2</v>
      </c>
      <c r="Q176" s="1">
        <v>5.6902500000000002E-2</v>
      </c>
      <c r="R176" s="1">
        <v>36.007085833333328</v>
      </c>
      <c r="S176" s="1">
        <v>54.971651666666666</v>
      </c>
      <c r="T176" s="1">
        <v>-3.2014874999999998</v>
      </c>
      <c r="U176" s="1">
        <v>-0.3102625</v>
      </c>
      <c r="V176" s="1">
        <v>0.40111250000000004</v>
      </c>
      <c r="W176" s="1">
        <v>1.5724999999999999E-3</v>
      </c>
      <c r="X176" s="1">
        <v>-4.4825000000000004E-3</v>
      </c>
      <c r="Y176" s="1">
        <v>40.929967499999997</v>
      </c>
      <c r="AF176" s="1">
        <v>5.5</v>
      </c>
      <c r="AG176" s="1">
        <v>0</v>
      </c>
      <c r="AH176" s="1">
        <v>1.5</v>
      </c>
      <c r="AI176" s="1">
        <v>1.0317194321250518</v>
      </c>
      <c r="AJ176" s="1">
        <v>1.031470828682671</v>
      </c>
      <c r="AK176" s="1">
        <v>1.4961755691850548E-2</v>
      </c>
      <c r="AL176" s="1">
        <v>-1.7001825423785758E-2</v>
      </c>
      <c r="AM176" s="1">
        <v>0.1556519077358399</v>
      </c>
      <c r="AN176" s="1">
        <v>7.3772878458132837E-2</v>
      </c>
      <c r="AO176" s="1">
        <v>7.2374880078243109E-2</v>
      </c>
      <c r="AP176" s="1">
        <v>1.7454038622072465E-2</v>
      </c>
      <c r="AQ176" s="1">
        <v>-0.95329933658536192</v>
      </c>
      <c r="AR176" s="1">
        <v>6.9956773665423397E-2</v>
      </c>
      <c r="AS176" s="1">
        <v>-6.2061519025130782E-3</v>
      </c>
      <c r="AT176" s="1">
        <v>-4.1682787540659876E-4</v>
      </c>
      <c r="AU176" s="1">
        <v>1.4040875051249955E-3</v>
      </c>
      <c r="AV176" s="1">
        <v>2.0834682136468198E-2</v>
      </c>
      <c r="AW176" s="1">
        <v>3.1808097280990801E-2</v>
      </c>
      <c r="AX176" s="1">
        <v>-1.3830425999999999E-3</v>
      </c>
      <c r="AY176" s="1">
        <v>-1.3403340000000001E-4</v>
      </c>
      <c r="AZ176" s="1">
        <v>1.7328060000000001E-4</v>
      </c>
      <c r="BA176" s="1">
        <v>8.7651698784111775E-4</v>
      </c>
      <c r="BB176" s="1">
        <v>-2.4985611434008336E-3</v>
      </c>
      <c r="BC176" s="1">
        <v>7.8274137398970226E-4</v>
      </c>
    </row>
    <row r="177" spans="2:55" x14ac:dyDescent="0.15">
      <c r="B177" s="1">
        <v>330</v>
      </c>
      <c r="C177" s="1">
        <v>0</v>
      </c>
      <c r="D177" s="1">
        <v>70</v>
      </c>
      <c r="E177" s="1">
        <v>1.2137497215602151</v>
      </c>
      <c r="F177" s="1">
        <v>1.213055</v>
      </c>
      <c r="G177" s="1">
        <v>2.33025E-2</v>
      </c>
      <c r="H177" s="1">
        <v>-3.3807500000000004E-2</v>
      </c>
      <c r="I177" s="1">
        <v>0.24162500000000003</v>
      </c>
      <c r="J177" s="1">
        <v>0.11999000000000001</v>
      </c>
      <c r="K177" s="1">
        <v>0.10101</v>
      </c>
      <c r="L177" s="1">
        <v>4.1491630412500008E-2</v>
      </c>
      <c r="M177" s="1">
        <v>17.880569166666668</v>
      </c>
      <c r="N177" s="1">
        <v>2.1950766666666666</v>
      </c>
      <c r="O177" s="1">
        <v>-0.29687750000000002</v>
      </c>
      <c r="P177" s="1">
        <v>-2.2387499999999998E-2</v>
      </c>
      <c r="Q177" s="1">
        <v>5.0507499999999997E-2</v>
      </c>
      <c r="R177" s="1">
        <v>60.310677499999997</v>
      </c>
      <c r="S177" s="1">
        <v>59.901663333333325</v>
      </c>
      <c r="T177" s="1">
        <v>-3.7779799999999994</v>
      </c>
      <c r="U177" s="1">
        <v>-0.42574499999999998</v>
      </c>
      <c r="V177" s="1">
        <v>0.19763500000000001</v>
      </c>
      <c r="W177" s="1">
        <v>2.5099999999999996E-3</v>
      </c>
      <c r="X177" s="1">
        <v>-4.7775000000000005E-3</v>
      </c>
      <c r="Y177" s="1">
        <v>46.896430000000002</v>
      </c>
      <c r="AF177" s="1">
        <v>5.5</v>
      </c>
      <c r="AG177" s="1">
        <v>0</v>
      </c>
      <c r="AH177" s="1">
        <v>1.1666666666666667</v>
      </c>
      <c r="AI177" s="1">
        <v>0.90617898228720384</v>
      </c>
      <c r="AJ177" s="1">
        <v>0.90566030692503818</v>
      </c>
      <c r="AK177" s="1">
        <v>1.7397520559348671E-2</v>
      </c>
      <c r="AL177" s="1">
        <v>-2.5240496784043782E-2</v>
      </c>
      <c r="AM177" s="1">
        <v>0.18039591911394157</v>
      </c>
      <c r="AN177" s="1">
        <v>8.9583885502252852E-2</v>
      </c>
      <c r="AO177" s="1">
        <v>7.5413520081528129E-2</v>
      </c>
      <c r="AP177" s="1">
        <v>2.3127579592865769E-2</v>
      </c>
      <c r="AQ177" s="1">
        <v>-0.89661203422126756</v>
      </c>
      <c r="AR177" s="1">
        <v>7.2548373248580891E-2</v>
      </c>
      <c r="AS177" s="1">
        <v>-7.3255478810728145E-3</v>
      </c>
      <c r="AT177" s="1">
        <v>-5.5241876931568618E-4</v>
      </c>
      <c r="AU177" s="1">
        <v>1.2462888214946743E-3</v>
      </c>
      <c r="AV177" s="1">
        <v>3.4897403276782202E-2</v>
      </c>
      <c r="AW177" s="1">
        <v>3.4660736522042393E-2</v>
      </c>
      <c r="AX177" s="1">
        <v>-1.6320873599999998E-3</v>
      </c>
      <c r="AY177" s="1">
        <v>-1.8392184000000001E-4</v>
      </c>
      <c r="AZ177" s="1">
        <v>8.5378320000000004E-5</v>
      </c>
      <c r="BA177" s="1">
        <v>1.3990827596064897E-3</v>
      </c>
      <c r="BB177" s="1">
        <v>-2.6629951729163375E-3</v>
      </c>
      <c r="BC177" s="1">
        <v>8.9684351822199465E-4</v>
      </c>
    </row>
    <row r="178" spans="2:55" x14ac:dyDescent="0.15">
      <c r="B178" s="1">
        <v>330</v>
      </c>
      <c r="C178" s="1">
        <v>0</v>
      </c>
      <c r="D178" s="1">
        <v>50</v>
      </c>
      <c r="E178" s="1">
        <v>0.2352518821922579</v>
      </c>
      <c r="F178" s="1">
        <v>0.20072499999999999</v>
      </c>
      <c r="G178" s="1">
        <v>-3.6850000000000025E-3</v>
      </c>
      <c r="H178" s="1">
        <v>-0.12263499999999999</v>
      </c>
      <c r="I178" s="1">
        <v>0.15952000000000002</v>
      </c>
      <c r="J178" s="1">
        <v>0.1497</v>
      </c>
      <c r="K178" s="1">
        <v>0.17034750000000001</v>
      </c>
      <c r="L178" s="1">
        <v>3.8437495578125008E-2</v>
      </c>
      <c r="M178" s="1">
        <v>24.632229166666665</v>
      </c>
      <c r="N178" s="1">
        <v>1.5020350000000002</v>
      </c>
      <c r="O178" s="1">
        <v>-2.4675000000000001E-3</v>
      </c>
      <c r="P178" s="1">
        <v>-0.10569999999999999</v>
      </c>
      <c r="Q178" s="1">
        <v>5.5182500000000002E-2</v>
      </c>
      <c r="R178" s="1">
        <v>103.73853583333333</v>
      </c>
      <c r="S178" s="1">
        <v>57.239848333333349</v>
      </c>
      <c r="T178" s="1">
        <v>-0.40085499999999996</v>
      </c>
      <c r="U178" s="1">
        <v>-0.2409075</v>
      </c>
      <c r="V178" s="1">
        <v>0.30809249999999999</v>
      </c>
      <c r="W178" s="1">
        <v>-1.4250000000000001E-3</v>
      </c>
      <c r="X178" s="1">
        <v>-2.9499999999999999E-3</v>
      </c>
      <c r="Y178" s="1">
        <v>6.1847050000000001</v>
      </c>
      <c r="AF178" s="1">
        <v>5.5</v>
      </c>
      <c r="AG178" s="1">
        <v>0</v>
      </c>
      <c r="AH178" s="1">
        <v>0.83333333333333337</v>
      </c>
      <c r="AI178" s="1">
        <v>0.1756377838028228</v>
      </c>
      <c r="AJ178" s="1">
        <v>0.14986020016201101</v>
      </c>
      <c r="AK178" s="1">
        <v>-2.7512010840553543E-3</v>
      </c>
      <c r="AL178" s="1">
        <v>-9.1558628207090403E-2</v>
      </c>
      <c r="AM178" s="1">
        <v>0.11909676985848301</v>
      </c>
      <c r="AN178" s="1">
        <v>0.11176521093163806</v>
      </c>
      <c r="AO178" s="1">
        <v>0.12718052284019515</v>
      </c>
      <c r="AP178" s="1">
        <v>2.1425194177611712E-2</v>
      </c>
      <c r="AQ178" s="1">
        <v>-0.67346632037641474</v>
      </c>
      <c r="AR178" s="1">
        <v>4.9643002209079509E-2</v>
      </c>
      <c r="AS178" s="1">
        <v>-6.0886356819048835E-5</v>
      </c>
      <c r="AT178" s="1">
        <v>-2.6081815261493257E-3</v>
      </c>
      <c r="AU178" s="1">
        <v>1.3616459514355268E-3</v>
      </c>
      <c r="AV178" s="1">
        <v>6.0025946820424197E-2</v>
      </c>
      <c r="AW178" s="1">
        <v>3.3120537748729209E-2</v>
      </c>
      <c r="AX178" s="1">
        <v>-1.7316935999999998E-4</v>
      </c>
      <c r="AY178" s="1">
        <v>-1.0407204000000001E-4</v>
      </c>
      <c r="AZ178" s="1">
        <v>1.3309596E-4</v>
      </c>
      <c r="BA178" s="1">
        <v>-7.9429997308336588E-4</v>
      </c>
      <c r="BB178" s="1">
        <v>-1.644340295155038E-3</v>
      </c>
      <c r="BC178" s="1">
        <v>1.1827579607584545E-4</v>
      </c>
    </row>
    <row r="179" spans="2:55" x14ac:dyDescent="0.15">
      <c r="B179" s="1">
        <v>330</v>
      </c>
      <c r="C179" s="1">
        <v>0</v>
      </c>
      <c r="D179" s="1">
        <v>30</v>
      </c>
      <c r="E179" s="1">
        <v>0.16457733020908438</v>
      </c>
      <c r="F179" s="1">
        <v>-0.10509249999999999</v>
      </c>
      <c r="G179" s="1">
        <v>3.3757499999999996E-2</v>
      </c>
      <c r="H179" s="1">
        <v>-0.1220725</v>
      </c>
      <c r="I179" s="1">
        <v>0.14373</v>
      </c>
      <c r="J179" s="1">
        <v>0.14279000000000003</v>
      </c>
      <c r="K179" s="1">
        <v>0.14662500000000001</v>
      </c>
      <c r="L179" s="1">
        <v>3.1273093812500007E-2</v>
      </c>
      <c r="M179" s="1">
        <v>24.451970833333334</v>
      </c>
      <c r="N179" s="1">
        <v>1.0039891666666667</v>
      </c>
      <c r="O179" s="1">
        <v>1.9827500000000001E-2</v>
      </c>
      <c r="P179" s="1">
        <v>-3.6957499999999997E-2</v>
      </c>
      <c r="Q179" s="1">
        <v>4.7052500000000004E-2</v>
      </c>
      <c r="R179" s="1">
        <v>105.64646749999999</v>
      </c>
      <c r="S179" s="1">
        <v>58.120769166666662</v>
      </c>
      <c r="T179" s="1">
        <v>0.50178500000000004</v>
      </c>
      <c r="U179" s="1">
        <v>-0.45060250000000002</v>
      </c>
      <c r="V179" s="1">
        <v>0.85508999999999991</v>
      </c>
      <c r="W179" s="1">
        <v>4.7499999999999962E-5</v>
      </c>
      <c r="X179" s="1">
        <v>5.3249999999999999E-4</v>
      </c>
      <c r="Y179" s="1">
        <v>10.059060833333334</v>
      </c>
      <c r="AF179" s="1">
        <v>5.5</v>
      </c>
      <c r="AG179" s="1">
        <v>0</v>
      </c>
      <c r="AH179" s="1">
        <v>0.5</v>
      </c>
      <c r="AI179" s="1">
        <v>0.12287254525974727</v>
      </c>
      <c r="AJ179" s="1">
        <v>-7.8461492517255663E-2</v>
      </c>
      <c r="AK179" s="1">
        <v>2.5203167054273692E-2</v>
      </c>
      <c r="AL179" s="1">
        <v>-9.1138668747176937E-2</v>
      </c>
      <c r="AM179" s="1">
        <v>0.10730804119708977</v>
      </c>
      <c r="AN179" s="1">
        <v>0.10660624227741217</v>
      </c>
      <c r="AO179" s="1">
        <v>0.10946943255077776</v>
      </c>
      <c r="AP179" s="1">
        <v>1.7431731630527952E-2</v>
      </c>
      <c r="AQ179" s="1">
        <v>-0.67942394775518522</v>
      </c>
      <c r="AR179" s="1">
        <v>3.3182340237561191E-2</v>
      </c>
      <c r="AS179" s="1">
        <v>4.8924994521973287E-4</v>
      </c>
      <c r="AT179" s="1">
        <v>-9.1193820958054589E-4</v>
      </c>
      <c r="AU179" s="1">
        <v>1.1610355842870499E-3</v>
      </c>
      <c r="AV179" s="1">
        <v>6.1129928131133396E-2</v>
      </c>
      <c r="AW179" s="1">
        <v>3.3630262574416196E-2</v>
      </c>
      <c r="AX179" s="1">
        <v>2.1677112000000002E-4</v>
      </c>
      <c r="AY179" s="1">
        <v>-1.9466028E-4</v>
      </c>
      <c r="AZ179" s="1">
        <v>3.6939887999999996E-4</v>
      </c>
      <c r="BA179" s="1">
        <v>2.6476665769445506E-5</v>
      </c>
      <c r="BB179" s="1">
        <v>2.9681735836273147E-4</v>
      </c>
      <c r="BC179" s="1">
        <v>1.9236866234328999E-4</v>
      </c>
    </row>
    <row r="180" spans="2:55" x14ac:dyDescent="0.15">
      <c r="B180" s="1">
        <v>330</v>
      </c>
      <c r="C180" s="1">
        <v>0</v>
      </c>
      <c r="D180" s="1">
        <v>10</v>
      </c>
      <c r="E180" s="1">
        <v>0.19531546151354737</v>
      </c>
      <c r="F180" s="1">
        <v>-0.17945</v>
      </c>
      <c r="G180" s="1">
        <v>6.4375000000000014E-3</v>
      </c>
      <c r="H180" s="1">
        <v>-7.6840000000000006E-2</v>
      </c>
      <c r="I180" s="1">
        <v>0.12376</v>
      </c>
      <c r="J180" s="1">
        <v>0.13246250000000001</v>
      </c>
      <c r="K180" s="1">
        <v>0.13471250000000001</v>
      </c>
      <c r="L180" s="1">
        <v>2.5505154581250002E-2</v>
      </c>
      <c r="M180" s="1">
        <v>25.945097499999999</v>
      </c>
      <c r="N180" s="1">
        <v>1.3306783333333334</v>
      </c>
      <c r="O180" s="1">
        <v>3.6330000000000001E-2</v>
      </c>
      <c r="P180" s="1">
        <v>-2.538E-2</v>
      </c>
      <c r="Q180" s="1">
        <v>7.0872500000000005E-2</v>
      </c>
      <c r="R180" s="1">
        <v>112.09527916666666</v>
      </c>
      <c r="S180" s="1">
        <v>60.54576749999999</v>
      </c>
      <c r="T180" s="1">
        <v>0.59601999999999999</v>
      </c>
      <c r="U180" s="1">
        <v>6.837E-2</v>
      </c>
      <c r="V180" s="1">
        <v>0.58345249999999993</v>
      </c>
      <c r="W180" s="1">
        <v>-2.6250000000000004E-4</v>
      </c>
      <c r="X180" s="1">
        <v>1.0225E-3</v>
      </c>
      <c r="Y180" s="1">
        <v>12.199985</v>
      </c>
      <c r="AF180" s="1">
        <v>5.5</v>
      </c>
      <c r="AG180" s="1">
        <v>0</v>
      </c>
      <c r="AH180" s="1">
        <v>0.16666666666666666</v>
      </c>
      <c r="AI180" s="1">
        <v>0.14582146796440787</v>
      </c>
      <c r="AJ180" s="1">
        <v>-0.13397640014483936</v>
      </c>
      <c r="AK180" s="1">
        <v>4.8062027078985981E-3</v>
      </c>
      <c r="AL180" s="1">
        <v>-5.7368328710668465E-2</v>
      </c>
      <c r="AM180" s="1">
        <v>9.2398547126917349E-2</v>
      </c>
      <c r="AN180" s="1">
        <v>9.8895786593400856E-2</v>
      </c>
      <c r="AO180" s="1">
        <v>0.10057562443305473</v>
      </c>
      <c r="AP180" s="1">
        <v>1.4216662173595762E-2</v>
      </c>
      <c r="AQ180" s="1">
        <v>-0.63007537038397299</v>
      </c>
      <c r="AR180" s="1">
        <v>4.3979579331534152E-2</v>
      </c>
      <c r="AS180" s="1">
        <v>8.9645444508046367E-4</v>
      </c>
      <c r="AT180" s="1">
        <v>-6.2625967013878799E-4</v>
      </c>
      <c r="AU180" s="1">
        <v>1.7488017522423662E-3</v>
      </c>
      <c r="AV180" s="1">
        <v>6.4861386485048994E-2</v>
      </c>
      <c r="AW180" s="1">
        <v>3.5033432764037392E-2</v>
      </c>
      <c r="AX180" s="1">
        <v>2.5748064000000003E-4</v>
      </c>
      <c r="AY180" s="1">
        <v>2.9535840000000002E-5</v>
      </c>
      <c r="AZ180" s="1">
        <v>2.5205147999999997E-4</v>
      </c>
      <c r="BA180" s="1">
        <v>-1.4631841609430427E-4</v>
      </c>
      <c r="BB180" s="1">
        <v>5.6994506840543266E-4</v>
      </c>
      <c r="BC180" s="1">
        <v>2.3331152221300343E-4</v>
      </c>
    </row>
    <row r="181" spans="2:55" x14ac:dyDescent="0.15">
      <c r="B181" s="1">
        <v>330</v>
      </c>
      <c r="C181" s="1">
        <v>0</v>
      </c>
      <c r="D181" s="1">
        <v>4</v>
      </c>
      <c r="E181" s="1">
        <v>0.198493305381441</v>
      </c>
      <c r="F181" s="1">
        <v>-0.19142999999999999</v>
      </c>
      <c r="G181" s="1">
        <v>-1.9375E-2</v>
      </c>
      <c r="H181" s="1">
        <v>-4.8772499999999996E-2</v>
      </c>
      <c r="I181" s="1">
        <v>0.12235</v>
      </c>
      <c r="J181" s="1">
        <v>0.12928249999999999</v>
      </c>
      <c r="K181" s="1">
        <v>0.1023625</v>
      </c>
      <c r="L181" s="1">
        <v>2.108078435625E-2</v>
      </c>
      <c r="M181" s="1">
        <v>27.448364166666664</v>
      </c>
      <c r="N181" s="1">
        <v>1.6618191666666666</v>
      </c>
      <c r="O181" s="1">
        <v>4.2234999999999995E-2</v>
      </c>
      <c r="P181" s="1">
        <v>-9.7625000000000003E-3</v>
      </c>
      <c r="Q181" s="1">
        <v>5.5010000000000003E-2</v>
      </c>
      <c r="R181" s="1">
        <v>114.27517666666667</v>
      </c>
      <c r="S181" s="1">
        <v>62.003924166666657</v>
      </c>
      <c r="T181" s="1">
        <v>0.43328499999999998</v>
      </c>
      <c r="U181" s="1">
        <v>0.2075475</v>
      </c>
      <c r="V181" s="1">
        <v>0.27978000000000003</v>
      </c>
      <c r="W181" s="1">
        <v>-5.9749999999999994E-4</v>
      </c>
      <c r="X181" s="1">
        <v>2.6250000000000004E-4</v>
      </c>
      <c r="Y181" s="1">
        <v>13.017687500000001</v>
      </c>
      <c r="AF181" s="1">
        <v>5.5</v>
      </c>
      <c r="AG181" s="1">
        <v>0</v>
      </c>
      <c r="AH181" s="1">
        <v>6.6666666666666666E-2</v>
      </c>
      <c r="AI181" s="1">
        <v>0.14819402902120776</v>
      </c>
      <c r="AJ181" s="1">
        <v>-0.14292060339775201</v>
      </c>
      <c r="AK181" s="1">
        <v>-1.44652702859084E-2</v>
      </c>
      <c r="AL181" s="1">
        <v>-3.6413284904230576E-2</v>
      </c>
      <c r="AM181" s="1">
        <v>9.1345848747400912E-2</v>
      </c>
      <c r="AN181" s="1">
        <v>9.6521615780023357E-2</v>
      </c>
      <c r="AO181" s="1">
        <v>7.6423289271808956E-2</v>
      </c>
      <c r="AP181" s="1">
        <v>1.1750502769646046E-2</v>
      </c>
      <c r="AQ181" s="1">
        <v>-0.58039166098028472</v>
      </c>
      <c r="AR181" s="1">
        <v>5.4923948218199965E-2</v>
      </c>
      <c r="AS181" s="1">
        <v>1.0421622209736685E-3</v>
      </c>
      <c r="AT181" s="1">
        <v>-2.4089283017060355E-4</v>
      </c>
      <c r="AU181" s="1">
        <v>1.3573894584056237E-3</v>
      </c>
      <c r="AV181" s="1">
        <v>6.61227346461528E-2</v>
      </c>
      <c r="AW181" s="1">
        <v>3.5877161989884596E-2</v>
      </c>
      <c r="AX181" s="1">
        <v>1.8717912E-4</v>
      </c>
      <c r="AY181" s="1">
        <v>8.9660520000000001E-5</v>
      </c>
      <c r="AZ181" s="1">
        <v>1.2086496000000001E-4</v>
      </c>
      <c r="BA181" s="1">
        <v>-3.3304858520513057E-4</v>
      </c>
      <c r="BB181" s="1">
        <v>1.4631841609430427E-4</v>
      </c>
      <c r="BC181" s="1">
        <v>2.4894919840624292E-4</v>
      </c>
    </row>
    <row r="182" spans="2:55" x14ac:dyDescent="0.15">
      <c r="B182" s="1">
        <v>390</v>
      </c>
      <c r="C182" s="1">
        <v>0</v>
      </c>
      <c r="D182" s="1">
        <v>150</v>
      </c>
      <c r="E182" s="1">
        <v>1.5493211815844543</v>
      </c>
      <c r="F182" s="1">
        <v>1.5490324999999998</v>
      </c>
      <c r="G182" s="1">
        <v>6.7950000000000007E-3</v>
      </c>
      <c r="H182" s="1">
        <v>-2.9124999999999998E-2</v>
      </c>
      <c r="I182" s="1">
        <v>0.13920749999999998</v>
      </c>
      <c r="J182" s="1">
        <v>6.1900000000000011E-2</v>
      </c>
      <c r="K182" s="1">
        <v>7.322999999999999E-2</v>
      </c>
      <c r="L182" s="1">
        <v>1.4286485478124998E-2</v>
      </c>
      <c r="M182" s="1">
        <v>13.578925833333335</v>
      </c>
      <c r="N182" s="1">
        <v>1.7348074999999998</v>
      </c>
      <c r="O182" s="1">
        <v>-0.13218250000000001</v>
      </c>
      <c r="P182" s="1">
        <v>-1.32075E-2</v>
      </c>
      <c r="Q182" s="1">
        <v>5.6167499999999995E-2</v>
      </c>
      <c r="R182" s="1">
        <v>6.3669583333333328</v>
      </c>
      <c r="S182" s="1">
        <v>41.873480833333325</v>
      </c>
      <c r="T182" s="1">
        <v>-0.86334500000000003</v>
      </c>
      <c r="U182" s="1">
        <v>-0.15534499999999998</v>
      </c>
      <c r="V182" s="1">
        <v>0.25693500000000002</v>
      </c>
      <c r="W182" s="1">
        <v>1.315E-3</v>
      </c>
      <c r="X182" s="1">
        <v>-3.7000000000000002E-3</v>
      </c>
      <c r="Y182" s="1">
        <v>13.265974999999999</v>
      </c>
      <c r="AF182" s="1">
        <v>6.5</v>
      </c>
      <c r="AG182" s="1">
        <v>0</v>
      </c>
      <c r="AH182" s="1">
        <v>2.5</v>
      </c>
      <c r="AI182" s="1">
        <v>1.1567148207123665</v>
      </c>
      <c r="AJ182" s="1">
        <v>1.1564992926016207</v>
      </c>
      <c r="AK182" s="1">
        <v>5.0731102757547147E-3</v>
      </c>
      <c r="AL182" s="1">
        <v>-2.1744567591075206E-2</v>
      </c>
      <c r="AM182" s="1">
        <v>0.10393156713938546</v>
      </c>
      <c r="AN182" s="1">
        <v>4.6214205455366718E-2</v>
      </c>
      <c r="AO182" s="1">
        <v>5.4673122221268231E-2</v>
      </c>
      <c r="AP182" s="1">
        <v>7.9633368636705844E-3</v>
      </c>
      <c r="AQ182" s="1">
        <v>-1.0387834812909686</v>
      </c>
      <c r="AR182" s="1">
        <v>5.733624885893316E-2</v>
      </c>
      <c r="AS182" s="1">
        <v>-3.2616457386966252E-3</v>
      </c>
      <c r="AT182" s="1">
        <v>-3.2589931415910335E-4</v>
      </c>
      <c r="AU182" s="1">
        <v>1.3859511435193213E-3</v>
      </c>
      <c r="AV182" s="1">
        <v>3.6840957822899998E-3</v>
      </c>
      <c r="AW182" s="1">
        <v>2.4229138318723795E-2</v>
      </c>
      <c r="AX182" s="1">
        <v>-3.7296504000000001E-4</v>
      </c>
      <c r="AY182" s="1">
        <v>-6.710904E-5</v>
      </c>
      <c r="AZ182" s="1">
        <v>1.1099592000000001E-4</v>
      </c>
      <c r="BA182" s="1">
        <v>7.3298558919622882E-4</v>
      </c>
      <c r="BB182" s="1">
        <v>-2.0623929125673361E-3</v>
      </c>
      <c r="BC182" s="1">
        <v>2.5369742838943227E-4</v>
      </c>
    </row>
    <row r="183" spans="2:55" x14ac:dyDescent="0.15">
      <c r="B183" s="1">
        <v>390</v>
      </c>
      <c r="C183" s="1">
        <v>0</v>
      </c>
      <c r="D183" s="1">
        <v>110</v>
      </c>
      <c r="E183" s="1">
        <v>1.4690358766891978</v>
      </c>
      <c r="F183" s="1">
        <v>1.46878</v>
      </c>
      <c r="G183" s="1">
        <v>1.4689999999999998E-2</v>
      </c>
      <c r="H183" s="1">
        <v>-2.315E-2</v>
      </c>
      <c r="I183" s="1">
        <v>0.17622499999999999</v>
      </c>
      <c r="J183" s="1">
        <v>8.416499999999999E-2</v>
      </c>
      <c r="K183" s="1">
        <v>8.7642499999999984E-2</v>
      </c>
      <c r="L183" s="1">
        <v>2.2910102828124997E-2</v>
      </c>
      <c r="M183" s="1">
        <v>14.990979166666667</v>
      </c>
      <c r="N183" s="1">
        <v>1.9786575</v>
      </c>
      <c r="O183" s="1">
        <v>-0.19455</v>
      </c>
      <c r="P183" s="1">
        <v>-2.57825E-2</v>
      </c>
      <c r="Q183" s="1">
        <v>6.7347500000000005E-2</v>
      </c>
      <c r="R183" s="1">
        <v>22.34787833333333</v>
      </c>
      <c r="S183" s="1">
        <v>48.973612500000002</v>
      </c>
      <c r="T183" s="1">
        <v>-1.90405</v>
      </c>
      <c r="U183" s="1">
        <v>-0.43066499999999996</v>
      </c>
      <c r="V183" s="1">
        <v>0.54756000000000005</v>
      </c>
      <c r="W183" s="1">
        <v>2.5425000000000001E-3</v>
      </c>
      <c r="X183" s="1">
        <v>-4.8574999999999998E-3</v>
      </c>
      <c r="Y183" s="1">
        <v>29.824995833333332</v>
      </c>
      <c r="AF183" s="1">
        <v>6.5</v>
      </c>
      <c r="AG183" s="1">
        <v>0</v>
      </c>
      <c r="AH183" s="1">
        <v>1.8333333333333333</v>
      </c>
      <c r="AI183" s="1">
        <v>1.0967742459873884</v>
      </c>
      <c r="AJ183" s="1">
        <v>1.0965832098341439</v>
      </c>
      <c r="AK183" s="1">
        <v>1.0967474606451323E-2</v>
      </c>
      <c r="AL183" s="1">
        <v>-1.7283664883549908E-2</v>
      </c>
      <c r="AM183" s="1">
        <v>0.13156863257466878</v>
      </c>
      <c r="AN183" s="1">
        <v>6.2837134121986077E-2</v>
      </c>
      <c r="AO183" s="1">
        <v>6.5433416827495566E-2</v>
      </c>
      <c r="AP183" s="1">
        <v>1.2770171269976722E-2</v>
      </c>
      <c r="AQ183" s="1">
        <v>-0.99211441782307042</v>
      </c>
      <c r="AR183" s="1">
        <v>6.5395612381543511E-2</v>
      </c>
      <c r="AS183" s="1">
        <v>-4.8005838780733334E-3</v>
      </c>
      <c r="AT183" s="1">
        <v>-6.3619148720856194E-4</v>
      </c>
      <c r="AU183" s="1">
        <v>1.6618212425008679E-3</v>
      </c>
      <c r="AV183" s="1">
        <v>1.2931092053787599E-2</v>
      </c>
      <c r="AW183" s="1">
        <v>2.8337468192649002E-2</v>
      </c>
      <c r="AX183" s="1">
        <v>-8.2254959999999999E-4</v>
      </c>
      <c r="AY183" s="1">
        <v>-1.8604728E-4</v>
      </c>
      <c r="AZ183" s="1">
        <v>2.3654592000000002E-4</v>
      </c>
      <c r="BA183" s="1">
        <v>1.4171983730276896E-3</v>
      </c>
      <c r="BB183" s="1">
        <v>-2.7075874521069821E-3</v>
      </c>
      <c r="BC183" s="1">
        <v>5.7037079782241409E-4</v>
      </c>
    </row>
    <row r="184" spans="2:55" x14ac:dyDescent="0.15">
      <c r="B184" s="1">
        <v>390</v>
      </c>
      <c r="C184" s="1">
        <v>0</v>
      </c>
      <c r="D184" s="1">
        <v>90</v>
      </c>
      <c r="E184" s="1">
        <v>1.407725529813074</v>
      </c>
      <c r="F184" s="1">
        <v>1.407435</v>
      </c>
      <c r="G184" s="1">
        <v>2.32325E-2</v>
      </c>
      <c r="H184" s="1">
        <v>-1.6677499999999998E-2</v>
      </c>
      <c r="I184" s="1">
        <v>0.1944775</v>
      </c>
      <c r="J184" s="1">
        <v>9.6952499999999997E-2</v>
      </c>
      <c r="K184" s="1">
        <v>8.882000000000001E-2</v>
      </c>
      <c r="L184" s="1">
        <v>2.7555138831250003E-2</v>
      </c>
      <c r="M184" s="1">
        <v>16.023195833333332</v>
      </c>
      <c r="N184" s="1">
        <v>2.0917400000000002</v>
      </c>
      <c r="O184" s="1">
        <v>-0.22804750000000001</v>
      </c>
      <c r="P184" s="1">
        <v>-2.0875000000000001E-2</v>
      </c>
      <c r="Q184" s="1">
        <v>5.6070000000000002E-2</v>
      </c>
      <c r="R184" s="1">
        <v>36.016823333333335</v>
      </c>
      <c r="S184" s="1">
        <v>53.49301333333333</v>
      </c>
      <c r="T184" s="1">
        <v>-2.7382400000000002</v>
      </c>
      <c r="U184" s="1">
        <v>-0.32284750000000001</v>
      </c>
      <c r="V184" s="1">
        <v>0.44536500000000001</v>
      </c>
      <c r="W184" s="1">
        <v>2.2825000000000002E-3</v>
      </c>
      <c r="X184" s="1">
        <v>-4.0524999999999997E-3</v>
      </c>
      <c r="Y184" s="1">
        <v>39.521900833333333</v>
      </c>
      <c r="AF184" s="1">
        <v>6.5</v>
      </c>
      <c r="AG184" s="1">
        <v>0</v>
      </c>
      <c r="AH184" s="1">
        <v>1.5</v>
      </c>
      <c r="AI184" s="1">
        <v>1.0510002723674694</v>
      </c>
      <c r="AJ184" s="1">
        <v>1.0507833643792253</v>
      </c>
      <c r="AK184" s="1">
        <v>1.7345258937670551E-2</v>
      </c>
      <c r="AL184" s="1">
        <v>-1.2451331364812248E-2</v>
      </c>
      <c r="AM184" s="1">
        <v>0.14519585042723876</v>
      </c>
      <c r="AN184" s="1">
        <v>7.2384212510685636E-2</v>
      </c>
      <c r="AO184" s="1">
        <v>6.6312531963581126E-2</v>
      </c>
      <c r="AP184" s="1">
        <v>1.5359330548751078E-2</v>
      </c>
      <c r="AQ184" s="1">
        <v>-0.95799914470121783</v>
      </c>
      <c r="AR184" s="1">
        <v>6.9133045129321197E-2</v>
      </c>
      <c r="AS184" s="1">
        <v>-5.627145473836693E-3</v>
      </c>
      <c r="AT184" s="1">
        <v>-5.1509734492305751E-4</v>
      </c>
      <c r="AU184" s="1">
        <v>1.3835452996328545E-3</v>
      </c>
      <c r="AV184" s="1">
        <v>2.0840316519607202E-2</v>
      </c>
      <c r="AW184" s="1">
        <v>3.09525168040704E-2</v>
      </c>
      <c r="AX184" s="1">
        <v>-1.18291968E-3</v>
      </c>
      <c r="AY184" s="1">
        <v>-1.3947012E-4</v>
      </c>
      <c r="AZ184" s="1">
        <v>1.9239768000000001E-4</v>
      </c>
      <c r="BA184" s="1">
        <v>1.2722734656580932E-3</v>
      </c>
      <c r="BB184" s="1">
        <v>-2.2588776427511156E-3</v>
      </c>
      <c r="BC184" s="1">
        <v>7.5581362142464669E-4</v>
      </c>
    </row>
    <row r="185" spans="2:55" x14ac:dyDescent="0.15">
      <c r="B185" s="1">
        <v>390</v>
      </c>
      <c r="C185" s="1">
        <v>0</v>
      </c>
      <c r="D185" s="1">
        <v>70</v>
      </c>
      <c r="E185" s="1">
        <v>1.2333892476753843</v>
      </c>
      <c r="F185" s="1">
        <v>1.2330925000000001</v>
      </c>
      <c r="G185" s="1">
        <v>2.6889999999999997E-2</v>
      </c>
      <c r="H185" s="1">
        <v>-2.9750000000000002E-3</v>
      </c>
      <c r="I185" s="1">
        <v>0.24164250000000001</v>
      </c>
      <c r="J185" s="1">
        <v>0.11520749999999999</v>
      </c>
      <c r="K185" s="1">
        <v>8.8792499999999996E-2</v>
      </c>
      <c r="L185" s="1">
        <v>3.9773986959375007E-2</v>
      </c>
      <c r="M185" s="1">
        <v>17.80693916666667</v>
      </c>
      <c r="N185" s="1">
        <v>2.2225208333333333</v>
      </c>
      <c r="O185" s="1">
        <v>-0.30430500000000005</v>
      </c>
      <c r="P185" s="1">
        <v>-2.5457500000000001E-2</v>
      </c>
      <c r="Q185" s="1">
        <v>2.1690000000000001E-2</v>
      </c>
      <c r="R185" s="1">
        <v>57.480381666666666</v>
      </c>
      <c r="S185" s="1">
        <v>56.649166666666666</v>
      </c>
      <c r="T185" s="1">
        <v>-3.2925075000000001</v>
      </c>
      <c r="U185" s="1">
        <v>-0.41093249999999998</v>
      </c>
      <c r="V185" s="1">
        <v>-7.1832499999999994E-2</v>
      </c>
      <c r="W185" s="1">
        <v>2.4399999999999999E-3</v>
      </c>
      <c r="X185" s="1">
        <v>-1.5400000000000001E-3</v>
      </c>
      <c r="Y185" s="1">
        <v>43.100498333333341</v>
      </c>
      <c r="AF185" s="1">
        <v>6.5</v>
      </c>
      <c r="AG185" s="1">
        <v>0</v>
      </c>
      <c r="AH185" s="1">
        <v>1.1666666666666667</v>
      </c>
      <c r="AI185" s="1">
        <v>0.9208417463410401</v>
      </c>
      <c r="AJ185" s="1">
        <v>0.92062019613040036</v>
      </c>
      <c r="AK185" s="1">
        <v>2.0075928670352353E-2</v>
      </c>
      <c r="AL185" s="1">
        <v>-2.2211189213201285E-3</v>
      </c>
      <c r="AM185" s="1">
        <v>0.18040898451936108</v>
      </c>
      <c r="AN185" s="1">
        <v>8.6013296849744098E-2</v>
      </c>
      <c r="AO185" s="1">
        <v>6.6292000612207566E-2</v>
      </c>
      <c r="AP185" s="1">
        <v>2.2170159137719098E-2</v>
      </c>
      <c r="AQ185" s="1">
        <v>-0.89904554226379285</v>
      </c>
      <c r="AR185" s="1">
        <v>7.3455416577437857E-2</v>
      </c>
      <c r="AS185" s="1">
        <v>-7.5088238345777745E-3</v>
      </c>
      <c r="AT185" s="1">
        <v>-6.2817200758700533E-4</v>
      </c>
      <c r="AU185" s="1">
        <v>5.3520773228173015E-4</v>
      </c>
      <c r="AV185" s="1">
        <v>3.32597168971452E-2</v>
      </c>
      <c r="AW185" s="1">
        <v>3.2778753222600002E-2</v>
      </c>
      <c r="AX185" s="1">
        <v>-1.4223632400000002E-3</v>
      </c>
      <c r="AY185" s="1">
        <v>-1.7752284E-4</v>
      </c>
      <c r="AZ185" s="1">
        <v>-3.1031639999999999E-5</v>
      </c>
      <c r="BA185" s="1">
        <v>1.3600645153146755E-3</v>
      </c>
      <c r="BB185" s="1">
        <v>-8.5840137441991831E-4</v>
      </c>
      <c r="BC185" s="1">
        <v>8.2425042934798848E-4</v>
      </c>
    </row>
    <row r="186" spans="2:55" x14ac:dyDescent="0.15">
      <c r="B186" s="1">
        <v>-150</v>
      </c>
      <c r="C186" s="1">
        <v>30</v>
      </c>
      <c r="D186" s="1">
        <v>150</v>
      </c>
      <c r="E186" s="1">
        <v>1.48511899726293</v>
      </c>
      <c r="F186" s="1">
        <v>1.4850975000000002</v>
      </c>
      <c r="G186" s="1">
        <v>7.9699999999999997E-3</v>
      </c>
      <c r="H186" s="1">
        <v>5.7499999999999999E-4</v>
      </c>
      <c r="I186" s="1">
        <v>0.16087500000000002</v>
      </c>
      <c r="J186" s="1">
        <v>6.7427500000000001E-2</v>
      </c>
      <c r="K186" s="1">
        <v>8.0949999999999994E-2</v>
      </c>
      <c r="L186" s="1">
        <v>1.8490067940625004E-2</v>
      </c>
      <c r="M186" s="1">
        <v>14.115614166666667</v>
      </c>
      <c r="N186" s="1">
        <v>1.8437399999999997</v>
      </c>
      <c r="O186" s="1">
        <v>-0.17334499999999997</v>
      </c>
      <c r="P186" s="1">
        <v>-1.5539999999999998E-2</v>
      </c>
      <c r="Q186" s="1">
        <v>7.2097500000000009E-2</v>
      </c>
      <c r="R186" s="1">
        <v>0.2537483333333333</v>
      </c>
      <c r="S186" s="1">
        <v>34.368039166666662</v>
      </c>
      <c r="T186" s="1">
        <v>-8.5275000000000004E-3</v>
      </c>
      <c r="U186" s="1">
        <v>1.9454999999999997E-2</v>
      </c>
      <c r="V186" s="1">
        <v>2.2607499999999999E-2</v>
      </c>
      <c r="W186" s="1">
        <v>1.33E-3</v>
      </c>
      <c r="X186" s="1">
        <v>-5.1424999999999995E-3</v>
      </c>
      <c r="Y186" s="1">
        <v>0.14850333333333329</v>
      </c>
      <c r="AF186" s="1">
        <v>-2.5</v>
      </c>
      <c r="AG186" s="1">
        <v>0.5</v>
      </c>
      <c r="AH186" s="1">
        <v>2.5</v>
      </c>
      <c r="AI186" s="1">
        <v>1.108781816884931</v>
      </c>
      <c r="AJ186" s="1">
        <v>1.1087657671446118</v>
      </c>
      <c r="AK186" s="1">
        <v>5.950358925351739E-3</v>
      </c>
      <c r="AL186" s="1">
        <v>4.2929189235599123E-4</v>
      </c>
      <c r="AM186" s="1">
        <v>0.12010840553525234</v>
      </c>
      <c r="AN186" s="1">
        <v>5.0341007081449736E-2</v>
      </c>
      <c r="AO186" s="1">
        <v>6.0436832497769544E-2</v>
      </c>
      <c r="AP186" s="1">
        <v>1.0306428398279331E-2</v>
      </c>
      <c r="AQ186" s="1">
        <v>-1.0210456655162008</v>
      </c>
      <c r="AR186" s="1">
        <v>6.0936522047068294E-2</v>
      </c>
      <c r="AS186" s="1">
        <v>-4.2773436769191564E-3</v>
      </c>
      <c r="AT186" s="1">
        <v>-3.8345450251996708E-4</v>
      </c>
      <c r="AU186" s="1">
        <v>1.7790290215851565E-3</v>
      </c>
      <c r="AV186" s="1">
        <v>1.4682570792119999E-4</v>
      </c>
      <c r="AW186" s="1">
        <v>1.9886285021941799E-2</v>
      </c>
      <c r="AX186" s="1">
        <v>-3.6838800000000003E-6</v>
      </c>
      <c r="AY186" s="1">
        <v>8.404559999999998E-6</v>
      </c>
      <c r="AZ186" s="1">
        <v>9.7664399999999996E-6</v>
      </c>
      <c r="BA186" s="1">
        <v>7.4134664154447481E-4</v>
      </c>
      <c r="BB186" s="1">
        <v>-2.8664474467236553E-3</v>
      </c>
      <c r="BC186" s="1">
        <v>2.8399656846877306E-6</v>
      </c>
    </row>
    <row r="187" spans="2:55" x14ac:dyDescent="0.15">
      <c r="B187" s="1">
        <v>-150</v>
      </c>
      <c r="C187" s="1">
        <v>30</v>
      </c>
      <c r="D187" s="1">
        <v>110</v>
      </c>
      <c r="E187" s="1">
        <v>1.3742179201026488</v>
      </c>
      <c r="F187" s="1">
        <v>1.3740950000000001</v>
      </c>
      <c r="G187" s="1">
        <v>1.6902500000000001E-2</v>
      </c>
      <c r="H187" s="1">
        <v>-7.2200000000000007E-3</v>
      </c>
      <c r="I187" s="1">
        <v>0.21745999999999999</v>
      </c>
      <c r="J187" s="1">
        <v>9.2620000000000008E-2</v>
      </c>
      <c r="K187" s="1">
        <v>9.6592499999999998E-2</v>
      </c>
      <c r="L187" s="1">
        <v>3.2598713528124997E-2</v>
      </c>
      <c r="M187" s="1">
        <v>15.840944166666668</v>
      </c>
      <c r="N187" s="1">
        <v>2.2438791666666669</v>
      </c>
      <c r="O187" s="1">
        <v>-0.31125249999999999</v>
      </c>
      <c r="P187" s="1">
        <v>-3.4202499999999997E-2</v>
      </c>
      <c r="Q187" s="1">
        <v>8.5930000000000006E-2</v>
      </c>
      <c r="R187" s="1">
        <v>0.37796583333333333</v>
      </c>
      <c r="S187" s="1">
        <v>36.488087499999992</v>
      </c>
      <c r="T187" s="1">
        <v>-0.69168750000000001</v>
      </c>
      <c r="U187" s="1">
        <v>-0.15058749999999999</v>
      </c>
      <c r="V187" s="1">
        <v>0.165215</v>
      </c>
      <c r="W187" s="1">
        <v>3.5425000000000001E-3</v>
      </c>
      <c r="X187" s="1">
        <v>-6.2325000000000002E-3</v>
      </c>
      <c r="Y187" s="1">
        <v>5.4968383333333337</v>
      </c>
      <c r="AF187" s="1">
        <v>-2.5</v>
      </c>
      <c r="AG187" s="1">
        <v>0.5</v>
      </c>
      <c r="AH187" s="1">
        <v>1.8333333333333333</v>
      </c>
      <c r="AI187" s="1">
        <v>1.0259836720528355</v>
      </c>
      <c r="AJ187" s="1">
        <v>1.0258919005685319</v>
      </c>
      <c r="AK187" s="1">
        <v>1.2619315148777639E-2</v>
      </c>
      <c r="AL187" s="1">
        <v>-5.3904129788004468E-3</v>
      </c>
      <c r="AM187" s="1">
        <v>0.16235446071605886</v>
      </c>
      <c r="AN187" s="1">
        <v>6.9149591426107673E-2</v>
      </c>
      <c r="AO187" s="1">
        <v>7.2115438456341011E-2</v>
      </c>
      <c r="AP187" s="1">
        <v>1.8170636686275117E-2</v>
      </c>
      <c r="AQ187" s="1">
        <v>-0.96402265273594523</v>
      </c>
      <c r="AR187" s="1">
        <v>7.4161320094232694E-2</v>
      </c>
      <c r="AS187" s="1">
        <v>-7.6802556335647401E-3</v>
      </c>
      <c r="AT187" s="1">
        <v>-8.4395769771165852E-4</v>
      </c>
      <c r="AU187" s="1">
        <v>2.120350411939561E-3</v>
      </c>
      <c r="AV187" s="1">
        <v>2.187013420746E-4</v>
      </c>
      <c r="AW187" s="1">
        <v>2.1113002822526997E-2</v>
      </c>
      <c r="AX187" s="1">
        <v>-2.9880900000000003E-4</v>
      </c>
      <c r="AY187" s="1">
        <v>-6.505379999999999E-5</v>
      </c>
      <c r="AZ187" s="1">
        <v>7.1372880000000001E-5</v>
      </c>
      <c r="BA187" s="1">
        <v>1.9746018629107536E-3</v>
      </c>
      <c r="BB187" s="1">
        <v>-3.474017250696195E-3</v>
      </c>
      <c r="BC187" s="1">
        <v>1.0512108981353574E-4</v>
      </c>
    </row>
    <row r="188" spans="2:55" x14ac:dyDescent="0.15">
      <c r="B188" s="1">
        <v>-150</v>
      </c>
      <c r="C188" s="1">
        <v>30</v>
      </c>
      <c r="D188" s="1">
        <v>90</v>
      </c>
      <c r="E188" s="1">
        <v>1.266933507403309</v>
      </c>
      <c r="F188" s="1">
        <v>1.2665675000000001</v>
      </c>
      <c r="G188" s="1">
        <v>2.7810000000000001E-2</v>
      </c>
      <c r="H188" s="1">
        <v>-1.2404999999999999E-2</v>
      </c>
      <c r="I188" s="1">
        <v>0.25079750000000001</v>
      </c>
      <c r="J188" s="1">
        <v>0.10797000000000001</v>
      </c>
      <c r="K188" s="1">
        <v>0.11217750000000001</v>
      </c>
      <c r="L188" s="1">
        <v>4.3570349206249998E-2</v>
      </c>
      <c r="M188" s="1">
        <v>17.166788333333333</v>
      </c>
      <c r="N188" s="1">
        <v>2.4082191666666666</v>
      </c>
      <c r="O188" s="1">
        <v>-0.37944500000000003</v>
      </c>
      <c r="P188" s="1">
        <v>-5.1155000000000006E-2</v>
      </c>
      <c r="Q188" s="1">
        <v>0.1031175</v>
      </c>
      <c r="R188" s="1">
        <v>4.2016566666666675</v>
      </c>
      <c r="S188" s="1">
        <v>52.51766416666667</v>
      </c>
      <c r="T188" s="1">
        <v>-1.9330150000000001</v>
      </c>
      <c r="U188" s="1">
        <v>-0.10802250000000001</v>
      </c>
      <c r="V188" s="1">
        <v>1.1735100000000001</v>
      </c>
      <c r="W188" s="1">
        <v>4.1999999999999997E-3</v>
      </c>
      <c r="X188" s="1">
        <v>-8.2625000000000007E-3</v>
      </c>
      <c r="Y188" s="1">
        <v>21.854496666666666</v>
      </c>
      <c r="AF188" s="1">
        <v>-2.5</v>
      </c>
      <c r="AG188" s="1">
        <v>0.5</v>
      </c>
      <c r="AH188" s="1">
        <v>1.5</v>
      </c>
      <c r="AI188" s="1">
        <v>0.94588570936066041</v>
      </c>
      <c r="AJ188" s="1">
        <v>0.945612450211473</v>
      </c>
      <c r="AK188" s="1">
        <v>2.0762795698121943E-2</v>
      </c>
      <c r="AL188" s="1">
        <v>-9.2615059559583834E-3</v>
      </c>
      <c r="AM188" s="1">
        <v>0.18724405804026384</v>
      </c>
      <c r="AN188" s="1">
        <v>8.0609818465524133E-2</v>
      </c>
      <c r="AO188" s="1">
        <v>8.3751115225676895E-2</v>
      </c>
      <c r="AP188" s="1">
        <v>2.4286264702987524E-2</v>
      </c>
      <c r="AQ188" s="1">
        <v>-0.92020284501193839</v>
      </c>
      <c r="AR188" s="1">
        <v>7.9592838656077206E-2</v>
      </c>
      <c r="AS188" s="1">
        <v>-9.3629275230816562E-3</v>
      </c>
      <c r="AT188" s="1">
        <v>-1.2622660924330065E-3</v>
      </c>
      <c r="AU188" s="1">
        <v>2.5444575073103417E-3</v>
      </c>
      <c r="AV188" s="1">
        <v>2.4311931685272003E-3</v>
      </c>
      <c r="AW188" s="1">
        <v>3.0388153168711803E-2</v>
      </c>
      <c r="AX188" s="1">
        <v>-8.3506248000000006E-4</v>
      </c>
      <c r="AY188" s="1">
        <v>-4.6665720000000004E-5</v>
      </c>
      <c r="AZ188" s="1">
        <v>5.0695632000000005E-4</v>
      </c>
      <c r="BA188" s="1">
        <v>2.3410946575088678E-3</v>
      </c>
      <c r="BB188" s="1">
        <v>-4.6055463351588151E-3</v>
      </c>
      <c r="BC188" s="1">
        <v>4.1794361915190953E-4</v>
      </c>
    </row>
    <row r="189" spans="2:55" x14ac:dyDescent="0.15">
      <c r="B189" s="1">
        <v>-150</v>
      </c>
      <c r="C189" s="1">
        <v>30</v>
      </c>
      <c r="D189" s="1">
        <v>70</v>
      </c>
      <c r="E189" s="1">
        <v>1.0950655074098306</v>
      </c>
      <c r="F189" s="1">
        <v>1.0937625</v>
      </c>
      <c r="G189" s="1">
        <v>5.1982500000000001E-2</v>
      </c>
      <c r="H189" s="1">
        <v>-1.22425E-2</v>
      </c>
      <c r="I189" s="1">
        <v>0.27314250000000001</v>
      </c>
      <c r="J189" s="1">
        <v>0.1288675</v>
      </c>
      <c r="K189" s="1">
        <v>0.124685</v>
      </c>
      <c r="L189" s="1">
        <v>5.3380003543749999E-2</v>
      </c>
      <c r="M189" s="1">
        <v>19.239306666666664</v>
      </c>
      <c r="N189" s="1">
        <v>2.5932575</v>
      </c>
      <c r="O189" s="1">
        <v>-0.45559000000000005</v>
      </c>
      <c r="P189" s="1">
        <v>-5.6370000000000003E-2</v>
      </c>
      <c r="Q189" s="1">
        <v>0.13400000000000001</v>
      </c>
      <c r="R189" s="1">
        <v>39.930519166666663</v>
      </c>
      <c r="S189" s="1">
        <v>122.45264833333334</v>
      </c>
      <c r="T189" s="1">
        <v>-12.24742</v>
      </c>
      <c r="U189" s="1">
        <v>-1.9610300000000001</v>
      </c>
      <c r="V189" s="1">
        <v>3.7471900000000002</v>
      </c>
      <c r="W189" s="1">
        <v>6.1149999999999998E-3</v>
      </c>
      <c r="X189" s="1">
        <v>-1.0897499999999999E-2</v>
      </c>
      <c r="Y189" s="1">
        <v>100.99494416666666</v>
      </c>
      <c r="AF189" s="1">
        <v>-2.5</v>
      </c>
      <c r="AG189" s="1">
        <v>0.5</v>
      </c>
      <c r="AH189" s="1">
        <v>1.1666666666666667</v>
      </c>
      <c r="AI189" s="1">
        <v>0.81756998944302595</v>
      </c>
      <c r="AJ189" s="1">
        <v>0.81659717115307795</v>
      </c>
      <c r="AK189" s="1">
        <v>3.8809853555470113E-2</v>
      </c>
      <c r="AL189" s="1">
        <v>-9.140184334205605E-3</v>
      </c>
      <c r="AM189" s="1">
        <v>0.20392671427451536</v>
      </c>
      <c r="AN189" s="1">
        <v>9.6211779022931654E-2</v>
      </c>
      <c r="AO189" s="1">
        <v>9.3089147127663946E-2</v>
      </c>
      <c r="AP189" s="1">
        <v>2.9754200265256561E-2</v>
      </c>
      <c r="AQ189" s="1">
        <v>-0.85170508550565238</v>
      </c>
      <c r="AR189" s="1">
        <v>8.5708447407158939E-2</v>
      </c>
      <c r="AS189" s="1">
        <v>-1.1241829910107583E-2</v>
      </c>
      <c r="AT189" s="1">
        <v>-1.390947896206599E-3</v>
      </c>
      <c r="AU189" s="1">
        <v>3.3064931362725607E-3</v>
      </c>
      <c r="AV189" s="1">
        <v>2.3104887694396198E-2</v>
      </c>
      <c r="AW189" s="1">
        <v>7.0854442833913206E-2</v>
      </c>
      <c r="AX189" s="1">
        <v>-5.2908854400000004E-3</v>
      </c>
      <c r="AY189" s="1">
        <v>-8.4716496000000004E-4</v>
      </c>
      <c r="AZ189" s="1">
        <v>1.6187860800000002E-3</v>
      </c>
      <c r="BA189" s="1">
        <v>3.408522340634935E-3</v>
      </c>
      <c r="BB189" s="1">
        <v>-6.074304531000687E-3</v>
      </c>
      <c r="BC189" s="1">
        <v>1.9314191090679445E-3</v>
      </c>
    </row>
    <row r="190" spans="2:55" x14ac:dyDescent="0.15">
      <c r="B190" s="1">
        <v>-150</v>
      </c>
      <c r="C190" s="1">
        <v>30</v>
      </c>
      <c r="D190" s="1">
        <v>50</v>
      </c>
      <c r="E190" s="1">
        <v>0.51102666665375684</v>
      </c>
      <c r="F190" s="1">
        <v>0.50996249999999999</v>
      </c>
      <c r="G190" s="1">
        <v>-2.1295000000000001E-2</v>
      </c>
      <c r="H190" s="1">
        <v>-2.5160000000000002E-2</v>
      </c>
      <c r="I190" s="1">
        <v>0.26676999999999995</v>
      </c>
      <c r="J190" s="1">
        <v>0.14876249999999999</v>
      </c>
      <c r="K190" s="1">
        <v>0.19265749999999998</v>
      </c>
      <c r="L190" s="1">
        <v>6.5206713306249983E-2</v>
      </c>
      <c r="M190" s="1">
        <v>25.223034999999999</v>
      </c>
      <c r="N190" s="1">
        <v>1.7995383333333335</v>
      </c>
      <c r="O190" s="1">
        <v>-8.5055000000000006E-2</v>
      </c>
      <c r="P190" s="1">
        <v>-2.6824999999999991E-3</v>
      </c>
      <c r="Q190" s="1">
        <v>8.9617499999999989E-2</v>
      </c>
      <c r="R190" s="1">
        <v>397.31634833333334</v>
      </c>
      <c r="S190" s="1">
        <v>330.04919166666667</v>
      </c>
      <c r="T190" s="1">
        <v>-38.372932500000005</v>
      </c>
      <c r="U190" s="1">
        <v>10.541365000000001</v>
      </c>
      <c r="V190" s="1">
        <v>11.849780000000001</v>
      </c>
      <c r="W190" s="1">
        <v>-1.53575E-2</v>
      </c>
      <c r="X190" s="1">
        <v>-8.1775000000000007E-3</v>
      </c>
      <c r="Y190" s="1">
        <v>98.523271666666687</v>
      </c>
      <c r="AF190" s="1">
        <v>-2.5</v>
      </c>
      <c r="AG190" s="1">
        <v>0.5</v>
      </c>
      <c r="AH190" s="1">
        <v>0.83333333333333337</v>
      </c>
      <c r="AI190" s="1">
        <v>0.38152974742985318</v>
      </c>
      <c r="AJ190" s="1">
        <v>0.38073524635755163</v>
      </c>
      <c r="AK190" s="1">
        <v>-1.589873190907971E-2</v>
      </c>
      <c r="AL190" s="1">
        <v>-1.8784320020307374E-2</v>
      </c>
      <c r="AM190" s="1">
        <v>0.19916904021531784</v>
      </c>
      <c r="AN190" s="1">
        <v>0.11106527849844894</v>
      </c>
      <c r="AO190" s="1">
        <v>0.1438370482636076</v>
      </c>
      <c r="AP190" s="1">
        <v>3.6346449560708149E-2</v>
      </c>
      <c r="AQ190" s="1">
        <v>-0.65393989436816335</v>
      </c>
      <c r="AR190" s="1">
        <v>5.9475635026474023E-2</v>
      </c>
      <c r="AS190" s="1">
        <v>-2.0987595052661392E-3</v>
      </c>
      <c r="AT190" s="1">
        <v>-6.6191551030232392E-5</v>
      </c>
      <c r="AU190" s="1">
        <v>2.211340661491837E-3</v>
      </c>
      <c r="AV190" s="1">
        <v>0.2298980779356492</v>
      </c>
      <c r="AW190" s="1">
        <v>0.19097546604028201</v>
      </c>
      <c r="AX190" s="1">
        <v>-1.6577106840000001E-2</v>
      </c>
      <c r="AY190" s="1">
        <v>4.5538696800000002E-3</v>
      </c>
      <c r="AZ190" s="1">
        <v>5.1191049600000007E-3</v>
      </c>
      <c r="BA190" s="1">
        <v>-8.5603240958791512E-3</v>
      </c>
      <c r="BB190" s="1">
        <v>-4.5581670385187543E-3</v>
      </c>
      <c r="BC190" s="1">
        <v>1.8841510449361435E-3</v>
      </c>
    </row>
    <row r="191" spans="2:55" x14ac:dyDescent="0.15">
      <c r="B191" s="1">
        <v>-150</v>
      </c>
      <c r="C191" s="1">
        <v>30</v>
      </c>
      <c r="D191" s="1">
        <v>30</v>
      </c>
      <c r="E191" s="1">
        <v>0.37456904822408915</v>
      </c>
      <c r="F191" s="1">
        <v>0.36420750000000002</v>
      </c>
      <c r="G191" s="1">
        <v>-8.564250000000001E-2</v>
      </c>
      <c r="H191" s="1">
        <v>-1.7895000000000001E-2</v>
      </c>
      <c r="I191" s="1">
        <v>0.28623750000000003</v>
      </c>
      <c r="J191" s="1">
        <v>0.15690500000000002</v>
      </c>
      <c r="K191" s="1">
        <v>0.1721975</v>
      </c>
      <c r="L191" s="1">
        <v>6.8101532218750011E-2</v>
      </c>
      <c r="M191" s="1">
        <v>26.523608333333339</v>
      </c>
      <c r="N191" s="1">
        <v>1.9143433333333331</v>
      </c>
      <c r="O191" s="1">
        <v>-5.7552499999999993E-2</v>
      </c>
      <c r="P191" s="1">
        <v>-7.8105000000000008E-2</v>
      </c>
      <c r="Q191" s="1">
        <v>5.7277499999999995E-2</v>
      </c>
      <c r="R191" s="1">
        <v>593.81323666666663</v>
      </c>
      <c r="S191" s="1">
        <v>464.51050333333342</v>
      </c>
      <c r="T191" s="1">
        <v>-60.870935000000003</v>
      </c>
      <c r="U191" s="1">
        <v>18.703099999999999</v>
      </c>
      <c r="V191" s="1">
        <v>9.6000099999999993</v>
      </c>
      <c r="W191" s="1">
        <v>-1.35175E-2</v>
      </c>
      <c r="X191" s="1">
        <v>-5.6424999999999999E-3</v>
      </c>
      <c r="Y191" s="1">
        <v>120.28045083333332</v>
      </c>
      <c r="AF191" s="1">
        <v>-2.5</v>
      </c>
      <c r="AG191" s="1">
        <v>0.5</v>
      </c>
      <c r="AH191" s="1">
        <v>0.5</v>
      </c>
      <c r="AI191" s="1">
        <v>0.27965122700887263</v>
      </c>
      <c r="AJ191" s="1">
        <v>0.27191535110477338</v>
      </c>
      <c r="AK191" s="1">
        <v>-6.3940227636692146E-2</v>
      </c>
      <c r="AL191" s="1">
        <v>-1.336031028471385E-2</v>
      </c>
      <c r="AM191" s="1">
        <v>0.21370337050130095</v>
      </c>
      <c r="AN191" s="1">
        <v>0.1171444249915075</v>
      </c>
      <c r="AO191" s="1">
        <v>0.12856172284168835</v>
      </c>
      <c r="AP191" s="1">
        <v>3.7960031725115161E-2</v>
      </c>
      <c r="AQ191" s="1">
        <v>-0.61095530022772271</v>
      </c>
      <c r="AR191" s="1">
        <v>6.3269997254127408E-2</v>
      </c>
      <c r="AS191" s="1">
        <v>-1.4201264643681085E-3</v>
      </c>
      <c r="AT191" s="1">
        <v>-1.9272660179743908E-3</v>
      </c>
      <c r="AU191" s="1">
        <v>1.4133407508421759E-3</v>
      </c>
      <c r="AV191" s="1">
        <v>0.3435965379604296</v>
      </c>
      <c r="AW191" s="1">
        <v>0.26877844907519766</v>
      </c>
      <c r="AX191" s="1">
        <v>-2.629624392E-2</v>
      </c>
      <c r="AY191" s="1">
        <v>8.0797391999999999E-3</v>
      </c>
      <c r="AZ191" s="1">
        <v>4.1472043199999994E-3</v>
      </c>
      <c r="BA191" s="1">
        <v>-7.5347016744943141E-3</v>
      </c>
      <c r="BB191" s="1">
        <v>-3.1451491916651871E-3</v>
      </c>
      <c r="BC191" s="1">
        <v>2.3002335721225326E-3</v>
      </c>
    </row>
    <row r="192" spans="2:55" x14ac:dyDescent="0.15">
      <c r="B192" s="1">
        <v>-150</v>
      </c>
      <c r="C192" s="1">
        <v>30</v>
      </c>
      <c r="D192" s="1">
        <v>10</v>
      </c>
      <c r="E192" s="1">
        <v>0.10043634529516693</v>
      </c>
      <c r="F192" s="1">
        <v>8.539999999999999E-2</v>
      </c>
      <c r="G192" s="1">
        <v>2.9932500000000004E-2</v>
      </c>
      <c r="H192" s="1">
        <v>-4.3570000000000005E-2</v>
      </c>
      <c r="I192" s="1">
        <v>0.32164999999999999</v>
      </c>
      <c r="J192" s="1">
        <v>0.20549500000000001</v>
      </c>
      <c r="K192" s="1">
        <v>0.1548175</v>
      </c>
      <c r="L192" s="1">
        <v>8.4827687915624991E-2</v>
      </c>
      <c r="M192" s="1">
        <v>27.307475833333331</v>
      </c>
      <c r="N192" s="1">
        <v>2.0242916666666666</v>
      </c>
      <c r="O192" s="1">
        <v>0.11867</v>
      </c>
      <c r="P192" s="1">
        <v>-0.25987250000000001</v>
      </c>
      <c r="Q192" s="1">
        <v>5.14475E-2</v>
      </c>
      <c r="R192" s="1">
        <v>991.91487583333355</v>
      </c>
      <c r="S192" s="1">
        <v>725.32846999999992</v>
      </c>
      <c r="T192" s="1">
        <v>-86.203553333333332</v>
      </c>
      <c r="U192" s="1">
        <v>33.086010000000002</v>
      </c>
      <c r="V192" s="1">
        <v>18.351025</v>
      </c>
      <c r="W192" s="1">
        <v>-7.4599999999999996E-3</v>
      </c>
      <c r="X192" s="1">
        <v>-8.1500000000000008E-4</v>
      </c>
      <c r="Y192" s="1">
        <v>84.569029166666667</v>
      </c>
      <c r="AF192" s="1">
        <v>-2.5</v>
      </c>
      <c r="AG192" s="1">
        <v>0.5</v>
      </c>
      <c r="AH192" s="1">
        <v>0.16666666666666666</v>
      </c>
      <c r="AI192" s="1">
        <v>7.498523257927299E-2</v>
      </c>
      <c r="AJ192" s="1">
        <v>6.3759178447307205E-2</v>
      </c>
      <c r="AK192" s="1">
        <v>2.2347442726862104E-2</v>
      </c>
      <c r="AL192" s="1">
        <v>-3.2529126521653115E-2</v>
      </c>
      <c r="AM192" s="1">
        <v>0.24014215161096447</v>
      </c>
      <c r="AN192" s="1">
        <v>0.15342145638207724</v>
      </c>
      <c r="AO192" s="1">
        <v>0.11558590877360639</v>
      </c>
      <c r="AP192" s="1">
        <v>4.7283249282880767E-2</v>
      </c>
      <c r="AQ192" s="1">
        <v>-0.58504809031974769</v>
      </c>
      <c r="AR192" s="1">
        <v>6.6903844238086693E-2</v>
      </c>
      <c r="AS192" s="1">
        <v>2.9282204513542149E-3</v>
      </c>
      <c r="AT192" s="1">
        <v>-6.4124375937014257E-3</v>
      </c>
      <c r="AU192" s="1">
        <v>1.2694836240924072E-3</v>
      </c>
      <c r="AV192" s="1">
        <v>0.57394900659497949</v>
      </c>
      <c r="AW192" s="1">
        <v>0.41969483970266158</v>
      </c>
      <c r="AX192" s="1">
        <v>-3.7239935039999998E-2</v>
      </c>
      <c r="AY192" s="1">
        <v>1.4293156320000002E-2</v>
      </c>
      <c r="AZ192" s="1">
        <v>7.9276428000000006E-3</v>
      </c>
      <c r="BA192" s="1">
        <v>-4.1582300345276556E-3</v>
      </c>
      <c r="BB192" s="1">
        <v>-4.5428384425469701E-4</v>
      </c>
      <c r="BC192" s="1">
        <v>1.6172912447802916E-3</v>
      </c>
    </row>
    <row r="193" spans="2:55" x14ac:dyDescent="0.15">
      <c r="B193" s="1">
        <v>-150</v>
      </c>
      <c r="C193" s="1">
        <v>30</v>
      </c>
      <c r="D193" s="1">
        <v>4</v>
      </c>
      <c r="E193" s="1">
        <v>0.13103293135696842</v>
      </c>
      <c r="F193" s="1">
        <v>0.10367</v>
      </c>
      <c r="G193" s="1">
        <v>4.7410000000000001E-2</v>
      </c>
      <c r="H193" s="1">
        <v>-6.4610000000000001E-2</v>
      </c>
      <c r="I193" s="1">
        <v>0.30327500000000002</v>
      </c>
      <c r="J193" s="1">
        <v>0.20218250000000001</v>
      </c>
      <c r="K193" s="1">
        <v>0.10218750000000001</v>
      </c>
      <c r="L193" s="1">
        <v>7.1647887043750011E-2</v>
      </c>
      <c r="M193" s="1">
        <v>28.296989166666666</v>
      </c>
      <c r="N193" s="1">
        <v>2.1973374999999997</v>
      </c>
      <c r="O193" s="1">
        <v>0.12990499999999999</v>
      </c>
      <c r="P193" s="1">
        <v>-0.28881999999999997</v>
      </c>
      <c r="Q193" s="1">
        <v>4.9474999999999996E-3</v>
      </c>
      <c r="R193" s="1">
        <v>1450.0390125000001</v>
      </c>
      <c r="S193" s="1">
        <v>967.26820416666658</v>
      </c>
      <c r="T193" s="1">
        <v>-132.35057499999999</v>
      </c>
      <c r="U193" s="1">
        <v>22.044332499999999</v>
      </c>
      <c r="V193" s="1">
        <v>26.2094275</v>
      </c>
      <c r="W193" s="1">
        <v>-1.1974999999999998E-3</v>
      </c>
      <c r="X193" s="1">
        <v>-9.4999999999999992E-5</v>
      </c>
      <c r="Y193" s="1">
        <v>173.5722916666667</v>
      </c>
      <c r="AF193" s="1">
        <v>-2.5</v>
      </c>
      <c r="AG193" s="1">
        <v>0.5</v>
      </c>
      <c r="AH193" s="1">
        <v>6.6666666666666666E-2</v>
      </c>
      <c r="AI193" s="1">
        <v>9.7828478370757699E-2</v>
      </c>
      <c r="AJ193" s="1">
        <v>7.7399461705296713E-2</v>
      </c>
      <c r="AK193" s="1">
        <v>3.5396049767995728E-2</v>
      </c>
      <c r="AL193" s="1">
        <v>-4.8237476808905382E-2</v>
      </c>
      <c r="AM193" s="1">
        <v>0.22642347592045783</v>
      </c>
      <c r="AN193" s="1">
        <v>0.15094836178480905</v>
      </c>
      <c r="AO193" s="1">
        <v>7.6292635217613675E-2</v>
      </c>
      <c r="AP193" s="1">
        <v>3.9936782280933808E-2</v>
      </c>
      <c r="AQ193" s="1">
        <v>-0.55234418355820059</v>
      </c>
      <c r="AR193" s="1">
        <v>7.2623094912297792E-2</v>
      </c>
      <c r="AS193" s="1">
        <v>3.2054476930409477E-3</v>
      </c>
      <c r="AT193" s="1">
        <v>-7.1267264747629918E-3</v>
      </c>
      <c r="AU193" s="1">
        <v>1.2208115516200367E-4</v>
      </c>
      <c r="AV193" s="1">
        <v>0.83903212969676111</v>
      </c>
      <c r="AW193" s="1">
        <v>0.55968777000744296</v>
      </c>
      <c r="AX193" s="1">
        <v>-5.7175448399999995E-2</v>
      </c>
      <c r="AY193" s="1">
        <v>9.5231516399999997E-3</v>
      </c>
      <c r="AZ193" s="1">
        <v>1.1322472680000001E-2</v>
      </c>
      <c r="BA193" s="1">
        <v>-6.6749067913496871E-4</v>
      </c>
      <c r="BB193" s="1">
        <v>-5.2953331538891053E-5</v>
      </c>
      <c r="BC193" s="1">
        <v>3.3193824076627487E-3</v>
      </c>
    </row>
    <row r="194" spans="2:55" x14ac:dyDescent="0.15">
      <c r="B194" s="1">
        <v>-120</v>
      </c>
      <c r="C194" s="1">
        <v>30</v>
      </c>
      <c r="D194" s="1">
        <v>150</v>
      </c>
      <c r="E194" s="1">
        <v>1.4916339658596711</v>
      </c>
      <c r="F194" s="1">
        <v>1.4916100000000001</v>
      </c>
      <c r="G194" s="1">
        <v>8.0775000000000013E-3</v>
      </c>
      <c r="H194" s="1">
        <v>-2.4999999999999996E-3</v>
      </c>
      <c r="I194" s="1">
        <v>0.15522999999999998</v>
      </c>
      <c r="J194" s="1">
        <v>6.7907499999999996E-2</v>
      </c>
      <c r="K194" s="1">
        <v>8.3659999999999998E-2</v>
      </c>
      <c r="L194" s="1">
        <v>1.7853388528124996E-2</v>
      </c>
      <c r="M194" s="1">
        <v>14.190399166666667</v>
      </c>
      <c r="N194" s="1">
        <v>1.819375</v>
      </c>
      <c r="O194" s="1">
        <v>-0.15687000000000001</v>
      </c>
      <c r="P194" s="1">
        <v>-1.23E-2</v>
      </c>
      <c r="Q194" s="1">
        <v>6.9409999999999999E-2</v>
      </c>
      <c r="R194" s="1">
        <v>0.38185583333333328</v>
      </c>
      <c r="S194" s="1">
        <v>33.938506666666662</v>
      </c>
      <c r="T194" s="1">
        <v>-0.1885</v>
      </c>
      <c r="U194" s="1">
        <v>6.1575000000000006E-3</v>
      </c>
      <c r="V194" s="1">
        <v>4.30725E-2</v>
      </c>
      <c r="W194" s="1">
        <v>1.0425E-3</v>
      </c>
      <c r="X194" s="1">
        <v>-5.0100000000000006E-3</v>
      </c>
      <c r="Y194" s="1">
        <v>0.715055</v>
      </c>
      <c r="AF194" s="1">
        <v>-2</v>
      </c>
      <c r="AG194" s="1">
        <v>0.5</v>
      </c>
      <c r="AH194" s="1">
        <v>2.5</v>
      </c>
      <c r="AI194" s="1">
        <v>1.11364585722847</v>
      </c>
      <c r="AJ194" s="1">
        <v>1.1136279644471654</v>
      </c>
      <c r="AK194" s="1">
        <v>6.0306178443574254E-3</v>
      </c>
      <c r="AL194" s="1">
        <v>-1.8664864885043094E-3</v>
      </c>
      <c r="AM194" s="1">
        <v>0.11589387904420959</v>
      </c>
      <c r="AN194" s="1">
        <v>5.0699372487242558E-2</v>
      </c>
      <c r="AO194" s="1">
        <v>6.2460103851308221E-2</v>
      </c>
      <c r="AP194" s="1">
        <v>9.951541071815128E-3</v>
      </c>
      <c r="AQ194" s="1">
        <v>-1.0185739841504495</v>
      </c>
      <c r="AR194" s="1">
        <v>6.013124670473325E-2</v>
      </c>
      <c r="AS194" s="1">
        <v>-3.8708177484110197E-3</v>
      </c>
      <c r="AT194" s="1">
        <v>-3.035064595235261E-4</v>
      </c>
      <c r="AU194" s="1">
        <v>1.7127140939453614E-3</v>
      </c>
      <c r="AV194" s="1">
        <v>2.2095220219379999E-4</v>
      </c>
      <c r="AW194" s="1">
        <v>1.9637745799795197E-2</v>
      </c>
      <c r="AX194" s="1">
        <v>-8.1432000000000002E-5</v>
      </c>
      <c r="AY194" s="1">
        <v>2.6600400000000002E-6</v>
      </c>
      <c r="AZ194" s="1">
        <v>1.8607319999999999E-5</v>
      </c>
      <c r="BA194" s="1">
        <v>5.8109313820309402E-4</v>
      </c>
      <c r="BB194" s="1">
        <v>-2.7925914843141496E-3</v>
      </c>
      <c r="BC194" s="1">
        <v>1.3674653740641416E-5</v>
      </c>
    </row>
    <row r="195" spans="2:55" x14ac:dyDescent="0.15">
      <c r="B195" s="1">
        <v>-120</v>
      </c>
      <c r="C195" s="1">
        <v>30</v>
      </c>
      <c r="D195" s="1">
        <v>110</v>
      </c>
      <c r="E195" s="1">
        <v>1.3464390835575333</v>
      </c>
      <c r="F195" s="1">
        <v>1.346295</v>
      </c>
      <c r="G195" s="1">
        <v>1.82825E-2</v>
      </c>
      <c r="H195" s="1">
        <v>-7.3299999999999997E-3</v>
      </c>
      <c r="I195" s="1">
        <v>0.2137375</v>
      </c>
      <c r="J195" s="1">
        <v>9.2762499999999998E-2</v>
      </c>
      <c r="K195" s="1">
        <v>9.9642499999999995E-2</v>
      </c>
      <c r="L195" s="1">
        <v>3.2108614059374999E-2</v>
      </c>
      <c r="M195" s="1">
        <v>15.833540833333336</v>
      </c>
      <c r="N195" s="1">
        <v>2.2276816666666668</v>
      </c>
      <c r="O195" s="1">
        <v>-0.28771000000000002</v>
      </c>
      <c r="P195" s="1">
        <v>-3.0970000000000001E-2</v>
      </c>
      <c r="Q195" s="1">
        <v>8.265249999999999E-2</v>
      </c>
      <c r="R195" s="1">
        <v>1.5920716666666668</v>
      </c>
      <c r="S195" s="1">
        <v>41.933579166666668</v>
      </c>
      <c r="T195" s="1">
        <v>-0.96449499999999999</v>
      </c>
      <c r="U195" s="1">
        <v>-0.10062749999999999</v>
      </c>
      <c r="V195" s="1">
        <v>0.1878725</v>
      </c>
      <c r="W195" s="1">
        <v>2.7325000000000001E-3</v>
      </c>
      <c r="X195" s="1">
        <v>-6.1749999999999999E-3</v>
      </c>
      <c r="Y195" s="1">
        <v>9.9089683333333323</v>
      </c>
      <c r="AF195" s="1">
        <v>-2</v>
      </c>
      <c r="AG195" s="1">
        <v>0.5</v>
      </c>
      <c r="AH195" s="1">
        <v>1.8333333333333333</v>
      </c>
      <c r="AI195" s="1">
        <v>1.0052441428217045</v>
      </c>
      <c r="AJ195" s="1">
        <v>1.0051365708163638</v>
      </c>
      <c r="AK195" s="1">
        <v>1.3649615690432017E-2</v>
      </c>
      <c r="AL195" s="1">
        <v>-5.4725383842946359E-3</v>
      </c>
      <c r="AM195" s="1">
        <v>0.15957526233467595</v>
      </c>
      <c r="AN195" s="1">
        <v>6.9255981155952412E-2</v>
      </c>
      <c r="AO195" s="1">
        <v>7.439255197231627E-2</v>
      </c>
      <c r="AP195" s="1">
        <v>1.7897453532004032E-2</v>
      </c>
      <c r="AQ195" s="1">
        <v>-0.96426733657688168</v>
      </c>
      <c r="AR195" s="1">
        <v>7.3625984680423057E-2</v>
      </c>
      <c r="AS195" s="1">
        <v>-7.0993368674401383E-3</v>
      </c>
      <c r="AT195" s="1">
        <v>-7.6419471962956129E-4</v>
      </c>
      <c r="AU195" s="1">
        <v>2.0394770443714016E-3</v>
      </c>
      <c r="AV195" s="1">
        <v>9.2121609804840011E-4</v>
      </c>
      <c r="AW195" s="1">
        <v>2.4263912853873002E-2</v>
      </c>
      <c r="AX195" s="1">
        <v>-4.1666183999999998E-4</v>
      </c>
      <c r="AY195" s="1">
        <v>-4.3471079999999996E-5</v>
      </c>
      <c r="AZ195" s="1">
        <v>8.1160919999999999E-5</v>
      </c>
      <c r="BA195" s="1">
        <v>1.5231050361054718E-3</v>
      </c>
      <c r="BB195" s="1">
        <v>-3.4419665500279189E-3</v>
      </c>
      <c r="BC195" s="1">
        <v>1.894983055643468E-4</v>
      </c>
    </row>
    <row r="196" spans="2:55" x14ac:dyDescent="0.15">
      <c r="B196" s="1">
        <v>-120</v>
      </c>
      <c r="C196" s="1">
        <v>30</v>
      </c>
      <c r="D196" s="1">
        <v>90</v>
      </c>
      <c r="E196" s="1">
        <v>1.2677124085064602</v>
      </c>
      <c r="F196" s="1">
        <v>1.2673300000000001</v>
      </c>
      <c r="G196" s="1">
        <v>3.0067499999999997E-2</v>
      </c>
      <c r="H196" s="1">
        <v>-8.0849999999999984E-3</v>
      </c>
      <c r="I196" s="1">
        <v>0.244425</v>
      </c>
      <c r="J196" s="1">
        <v>0.108325</v>
      </c>
      <c r="K196" s="1">
        <v>0.10961</v>
      </c>
      <c r="L196" s="1">
        <v>4.1746119174999999E-2</v>
      </c>
      <c r="M196" s="1">
        <v>17.143097500000003</v>
      </c>
      <c r="N196" s="1">
        <v>2.3682158333333336</v>
      </c>
      <c r="O196" s="1">
        <v>-0.36659999999999998</v>
      </c>
      <c r="P196" s="1">
        <v>-4.7747499999999998E-2</v>
      </c>
      <c r="Q196" s="1">
        <v>9.3982499999999997E-2</v>
      </c>
      <c r="R196" s="1">
        <v>10.483703333333334</v>
      </c>
      <c r="S196" s="1">
        <v>61.808694166666669</v>
      </c>
      <c r="T196" s="1">
        <v>-3.7415425</v>
      </c>
      <c r="U196" s="1">
        <v>-0.64508500000000002</v>
      </c>
      <c r="V196" s="1">
        <v>0.91377749999999991</v>
      </c>
      <c r="W196" s="1">
        <v>4.6100000000000004E-3</v>
      </c>
      <c r="X196" s="1">
        <v>-7.2600000000000008E-3</v>
      </c>
      <c r="Y196" s="1">
        <v>32.83240416666667</v>
      </c>
      <c r="AF196" s="1">
        <v>-2</v>
      </c>
      <c r="AG196" s="1">
        <v>0.5</v>
      </c>
      <c r="AH196" s="1">
        <v>1.5</v>
      </c>
      <c r="AI196" s="1">
        <v>0.94646723271462552</v>
      </c>
      <c r="AJ196" s="1">
        <v>0.94618172859046679</v>
      </c>
      <c r="AK196" s="1">
        <v>2.244823299724133E-2</v>
      </c>
      <c r="AL196" s="1">
        <v>-6.0362173038229364E-3</v>
      </c>
      <c r="AM196" s="1">
        <v>0.18248638398106637</v>
      </c>
      <c r="AN196" s="1">
        <v>8.0874859546891747E-2</v>
      </c>
      <c r="AO196" s="1">
        <v>8.1834233601982956E-2</v>
      </c>
      <c r="AP196" s="1">
        <v>2.3269432517219284E-2</v>
      </c>
      <c r="AQ196" s="1">
        <v>-0.92098583881135154</v>
      </c>
      <c r="AR196" s="1">
        <v>7.8270708635779937E-2</v>
      </c>
      <c r="AS196" s="1">
        <v>-9.0459730131158267E-3</v>
      </c>
      <c r="AT196" s="1">
        <v>-1.1781849330162245E-3</v>
      </c>
      <c r="AU196" s="1">
        <v>2.3190484416398204E-3</v>
      </c>
      <c r="AV196" s="1">
        <v>6.0661567440936006E-3</v>
      </c>
      <c r="AW196" s="1">
        <v>3.5764196586010204E-2</v>
      </c>
      <c r="AX196" s="1">
        <v>-1.6163463599999999E-3</v>
      </c>
      <c r="AY196" s="1">
        <v>-2.7867672E-4</v>
      </c>
      <c r="AZ196" s="1">
        <v>3.9475187999999994E-4</v>
      </c>
      <c r="BA196" s="1">
        <v>2.5696300883609243E-3</v>
      </c>
      <c r="BB196" s="1">
        <v>-4.0467493365510436E-3</v>
      </c>
      <c r="BC196" s="1">
        <v>6.2788423051647667E-4</v>
      </c>
    </row>
    <row r="197" spans="2:55" x14ac:dyDescent="0.15">
      <c r="B197" s="1">
        <v>-120</v>
      </c>
      <c r="C197" s="1">
        <v>30</v>
      </c>
      <c r="D197" s="1">
        <v>70</v>
      </c>
      <c r="E197" s="1">
        <v>1.0870652310636655</v>
      </c>
      <c r="F197" s="1">
        <v>1.0852425000000001</v>
      </c>
      <c r="G197" s="1">
        <v>6.2507499999999994E-2</v>
      </c>
      <c r="H197" s="1">
        <v>7.2350000000000001E-3</v>
      </c>
      <c r="I197" s="1">
        <v>0.27124750000000003</v>
      </c>
      <c r="J197" s="1">
        <v>0.1293975</v>
      </c>
      <c r="K197" s="1">
        <v>0.12974249999999998</v>
      </c>
      <c r="L197" s="1">
        <v>5.3576017784375006E-2</v>
      </c>
      <c r="M197" s="1">
        <v>19.413256666666665</v>
      </c>
      <c r="N197" s="1">
        <v>2.6078300000000003</v>
      </c>
      <c r="O197" s="1">
        <v>-0.43354500000000001</v>
      </c>
      <c r="P197" s="1">
        <v>-6.1864999999999996E-2</v>
      </c>
      <c r="Q197" s="1">
        <v>0.14132500000000001</v>
      </c>
      <c r="R197" s="1">
        <v>86.106055000000012</v>
      </c>
      <c r="S197" s="1">
        <v>137.98585249999999</v>
      </c>
      <c r="T197" s="1">
        <v>-12.915892499999998</v>
      </c>
      <c r="U197" s="1">
        <v>-2.1842324999999998</v>
      </c>
      <c r="V197" s="1">
        <v>5.4311199999999999</v>
      </c>
      <c r="W197" s="1">
        <v>6.1974999999999999E-3</v>
      </c>
      <c r="X197" s="1">
        <v>-1.1647500000000002E-2</v>
      </c>
      <c r="Y197" s="1">
        <v>133.64246750000001</v>
      </c>
      <c r="AF197" s="1">
        <v>-2</v>
      </c>
      <c r="AG197" s="1">
        <v>0.5</v>
      </c>
      <c r="AH197" s="1">
        <v>1.1666666666666667</v>
      </c>
      <c r="AI197" s="1">
        <v>0.81159702636125886</v>
      </c>
      <c r="AJ197" s="1">
        <v>0.81023618520025542</v>
      </c>
      <c r="AK197" s="1">
        <v>4.6667761672073253E-2</v>
      </c>
      <c r="AL197" s="1">
        <v>5.4016118977314722E-3</v>
      </c>
      <c r="AM197" s="1">
        <v>0.20251191751622913</v>
      </c>
      <c r="AN197" s="1">
        <v>9.6607474158494563E-2</v>
      </c>
      <c r="AO197" s="1">
        <v>9.6865049293908143E-2</v>
      </c>
      <c r="AP197" s="1">
        <v>2.9863459287047717E-2</v>
      </c>
      <c r="AQ197" s="1">
        <v>-0.84595595167437054</v>
      </c>
      <c r="AR197" s="1">
        <v>8.6190075764482052E-2</v>
      </c>
      <c r="AS197" s="1">
        <v>-1.069786243854692E-2</v>
      </c>
      <c r="AT197" s="1">
        <v>-1.5265387901156862E-3</v>
      </c>
      <c r="AU197" s="1">
        <v>3.4872398692814902E-3</v>
      </c>
      <c r="AV197" s="1">
        <v>4.9823312396180409E-2</v>
      </c>
      <c r="AW197" s="1">
        <v>7.98423785105562E-2</v>
      </c>
      <c r="AX197" s="1">
        <v>-5.5796655599999996E-3</v>
      </c>
      <c r="AY197" s="1">
        <v>-9.4358843999999996E-4</v>
      </c>
      <c r="AZ197" s="1">
        <v>2.3462438400000001E-3</v>
      </c>
      <c r="BA197" s="1">
        <v>3.4545081285502878E-3</v>
      </c>
      <c r="BB197" s="1">
        <v>-6.4923571484129857E-3</v>
      </c>
      <c r="BC197" s="1">
        <v>2.5557676935444463E-3</v>
      </c>
    </row>
    <row r="198" spans="2:55" x14ac:dyDescent="0.15">
      <c r="B198" s="1">
        <v>-90</v>
      </c>
      <c r="C198" s="1">
        <v>30</v>
      </c>
      <c r="D198" s="1">
        <v>150</v>
      </c>
      <c r="E198" s="1">
        <v>1.4752671354643707</v>
      </c>
      <c r="F198" s="1">
        <v>1.47523</v>
      </c>
      <c r="G198" s="1">
        <v>9.6074999999999997E-3</v>
      </c>
      <c r="H198" s="1">
        <v>-4.1549999999999998E-3</v>
      </c>
      <c r="I198" s="1">
        <v>0.17017499999999999</v>
      </c>
      <c r="J198" s="1">
        <v>6.5037499999999998E-2</v>
      </c>
      <c r="K198" s="1">
        <v>8.1040000000000001E-2</v>
      </c>
      <c r="L198" s="1">
        <v>1.9878444315624997E-2</v>
      </c>
      <c r="M198" s="1">
        <v>13.988839999999998</v>
      </c>
      <c r="N198" s="1">
        <v>1.8212258333333333</v>
      </c>
      <c r="O198" s="1">
        <v>-0.19171750000000001</v>
      </c>
      <c r="P198" s="1">
        <v>-1.286E-2</v>
      </c>
      <c r="Q198" s="1">
        <v>6.5640000000000004E-2</v>
      </c>
      <c r="R198" s="1">
        <v>0.37212499999999998</v>
      </c>
      <c r="S198" s="1">
        <v>34.387911666666675</v>
      </c>
      <c r="T198" s="1">
        <v>-8.3022499999999999E-2</v>
      </c>
      <c r="U198" s="1">
        <v>6.0774999999999996E-3</v>
      </c>
      <c r="V198" s="1">
        <v>4.0370000000000003E-2</v>
      </c>
      <c r="W198" s="1">
        <v>1.2149999999999999E-3</v>
      </c>
      <c r="X198" s="1">
        <v>-4.5450000000000004E-3</v>
      </c>
      <c r="Y198" s="1">
        <v>0.54989250000000001</v>
      </c>
      <c r="AF198" s="1">
        <v>-1.5</v>
      </c>
      <c r="AG198" s="1">
        <v>0.5</v>
      </c>
      <c r="AH198" s="1">
        <v>2.5</v>
      </c>
      <c r="AI198" s="1">
        <v>1.101426470111482</v>
      </c>
      <c r="AJ198" s="1">
        <v>1.1013987449744851</v>
      </c>
      <c r="AK198" s="1">
        <v>7.1729075753220618E-3</v>
      </c>
      <c r="AL198" s="1">
        <v>-3.1021005438941628E-3</v>
      </c>
      <c r="AM198" s="1">
        <v>0.12705173527248836</v>
      </c>
      <c r="AN198" s="1">
        <v>4.8556645998439618E-2</v>
      </c>
      <c r="AO198" s="1">
        <v>6.0504026011355704E-2</v>
      </c>
      <c r="AP198" s="1">
        <v>1.1080314234975524E-2</v>
      </c>
      <c r="AQ198" s="1">
        <v>-1.0252356146424779</v>
      </c>
      <c r="AR198" s="1">
        <v>6.0192417664967406E-2</v>
      </c>
      <c r="AS198" s="1">
        <v>-4.7306910287562287E-3</v>
      </c>
      <c r="AT198" s="1">
        <v>-3.1732463979451588E-4</v>
      </c>
      <c r="AU198" s="1">
        <v>1.6196881303353053E-3</v>
      </c>
      <c r="AV198" s="1">
        <v>2.1532167656999998E-4</v>
      </c>
      <c r="AW198" s="1">
        <v>1.9897783792563604E-2</v>
      </c>
      <c r="AX198" s="1">
        <v>-3.5865719999999999E-5</v>
      </c>
      <c r="AY198" s="1">
        <v>2.62548E-6</v>
      </c>
      <c r="AZ198" s="1">
        <v>1.7439840000000001E-5</v>
      </c>
      <c r="BA198" s="1">
        <v>6.7724524020792239E-4</v>
      </c>
      <c r="BB198" s="1">
        <v>-2.533398861518525E-3</v>
      </c>
      <c r="BC198" s="1">
        <v>1.0516099505738244E-5</v>
      </c>
    </row>
    <row r="199" spans="2:55" x14ac:dyDescent="0.15">
      <c r="B199" s="1">
        <v>-90</v>
      </c>
      <c r="C199" s="1">
        <v>30</v>
      </c>
      <c r="D199" s="1">
        <v>110</v>
      </c>
      <c r="E199" s="1">
        <v>1.3793184121899664</v>
      </c>
      <c r="F199" s="1">
        <v>1.3791625000000001</v>
      </c>
      <c r="G199" s="1">
        <v>2.0420000000000001E-2</v>
      </c>
      <c r="H199" s="1">
        <v>-3.62E-3</v>
      </c>
      <c r="I199" s="1">
        <v>0.20750750000000001</v>
      </c>
      <c r="J199" s="1">
        <v>9.3167500000000014E-2</v>
      </c>
      <c r="K199" s="1">
        <v>0.1024225</v>
      </c>
      <c r="L199" s="1">
        <v>3.1114957059375004E-2</v>
      </c>
      <c r="M199" s="1">
        <v>15.818610833333333</v>
      </c>
      <c r="N199" s="1">
        <v>2.2154175</v>
      </c>
      <c r="O199" s="1">
        <v>-0.27215499999999998</v>
      </c>
      <c r="P199" s="1">
        <v>-3.9410000000000001E-2</v>
      </c>
      <c r="Q199" s="1">
        <v>8.6782499999999999E-2</v>
      </c>
      <c r="R199" s="1">
        <v>5.0619900000000007</v>
      </c>
      <c r="S199" s="1">
        <v>47.729084166666667</v>
      </c>
      <c r="T199" s="1">
        <v>-1.0504375000000001</v>
      </c>
      <c r="U199" s="1">
        <v>-0.24079500000000001</v>
      </c>
      <c r="V199" s="1">
        <v>0.67323</v>
      </c>
      <c r="W199" s="1">
        <v>3.4650000000000002E-3</v>
      </c>
      <c r="X199" s="1">
        <v>-6.6475000000000006E-3</v>
      </c>
      <c r="Y199" s="1">
        <v>17.764921666666666</v>
      </c>
      <c r="AF199" s="1">
        <v>-1.5</v>
      </c>
      <c r="AG199" s="1">
        <v>0.5</v>
      </c>
      <c r="AH199" s="1">
        <v>1.8333333333333333</v>
      </c>
      <c r="AI199" s="1">
        <v>1.0297916718791162</v>
      </c>
      <c r="AJ199" s="1">
        <v>1.02967526868073</v>
      </c>
      <c r="AK199" s="1">
        <v>1.5245461638103202E-2</v>
      </c>
      <c r="AL199" s="1">
        <v>-2.7026724353542402E-3</v>
      </c>
      <c r="AM199" s="1">
        <v>0.15492397800532323</v>
      </c>
      <c r="AN199" s="1">
        <v>6.9558351967090121E-2</v>
      </c>
      <c r="AO199" s="1">
        <v>7.6468084947533058E-2</v>
      </c>
      <c r="AP199" s="1">
        <v>1.7343585652457298E-2</v>
      </c>
      <c r="AQ199" s="1">
        <v>-0.96476078048663205</v>
      </c>
      <c r="AR199" s="1">
        <v>7.322064788539108E-2</v>
      </c>
      <c r="AS199" s="1">
        <v>-6.7155122350914826E-3</v>
      </c>
      <c r="AT199" s="1">
        <v>-9.7245443657090755E-4</v>
      </c>
      <c r="AU199" s="1">
        <v>2.1413861238699515E-3</v>
      </c>
      <c r="AV199" s="1">
        <v>2.9290055050872005E-3</v>
      </c>
      <c r="AW199" s="1">
        <v>2.7617350148249401E-2</v>
      </c>
      <c r="AX199" s="1">
        <v>-4.5378900000000007E-4</v>
      </c>
      <c r="AY199" s="1">
        <v>-1.0402344000000001E-4</v>
      </c>
      <c r="AZ199" s="1">
        <v>2.9083536E-4</v>
      </c>
      <c r="BA199" s="1">
        <v>1.9314030924448161E-3</v>
      </c>
      <c r="BB199" s="1">
        <v>-3.7053396989976668E-3</v>
      </c>
      <c r="BC199" s="1">
        <v>3.3973491902201236E-4</v>
      </c>
    </row>
    <row r="200" spans="2:55" x14ac:dyDescent="0.15">
      <c r="B200" s="1">
        <v>-90</v>
      </c>
      <c r="C200" s="1">
        <v>30</v>
      </c>
      <c r="D200" s="1">
        <v>90</v>
      </c>
      <c r="E200" s="1">
        <v>1.2729046479238928</v>
      </c>
      <c r="F200" s="1">
        <v>1.2724849999999999</v>
      </c>
      <c r="G200" s="1">
        <v>3.0727500000000005E-2</v>
      </c>
      <c r="H200" s="1">
        <v>-1.1134999999999999E-2</v>
      </c>
      <c r="I200" s="1">
        <v>0.24497250000000001</v>
      </c>
      <c r="J200" s="1">
        <v>0.1084075</v>
      </c>
      <c r="K200" s="1">
        <v>0.1113275</v>
      </c>
      <c r="L200" s="1">
        <v>4.2078762034375002E-2</v>
      </c>
      <c r="M200" s="1">
        <v>17.182095</v>
      </c>
      <c r="N200" s="1">
        <v>2.4314050000000003</v>
      </c>
      <c r="O200" s="1">
        <v>-0.3698475</v>
      </c>
      <c r="P200" s="1">
        <v>-5.7422500000000001E-2</v>
      </c>
      <c r="Q200" s="1">
        <v>0.10152499999999999</v>
      </c>
      <c r="R200" s="1">
        <v>22.14631416666667</v>
      </c>
      <c r="S200" s="1">
        <v>75.389195833333318</v>
      </c>
      <c r="T200" s="1">
        <v>-4.88863</v>
      </c>
      <c r="U200" s="1">
        <v>-0.53534250000000005</v>
      </c>
      <c r="V200" s="1">
        <v>1.6683024999999998</v>
      </c>
      <c r="W200" s="1">
        <v>5.0025E-3</v>
      </c>
      <c r="X200" s="1">
        <v>-7.9100000000000004E-3</v>
      </c>
      <c r="Y200" s="1">
        <v>56.491299166666671</v>
      </c>
      <c r="AF200" s="1">
        <v>-1.5</v>
      </c>
      <c r="AG200" s="1">
        <v>0.5</v>
      </c>
      <c r="AH200" s="1">
        <v>1.5</v>
      </c>
      <c r="AI200" s="1">
        <v>0.95034373060171251</v>
      </c>
      <c r="AJ200" s="1">
        <v>0.95003042372976254</v>
      </c>
      <c r="AK200" s="1">
        <v>2.2940985430206475E-2</v>
      </c>
      <c r="AL200" s="1">
        <v>-8.3133308197981953E-3</v>
      </c>
      <c r="AM200" s="1">
        <v>0.1828951445220488</v>
      </c>
      <c r="AN200" s="1">
        <v>8.0936453601012384E-2</v>
      </c>
      <c r="AO200" s="1">
        <v>8.3116509819585419E-2</v>
      </c>
      <c r="AP200" s="1">
        <v>2.3454848807919593E-2</v>
      </c>
      <c r="AQ200" s="1">
        <v>-0.91969695208191549</v>
      </c>
      <c r="AR200" s="1">
        <v>8.0359141954859215E-2</v>
      </c>
      <c r="AS200" s="1">
        <v>-9.1261061210266108E-3</v>
      </c>
      <c r="AT200" s="1">
        <v>-1.4169186725194859E-3</v>
      </c>
      <c r="AU200" s="1">
        <v>2.5051620571647139E-3</v>
      </c>
      <c r="AV200" s="1">
        <v>1.2814461528283801E-2</v>
      </c>
      <c r="AW200" s="1">
        <v>4.3622245326428992E-2</v>
      </c>
      <c r="AX200" s="1">
        <v>-2.1118881599999999E-3</v>
      </c>
      <c r="AY200" s="1">
        <v>-2.3126796000000002E-4</v>
      </c>
      <c r="AZ200" s="1">
        <v>7.2070667999999988E-4</v>
      </c>
      <c r="BA200" s="1">
        <v>2.7884109581400264E-3</v>
      </c>
      <c r="BB200" s="1">
        <v>-4.4090616049750342E-3</v>
      </c>
      <c r="BC200" s="1">
        <v>1.0803350168352808E-3</v>
      </c>
    </row>
    <row r="201" spans="2:55" x14ac:dyDescent="0.15">
      <c r="B201" s="1">
        <v>-90</v>
      </c>
      <c r="C201" s="1">
        <v>30</v>
      </c>
      <c r="D201" s="1">
        <v>70</v>
      </c>
      <c r="E201" s="1">
        <v>1.1113892739101363</v>
      </c>
      <c r="F201" s="1">
        <v>1.1098125000000001</v>
      </c>
      <c r="G201" s="1">
        <v>5.8022499999999998E-2</v>
      </c>
      <c r="H201" s="1">
        <v>-1.1650000000000001E-2</v>
      </c>
      <c r="I201" s="1">
        <v>0.27086750000000004</v>
      </c>
      <c r="J201" s="1">
        <v>0.13882500000000003</v>
      </c>
      <c r="K201" s="1">
        <v>0.11536249999999999</v>
      </c>
      <c r="L201" s="1">
        <v>5.2975044793750023E-2</v>
      </c>
      <c r="M201" s="1">
        <v>19.149883333333335</v>
      </c>
      <c r="N201" s="1">
        <v>2.5656975000000002</v>
      </c>
      <c r="O201" s="1">
        <v>-0.42703249999999998</v>
      </c>
      <c r="P201" s="1">
        <v>-0.1124825</v>
      </c>
      <c r="Q201" s="1">
        <v>0.10457749999999999</v>
      </c>
      <c r="R201" s="1">
        <v>90.744134166666683</v>
      </c>
      <c r="S201" s="1">
        <v>123.97811833333334</v>
      </c>
      <c r="T201" s="1">
        <v>-12.340755</v>
      </c>
      <c r="U201" s="1">
        <v>-3.8262849999999999</v>
      </c>
      <c r="V201" s="1">
        <v>3.3615725000000003</v>
      </c>
      <c r="W201" s="1">
        <v>1.06125E-2</v>
      </c>
      <c r="X201" s="1">
        <v>-9.6349999999999995E-3</v>
      </c>
      <c r="Y201" s="1">
        <v>125.61957583333331</v>
      </c>
      <c r="AF201" s="1">
        <v>-1.5</v>
      </c>
      <c r="AG201" s="1">
        <v>0.5</v>
      </c>
      <c r="AH201" s="1">
        <v>1.1666666666666667</v>
      </c>
      <c r="AI201" s="1">
        <v>0.82975722528875384</v>
      </c>
      <c r="AJ201" s="1">
        <v>0.82858001440927576</v>
      </c>
      <c r="AK201" s="1">
        <v>4.3319284911696523E-2</v>
      </c>
      <c r="AL201" s="1">
        <v>-8.6978270364300829E-3</v>
      </c>
      <c r="AM201" s="1">
        <v>0.20222821156997647</v>
      </c>
      <c r="AN201" s="1">
        <v>0.10364599470664435</v>
      </c>
      <c r="AO201" s="1">
        <v>8.6129019012031363E-2</v>
      </c>
      <c r="AP201" s="1">
        <v>2.9528474844747892E-2</v>
      </c>
      <c r="AQ201" s="1">
        <v>-0.85466057105306625</v>
      </c>
      <c r="AR201" s="1">
        <v>8.4797575729147298E-2</v>
      </c>
      <c r="AS201" s="1">
        <v>-1.0537164404591882E-2</v>
      </c>
      <c r="AT201" s="1">
        <v>-2.7755418970207336E-3</v>
      </c>
      <c r="AU201" s="1">
        <v>2.5804834773025648E-3</v>
      </c>
      <c r="AV201" s="1">
        <v>5.2507031528813412E-2</v>
      </c>
      <c r="AW201" s="1">
        <v>7.1737121390734807E-2</v>
      </c>
      <c r="AX201" s="1">
        <v>-5.33120616E-3</v>
      </c>
      <c r="AY201" s="1">
        <v>-1.65295512E-3</v>
      </c>
      <c r="AZ201" s="1">
        <v>1.4521993200000002E-3</v>
      </c>
      <c r="BA201" s="1">
        <v>5.9154445363840142E-3</v>
      </c>
      <c r="BB201" s="1">
        <v>-5.3705826250233192E-3</v>
      </c>
      <c r="BC201" s="1">
        <v>2.4023385649594498E-3</v>
      </c>
    </row>
    <row r="202" spans="2:55" x14ac:dyDescent="0.15">
      <c r="B202" s="1">
        <v>-60</v>
      </c>
      <c r="C202" s="1">
        <v>30</v>
      </c>
      <c r="D202" s="1">
        <v>150</v>
      </c>
      <c r="E202" s="1">
        <v>1.4798575594377321</v>
      </c>
      <c r="F202" s="1">
        <v>1.4798200000000001</v>
      </c>
      <c r="G202" s="1">
        <v>1.0064999999999999E-2</v>
      </c>
      <c r="H202" s="1">
        <v>-3.14E-3</v>
      </c>
      <c r="I202" s="1">
        <v>0.16745500000000002</v>
      </c>
      <c r="J202" s="1">
        <v>6.8417500000000006E-2</v>
      </c>
      <c r="K202" s="1">
        <v>8.3012500000000003E-2</v>
      </c>
      <c r="L202" s="1">
        <v>1.9806603243750005E-2</v>
      </c>
      <c r="M202" s="1">
        <v>14.054958333333332</v>
      </c>
      <c r="N202" s="1">
        <v>1.8640858333333332</v>
      </c>
      <c r="O202" s="1">
        <v>-0.18749250000000001</v>
      </c>
      <c r="P202" s="1">
        <v>-1.26725E-2</v>
      </c>
      <c r="Q202" s="1">
        <v>7.0355000000000001E-2</v>
      </c>
      <c r="R202" s="1">
        <v>0.2330325</v>
      </c>
      <c r="S202" s="1">
        <v>36.147955000000003</v>
      </c>
      <c r="T202" s="1">
        <v>-0.22587750000000001</v>
      </c>
      <c r="U202" s="1">
        <v>-3.8232500000000003E-2</v>
      </c>
      <c r="V202" s="1">
        <v>5.7542499999999996E-2</v>
      </c>
      <c r="W202" s="1">
        <v>1.175E-3</v>
      </c>
      <c r="X202" s="1">
        <v>-5.2475000000000004E-3</v>
      </c>
      <c r="Y202" s="1">
        <v>2.4982024999999997</v>
      </c>
      <c r="AF202" s="1">
        <v>-1</v>
      </c>
      <c r="AG202" s="1">
        <v>0.5</v>
      </c>
      <c r="AH202" s="1">
        <v>2.5</v>
      </c>
      <c r="AI202" s="1">
        <v>1.1048536558405961</v>
      </c>
      <c r="AJ202" s="1">
        <v>1.1048256141673791</v>
      </c>
      <c r="AK202" s="1">
        <v>7.5144746027183502E-3</v>
      </c>
      <c r="AL202" s="1">
        <v>-2.3443070295614131E-3</v>
      </c>
      <c r="AM202" s="1">
        <v>0.12502099797299568</v>
      </c>
      <c r="AN202" s="1">
        <v>5.1080135730897445E-2</v>
      </c>
      <c r="AO202" s="1">
        <v>6.1976683850785606E-2</v>
      </c>
      <c r="AP202" s="1">
        <v>1.1040269770795464E-2</v>
      </c>
      <c r="AQ202" s="1">
        <v>-1.0230503709113214</v>
      </c>
      <c r="AR202" s="1">
        <v>6.1608961936359979E-2</v>
      </c>
      <c r="AS202" s="1">
        <v>-4.6264377936759936E-3</v>
      </c>
      <c r="AT202" s="1">
        <v>-3.1269801693592557E-4</v>
      </c>
      <c r="AU202" s="1">
        <v>1.7360322731526567E-3</v>
      </c>
      <c r="AV202" s="1">
        <v>1.3483896162660002E-4</v>
      </c>
      <c r="AW202" s="1">
        <v>2.0916192879212401E-2</v>
      </c>
      <c r="AX202" s="1">
        <v>-9.7579080000000001E-5</v>
      </c>
      <c r="AY202" s="1">
        <v>-1.6516440000000003E-5</v>
      </c>
      <c r="AZ202" s="1">
        <v>2.485836E-5</v>
      </c>
      <c r="BA202" s="1">
        <v>6.549491006125999E-4</v>
      </c>
      <c r="BB202" s="1">
        <v>-2.9249748131613775E-3</v>
      </c>
      <c r="BC202" s="1">
        <v>4.7775421696939022E-5</v>
      </c>
    </row>
    <row r="203" spans="2:55" x14ac:dyDescent="0.15">
      <c r="B203" s="1">
        <v>-60</v>
      </c>
      <c r="C203" s="1">
        <v>30</v>
      </c>
      <c r="D203" s="1">
        <v>110</v>
      </c>
      <c r="E203" s="1">
        <v>1.365985455419914</v>
      </c>
      <c r="F203" s="1">
        <v>1.3658025</v>
      </c>
      <c r="G203" s="1">
        <v>2.0212500000000001E-2</v>
      </c>
      <c r="H203" s="1">
        <v>-9.5525000000000002E-3</v>
      </c>
      <c r="I203" s="1">
        <v>0.20915249999999999</v>
      </c>
      <c r="J203" s="1">
        <v>9.549500000000001E-2</v>
      </c>
      <c r="K203" s="1">
        <v>9.9562500000000012E-2</v>
      </c>
      <c r="L203" s="1">
        <v>3.1388377343750003E-2</v>
      </c>
      <c r="M203" s="1">
        <v>15.861560000000003</v>
      </c>
      <c r="N203" s="1">
        <v>2.2056216666666666</v>
      </c>
      <c r="O203" s="1">
        <v>-0.27817500000000001</v>
      </c>
      <c r="P203" s="1">
        <v>-3.8942499999999998E-2</v>
      </c>
      <c r="Q203" s="1">
        <v>8.0062499999999995E-2</v>
      </c>
      <c r="R203" s="1">
        <v>7.4389908333333326</v>
      </c>
      <c r="S203" s="1">
        <v>51.963906666666666</v>
      </c>
      <c r="T203" s="1">
        <v>-2.2653374999999998</v>
      </c>
      <c r="U203" s="1">
        <v>-0.31073999999999996</v>
      </c>
      <c r="V203" s="1">
        <v>0.67647249999999992</v>
      </c>
      <c r="W203" s="1">
        <v>3.5825000000000006E-3</v>
      </c>
      <c r="X203" s="1">
        <v>-5.9275000000000005E-3</v>
      </c>
      <c r="Y203" s="1">
        <v>23.285212500000004</v>
      </c>
      <c r="AF203" s="1">
        <v>-1</v>
      </c>
      <c r="AG203" s="1">
        <v>0.5</v>
      </c>
      <c r="AH203" s="1">
        <v>1.8333333333333333</v>
      </c>
      <c r="AI203" s="1">
        <v>1.0198373584138702</v>
      </c>
      <c r="AJ203" s="1">
        <v>1.0197007648861629</v>
      </c>
      <c r="AK203" s="1">
        <v>1.5090543259557344E-2</v>
      </c>
      <c r="AL203" s="1">
        <v>-7.1318448725749672E-3</v>
      </c>
      <c r="AM203" s="1">
        <v>0.15615212611475904</v>
      </c>
      <c r="AN203" s="1">
        <v>7.1296050887887624E-2</v>
      </c>
      <c r="AO203" s="1">
        <v>7.4332824404684139E-2</v>
      </c>
      <c r="AP203" s="1">
        <v>1.7495991073172741E-2</v>
      </c>
      <c r="AQ203" s="1">
        <v>-0.9633412892126525</v>
      </c>
      <c r="AR203" s="1">
        <v>7.2896890732058128E-2</v>
      </c>
      <c r="AS203" s="1">
        <v>-6.864057673004624E-3</v>
      </c>
      <c r="AT203" s="1">
        <v>-9.6091872357682232E-4</v>
      </c>
      <c r="AU203" s="1">
        <v>1.9755679606180735E-3</v>
      </c>
      <c r="AV203" s="1">
        <v>4.3044030318365994E-3</v>
      </c>
      <c r="AW203" s="1">
        <v>3.0067733972707199E-2</v>
      </c>
      <c r="AX203" s="1">
        <v>-9.7862579999999995E-4</v>
      </c>
      <c r="AY203" s="1">
        <v>-1.3423967999999999E-4</v>
      </c>
      <c r="AZ203" s="1">
        <v>2.9223611999999998E-4</v>
      </c>
      <c r="BA203" s="1">
        <v>1.9968980025060761E-3</v>
      </c>
      <c r="BB203" s="1">
        <v>-3.3040091862818607E-3</v>
      </c>
      <c r="BC203" s="1">
        <v>4.4530451254065113E-4</v>
      </c>
    </row>
    <row r="204" spans="2:55" x14ac:dyDescent="0.15">
      <c r="B204" s="1">
        <v>-60</v>
      </c>
      <c r="C204" s="1">
        <v>30</v>
      </c>
      <c r="D204" s="1">
        <v>90</v>
      </c>
      <c r="E204" s="1">
        <v>1.2773465205505121</v>
      </c>
      <c r="F204" s="1">
        <v>1.2769374999999998</v>
      </c>
      <c r="G204" s="1">
        <v>2.8847500000000002E-2</v>
      </c>
      <c r="H204" s="1">
        <v>-1.4580000000000001E-2</v>
      </c>
      <c r="I204" s="1">
        <v>0.24446000000000001</v>
      </c>
      <c r="J204" s="1">
        <v>0.10410999999999999</v>
      </c>
      <c r="K204" s="1">
        <v>0.1084275</v>
      </c>
      <c r="L204" s="1">
        <v>4.1178053228125004E-2</v>
      </c>
      <c r="M204" s="1">
        <v>17.016400833333336</v>
      </c>
      <c r="N204" s="1">
        <v>2.3525608333333334</v>
      </c>
      <c r="O204" s="1">
        <v>-0.36304000000000003</v>
      </c>
      <c r="P204" s="1">
        <v>-4.7509999999999997E-2</v>
      </c>
      <c r="Q204" s="1">
        <v>8.9602500000000002E-2</v>
      </c>
      <c r="R204" s="1">
        <v>25.004910833333337</v>
      </c>
      <c r="S204" s="1">
        <v>72.747272499999994</v>
      </c>
      <c r="T204" s="1">
        <v>-5.3956749999999998</v>
      </c>
      <c r="U204" s="1">
        <v>-0.91546749999999999</v>
      </c>
      <c r="V204" s="1">
        <v>1.5462</v>
      </c>
      <c r="W204" s="1">
        <v>4.3400000000000001E-3</v>
      </c>
      <c r="X204" s="1">
        <v>-7.6874999999999999E-3</v>
      </c>
      <c r="Y204" s="1">
        <v>52.66187333333334</v>
      </c>
      <c r="AF204" s="1">
        <v>-1</v>
      </c>
      <c r="AG204" s="1">
        <v>0.5</v>
      </c>
      <c r="AH204" s="1">
        <v>1.5</v>
      </c>
      <c r="AI204" s="1">
        <v>0.95366000869820933</v>
      </c>
      <c r="AJ204" s="1">
        <v>0.95335463616578864</v>
      </c>
      <c r="AK204" s="1">
        <v>2.1537387590851231E-2</v>
      </c>
      <c r="AL204" s="1">
        <v>-1.0885349200957135E-2</v>
      </c>
      <c r="AM204" s="1">
        <v>0.18251251479190542</v>
      </c>
      <c r="AN204" s="1">
        <v>7.7727963327273469E-2</v>
      </c>
      <c r="AO204" s="1">
        <v>8.0951385492920414E-2</v>
      </c>
      <c r="AP204" s="1">
        <v>2.2952790575947436E-2</v>
      </c>
      <c r="AQ204" s="1">
        <v>-0.92517322652416534</v>
      </c>
      <c r="AR204" s="1">
        <v>7.775330311621273E-2</v>
      </c>
      <c r="AS204" s="1">
        <v>-8.9581288671073921E-3</v>
      </c>
      <c r="AT204" s="1">
        <v>-1.17232454406201E-3</v>
      </c>
      <c r="AU204" s="1">
        <v>2.2109705316631502E-3</v>
      </c>
      <c r="AV204" s="1">
        <v>1.4468523542134203E-2</v>
      </c>
      <c r="AW204" s="1">
        <v>4.2093556414093798E-2</v>
      </c>
      <c r="AX204" s="1">
        <v>-2.3309315999999998E-3</v>
      </c>
      <c r="AY204" s="1">
        <v>-3.9548196E-4</v>
      </c>
      <c r="AZ204" s="1">
        <v>6.6795839999999999E-4</v>
      </c>
      <c r="BA204" s="1">
        <v>2.4191311460924968E-3</v>
      </c>
      <c r="BB204" s="1">
        <v>-4.2850393284760528E-3</v>
      </c>
      <c r="BC204" s="1">
        <v>1.0071013882384588E-3</v>
      </c>
    </row>
    <row r="205" spans="2:55" x14ac:dyDescent="0.15">
      <c r="B205" s="1">
        <v>-60</v>
      </c>
      <c r="C205" s="1">
        <v>30</v>
      </c>
      <c r="D205" s="1">
        <v>70</v>
      </c>
      <c r="E205" s="1">
        <v>1.1081260141394118</v>
      </c>
      <c r="F205" s="1">
        <v>1.10667</v>
      </c>
      <c r="G205" s="1">
        <v>5.6652500000000008E-2</v>
      </c>
      <c r="H205" s="1">
        <v>-3.9074999999999995E-3</v>
      </c>
      <c r="I205" s="1">
        <v>0.26543499999999998</v>
      </c>
      <c r="J205" s="1">
        <v>0.13428499999999999</v>
      </c>
      <c r="K205" s="1">
        <v>0.12116499999999999</v>
      </c>
      <c r="L205" s="1">
        <v>5.1584578837499999E-2</v>
      </c>
      <c r="M205" s="1">
        <v>19.093664166666667</v>
      </c>
      <c r="N205" s="1">
        <v>2.516975833333333</v>
      </c>
      <c r="O205" s="1">
        <v>-0.40487499999999998</v>
      </c>
      <c r="P205" s="1">
        <v>-9.4550000000000009E-2</v>
      </c>
      <c r="Q205" s="1">
        <v>0.11717</v>
      </c>
      <c r="R205" s="1">
        <v>94.725162499999996</v>
      </c>
      <c r="S205" s="1">
        <v>117.39627833333334</v>
      </c>
      <c r="T205" s="1">
        <v>-11.99742</v>
      </c>
      <c r="U205" s="1">
        <v>-3.2914824999999999</v>
      </c>
      <c r="V205" s="1">
        <v>3.4432700000000001</v>
      </c>
      <c r="W205" s="1">
        <v>7.9399999999999991E-3</v>
      </c>
      <c r="X205" s="1">
        <v>-1.069E-2</v>
      </c>
      <c r="Y205" s="1">
        <v>126.06138583333335</v>
      </c>
      <c r="AF205" s="1">
        <v>-1</v>
      </c>
      <c r="AG205" s="1">
        <v>0.5</v>
      </c>
      <c r="AH205" s="1">
        <v>1.1666666666666667</v>
      </c>
      <c r="AI205" s="1">
        <v>0.82732089318053914</v>
      </c>
      <c r="AJ205" s="1">
        <v>0.82623384089322582</v>
      </c>
      <c r="AK205" s="1">
        <v>4.2296450315996166E-2</v>
      </c>
      <c r="AL205" s="1">
        <v>-2.9173183815322358E-3</v>
      </c>
      <c r="AM205" s="1">
        <v>0.19817233643045656</v>
      </c>
      <c r="AN205" s="1">
        <v>0.10025645524352048</v>
      </c>
      <c r="AO205" s="1">
        <v>9.0461134151849865E-2</v>
      </c>
      <c r="AP205" s="1">
        <v>2.8753424268170538E-2</v>
      </c>
      <c r="AQ205" s="1">
        <v>-0.85651864241293862</v>
      </c>
      <c r="AR205" s="1">
        <v>8.3187300465279682E-2</v>
      </c>
      <c r="AS205" s="1">
        <v>-9.9904209593160674E-3</v>
      </c>
      <c r="AT205" s="1">
        <v>-2.3330516868251541E-3</v>
      </c>
      <c r="AU205" s="1">
        <v>2.891207468485492E-3</v>
      </c>
      <c r="AV205" s="1">
        <v>5.4810563124933001E-2</v>
      </c>
      <c r="AW205" s="1">
        <v>6.7928689214139609E-2</v>
      </c>
      <c r="AX205" s="1">
        <v>-5.1828854399999999E-3</v>
      </c>
      <c r="AY205" s="1">
        <v>-1.4219204399999999E-3</v>
      </c>
      <c r="AZ205" s="1">
        <v>1.48749264E-3</v>
      </c>
      <c r="BA205" s="1">
        <v>4.4257837096715255E-3</v>
      </c>
      <c r="BB205" s="1">
        <v>-5.9586433068499513E-3</v>
      </c>
      <c r="BC205" s="1">
        <v>2.410787703514041E-3</v>
      </c>
    </row>
    <row r="206" spans="2:55" x14ac:dyDescent="0.15">
      <c r="B206" s="1">
        <v>-30</v>
      </c>
      <c r="C206" s="1">
        <v>30</v>
      </c>
      <c r="D206" s="1">
        <v>150</v>
      </c>
      <c r="E206" s="1">
        <v>1.487914539403641</v>
      </c>
      <c r="F206" s="1">
        <v>1.4878874999999998</v>
      </c>
      <c r="G206" s="1">
        <v>7.7524999999999998E-3</v>
      </c>
      <c r="H206" s="1">
        <v>-4.5125E-3</v>
      </c>
      <c r="I206" s="1">
        <v>0.16236499999999998</v>
      </c>
      <c r="J206" s="1">
        <v>7.0497500000000005E-2</v>
      </c>
      <c r="K206" s="1">
        <v>8.3610000000000004E-2</v>
      </c>
      <c r="L206" s="1">
        <v>1.9161461415624997E-2</v>
      </c>
      <c r="M206" s="1">
        <v>14.059915000000002</v>
      </c>
      <c r="N206" s="1">
        <v>1.8395708333333334</v>
      </c>
      <c r="O206" s="1">
        <v>-0.17120000000000002</v>
      </c>
      <c r="P206" s="1">
        <v>-1.7777500000000002E-2</v>
      </c>
      <c r="Q206" s="1">
        <v>7.1802499999999991E-2</v>
      </c>
      <c r="R206" s="1">
        <v>0.30151166666666668</v>
      </c>
      <c r="S206" s="1">
        <v>37.53077583333333</v>
      </c>
      <c r="T206" s="1">
        <v>-0.22577749999999999</v>
      </c>
      <c r="U206" s="1">
        <v>-1.7319999999999999E-2</v>
      </c>
      <c r="V206" s="1">
        <v>0.1220475</v>
      </c>
      <c r="W206" s="1">
        <v>1.5524999999999998E-3</v>
      </c>
      <c r="X206" s="1">
        <v>-5.3749999999999996E-3</v>
      </c>
      <c r="Y206" s="1">
        <v>3.0062525</v>
      </c>
      <c r="AF206" s="1">
        <v>-0.5</v>
      </c>
      <c r="AG206" s="1">
        <v>0.5</v>
      </c>
      <c r="AH206" s="1">
        <v>2.5</v>
      </c>
      <c r="AI206" s="1">
        <v>1.1108689535384038</v>
      </c>
      <c r="AJ206" s="1">
        <v>1.1108487660657822</v>
      </c>
      <c r="AK206" s="1">
        <v>5.7879746008518643E-3</v>
      </c>
      <c r="AL206" s="1">
        <v>-3.3690081117502789E-3</v>
      </c>
      <c r="AM206" s="1">
        <v>0.12122083148240088</v>
      </c>
      <c r="AN206" s="1">
        <v>5.2633052489333032E-2</v>
      </c>
      <c r="AO206" s="1">
        <v>6.2422774121538134E-2</v>
      </c>
      <c r="AP206" s="1">
        <v>1.0680665464329045E-2</v>
      </c>
      <c r="AQ206" s="1">
        <v>-1.0228865506179974</v>
      </c>
      <c r="AR206" s="1">
        <v>6.0798729019580028E-2</v>
      </c>
      <c r="AS206" s="1">
        <v>-4.224415111416884E-3</v>
      </c>
      <c r="AT206" s="1">
        <v>-4.3866553529914515E-4</v>
      </c>
      <c r="AU206" s="1">
        <v>1.771749801620974E-3</v>
      </c>
      <c r="AV206" s="1">
        <v>1.7446287557160002E-4</v>
      </c>
      <c r="AW206" s="1">
        <v>2.1716330736731397E-2</v>
      </c>
      <c r="AX206" s="1">
        <v>-9.7535880000000001E-5</v>
      </c>
      <c r="AY206" s="1">
        <v>-7.4822399999999995E-6</v>
      </c>
      <c r="AZ206" s="1">
        <v>5.2724520000000001E-5</v>
      </c>
      <c r="BA206" s="1">
        <v>8.653689180434564E-4</v>
      </c>
      <c r="BB206" s="1">
        <v>-2.9960437581214674E-3</v>
      </c>
      <c r="BC206" s="1">
        <v>5.7491328631276769E-5</v>
      </c>
    </row>
    <row r="207" spans="2:55" x14ac:dyDescent="0.15">
      <c r="B207" s="1">
        <v>-30</v>
      </c>
      <c r="C207" s="1">
        <v>30</v>
      </c>
      <c r="D207" s="1">
        <v>110</v>
      </c>
      <c r="E207" s="1">
        <v>1.3647557249513558</v>
      </c>
      <c r="F207" s="1">
        <v>1.3645975000000001</v>
      </c>
      <c r="G207" s="1">
        <v>1.9027499999999999E-2</v>
      </c>
      <c r="H207" s="1">
        <v>-8.3549999999999996E-3</v>
      </c>
      <c r="I207" s="1">
        <v>0.215</v>
      </c>
      <c r="J207" s="1">
        <v>9.4052500000000011E-2</v>
      </c>
      <c r="K207" s="1">
        <v>0.1023075</v>
      </c>
      <c r="L207" s="1">
        <v>3.2768848656250002E-2</v>
      </c>
      <c r="M207" s="1">
        <v>15.836574166666667</v>
      </c>
      <c r="N207" s="1">
        <v>2.2161858333333329</v>
      </c>
      <c r="O207" s="1">
        <v>-0.29364249999999997</v>
      </c>
      <c r="P207" s="1">
        <v>-3.7324999999999997E-2</v>
      </c>
      <c r="Q207" s="1">
        <v>8.7342500000000003E-2</v>
      </c>
      <c r="R207" s="1">
        <v>11.063710833333333</v>
      </c>
      <c r="S207" s="1">
        <v>53.113620833333336</v>
      </c>
      <c r="T207" s="1">
        <v>-2.3960974999999998</v>
      </c>
      <c r="U207" s="1">
        <v>-0.32513499999999995</v>
      </c>
      <c r="V207" s="1">
        <v>1.0522174999999998</v>
      </c>
      <c r="W207" s="1">
        <v>3.4175E-3</v>
      </c>
      <c r="X207" s="1">
        <v>-7.0425000000000001E-3</v>
      </c>
      <c r="Y207" s="1">
        <v>27.257132499999997</v>
      </c>
      <c r="AF207" s="1">
        <v>-0.5</v>
      </c>
      <c r="AG207" s="1">
        <v>0.5</v>
      </c>
      <c r="AH207" s="1">
        <v>1.8333333333333333</v>
      </c>
      <c r="AI207" s="1">
        <v>1.0189192482922438</v>
      </c>
      <c r="AJ207" s="1">
        <v>1.018801118398704</v>
      </c>
      <c r="AK207" s="1">
        <v>1.42058286640063E-2</v>
      </c>
      <c r="AL207" s="1">
        <v>-6.2377978445814029E-3</v>
      </c>
      <c r="AM207" s="1">
        <v>0.16051783801137062</v>
      </c>
      <c r="AN207" s="1">
        <v>7.0219088184020645E-2</v>
      </c>
      <c r="AO207" s="1">
        <v>7.6382226569061865E-2</v>
      </c>
      <c r="AP207" s="1">
        <v>1.8265470600443697E-2</v>
      </c>
      <c r="AQ207" s="1">
        <v>-0.96416708340477364</v>
      </c>
      <c r="AR207" s="1">
        <v>7.32460416833811E-2</v>
      </c>
      <c r="AS207" s="1">
        <v>-7.2457232146859356E-3</v>
      </c>
      <c r="AT207" s="1">
        <v>-9.2100639038338299E-4</v>
      </c>
      <c r="AU207" s="1">
        <v>2.1552043041409416E-3</v>
      </c>
      <c r="AV207" s="1">
        <v>6.4017649061981997E-3</v>
      </c>
      <c r="AW207" s="1">
        <v>3.0732989953743003E-2</v>
      </c>
      <c r="AX207" s="1">
        <v>-1.0351141199999999E-3</v>
      </c>
      <c r="AY207" s="1">
        <v>-1.4045831999999998E-4</v>
      </c>
      <c r="AZ207" s="1">
        <v>4.5455795999999992E-4</v>
      </c>
      <c r="BA207" s="1">
        <v>1.9049264266753703E-3</v>
      </c>
      <c r="BB207" s="1">
        <v>-3.9255140775014763E-3</v>
      </c>
      <c r="BC207" s="1">
        <v>5.2126318800691375E-4</v>
      </c>
    </row>
    <row r="208" spans="2:55" x14ac:dyDescent="0.15">
      <c r="B208" s="1">
        <v>-30</v>
      </c>
      <c r="C208" s="1">
        <v>30</v>
      </c>
      <c r="D208" s="1">
        <v>90</v>
      </c>
      <c r="E208" s="1">
        <v>1.2705984341541587</v>
      </c>
      <c r="F208" s="1">
        <v>1.2702450000000001</v>
      </c>
      <c r="G208" s="1">
        <v>2.7764999999999998E-2</v>
      </c>
      <c r="H208" s="1">
        <v>-1.1275E-2</v>
      </c>
      <c r="I208" s="1">
        <v>0.23511500000000002</v>
      </c>
      <c r="J208" s="1">
        <v>0.11103249999999999</v>
      </c>
      <c r="K208" s="1">
        <v>0.113315</v>
      </c>
      <c r="L208" s="1">
        <v>4.0223784253124999E-2</v>
      </c>
      <c r="M208" s="1">
        <v>17.203983333333337</v>
      </c>
      <c r="N208" s="1">
        <v>2.3741833333333329</v>
      </c>
      <c r="O208" s="1">
        <v>-0.32888499999999998</v>
      </c>
      <c r="P208" s="1">
        <v>-5.6122499999999999E-2</v>
      </c>
      <c r="Q208" s="1">
        <v>9.5147499999999996E-2</v>
      </c>
      <c r="R208" s="1">
        <v>35.303319166666675</v>
      </c>
      <c r="S208" s="1">
        <v>77.56430583333335</v>
      </c>
      <c r="T208" s="1">
        <v>-5.1863124999999997</v>
      </c>
      <c r="U208" s="1">
        <v>-1.1209024999999999</v>
      </c>
      <c r="V208" s="1">
        <v>1.7637624999999999</v>
      </c>
      <c r="W208" s="1">
        <v>4.9824999999999999E-3</v>
      </c>
      <c r="X208" s="1">
        <v>-7.9649999999999999E-3</v>
      </c>
      <c r="Y208" s="1">
        <v>64.751057499999987</v>
      </c>
      <c r="AF208" s="1">
        <v>-0.5</v>
      </c>
      <c r="AG208" s="1">
        <v>0.5</v>
      </c>
      <c r="AH208" s="1">
        <v>1.5</v>
      </c>
      <c r="AI208" s="1">
        <v>0.94862192386538802</v>
      </c>
      <c r="AJ208" s="1">
        <v>0.94835805183606281</v>
      </c>
      <c r="AK208" s="1">
        <v>2.0729198941328863E-2</v>
      </c>
      <c r="AL208" s="1">
        <v>-8.4178540631544372E-3</v>
      </c>
      <c r="AM208" s="1">
        <v>0.17553558829787633</v>
      </c>
      <c r="AN208" s="1">
        <v>8.2896264413941906E-2</v>
      </c>
      <c r="AO208" s="1">
        <v>8.460036657794634E-2</v>
      </c>
      <c r="AP208" s="1">
        <v>2.24208777189953E-2</v>
      </c>
      <c r="AQ208" s="1">
        <v>-0.91897353180208186</v>
      </c>
      <c r="AR208" s="1">
        <v>7.8467937472446625E-2</v>
      </c>
      <c r="AS208" s="1">
        <v>-8.1153432471865756E-3</v>
      </c>
      <c r="AT208" s="1">
        <v>-1.3848407540332597E-3</v>
      </c>
      <c r="AU208" s="1">
        <v>2.3477951916678614E-3</v>
      </c>
      <c r="AV208" s="1">
        <v>2.0427463544380204E-2</v>
      </c>
      <c r="AW208" s="1">
        <v>4.4880823309429808E-2</v>
      </c>
      <c r="AX208" s="1">
        <v>-2.2404869999999998E-3</v>
      </c>
      <c r="AY208" s="1">
        <v>-4.8422987999999998E-4</v>
      </c>
      <c r="AZ208" s="1">
        <v>7.6194540000000001E-4</v>
      </c>
      <c r="BA208" s="1">
        <v>2.7772628883423653E-3</v>
      </c>
      <c r="BB208" s="1">
        <v>-4.4397187969186028E-3</v>
      </c>
      <c r="BC208" s="1">
        <v>1.2382939643144405E-3</v>
      </c>
    </row>
    <row r="209" spans="2:55" x14ac:dyDescent="0.15">
      <c r="B209" s="1">
        <v>-30</v>
      </c>
      <c r="C209" s="1">
        <v>30</v>
      </c>
      <c r="D209" s="1">
        <v>70</v>
      </c>
      <c r="E209" s="1">
        <v>1.115147827117553</v>
      </c>
      <c r="F209" s="1">
        <v>1.11392</v>
      </c>
      <c r="G209" s="1">
        <v>5.1344999999999995E-2</v>
      </c>
      <c r="H209" s="1">
        <v>-1.0029999999999999E-2</v>
      </c>
      <c r="I209" s="1">
        <v>0.26995750000000002</v>
      </c>
      <c r="J209" s="1">
        <v>0.124335</v>
      </c>
      <c r="K209" s="1">
        <v>0.12473749999999999</v>
      </c>
      <c r="L209" s="1">
        <v>5.1947843968750004E-2</v>
      </c>
      <c r="M209" s="1">
        <v>19.002845833333332</v>
      </c>
      <c r="N209" s="1">
        <v>2.5179266666666664</v>
      </c>
      <c r="O209" s="1">
        <v>-0.43228250000000001</v>
      </c>
      <c r="P209" s="1">
        <v>-6.1887499999999998E-2</v>
      </c>
      <c r="Q209" s="1">
        <v>0.12736500000000001</v>
      </c>
      <c r="R209" s="1">
        <v>93.990321666666659</v>
      </c>
      <c r="S209" s="1">
        <v>106.79115500000002</v>
      </c>
      <c r="T209" s="1">
        <v>-10.743680000000001</v>
      </c>
      <c r="U209" s="1">
        <v>-1.9976750000000001</v>
      </c>
      <c r="V209" s="1">
        <v>2.8170825000000002</v>
      </c>
      <c r="W209" s="1">
        <v>6.2500000000000003E-3</v>
      </c>
      <c r="X209" s="1">
        <v>-1.137E-2</v>
      </c>
      <c r="Y209" s="1">
        <v>111.04765000000002</v>
      </c>
      <c r="AF209" s="1">
        <v>-0.5</v>
      </c>
      <c r="AG209" s="1">
        <v>0.5</v>
      </c>
      <c r="AH209" s="1">
        <v>1.1666666666666667</v>
      </c>
      <c r="AI209" s="1">
        <v>0.83256334079994099</v>
      </c>
      <c r="AJ209" s="1">
        <v>0.83164665170988827</v>
      </c>
      <c r="AK209" s="1">
        <v>3.8333899500901505E-2</v>
      </c>
      <c r="AL209" s="1">
        <v>-7.4883437918792893E-3</v>
      </c>
      <c r="AM209" s="1">
        <v>0.2015488104881609</v>
      </c>
      <c r="AN209" s="1">
        <v>9.2827839019273342E-2</v>
      </c>
      <c r="AO209" s="1">
        <v>9.3128343343922518E-2</v>
      </c>
      <c r="AP209" s="1">
        <v>2.8955909520082118E-2</v>
      </c>
      <c r="AQ209" s="1">
        <v>-0.85952023340269035</v>
      </c>
      <c r="AR209" s="1">
        <v>8.3218725978844374E-2</v>
      </c>
      <c r="AS209" s="1">
        <v>-1.0666709844632413E-2</v>
      </c>
      <c r="AT209" s="1">
        <v>-1.5270939848587171E-3</v>
      </c>
      <c r="AU209" s="1">
        <v>3.1427723753832443E-3</v>
      </c>
      <c r="AV209" s="1">
        <v>5.4385364172308395E-2</v>
      </c>
      <c r="AW209" s="1">
        <v>6.179227554570841E-2</v>
      </c>
      <c r="AX209" s="1">
        <v>-4.6412697600000004E-3</v>
      </c>
      <c r="AY209" s="1">
        <v>-8.6299560000000007E-4</v>
      </c>
      <c r="AZ209" s="1">
        <v>1.21697964E-3</v>
      </c>
      <c r="BA209" s="1">
        <v>3.4837718117691485E-3</v>
      </c>
      <c r="BB209" s="1">
        <v>-6.3376776799704349E-3</v>
      </c>
      <c r="BC209" s="1">
        <v>2.1236662389074114E-3</v>
      </c>
    </row>
    <row r="210" spans="2:55" x14ac:dyDescent="0.15">
      <c r="B210" s="1">
        <v>-30</v>
      </c>
      <c r="C210" s="1">
        <v>30</v>
      </c>
      <c r="D210" s="1">
        <v>50</v>
      </c>
      <c r="E210" s="1">
        <v>0.48706220839847553</v>
      </c>
      <c r="F210" s="1">
        <v>0.48494500000000001</v>
      </c>
      <c r="G210" s="1">
        <v>-4.3064999999999999E-2</v>
      </c>
      <c r="H210" s="1">
        <v>-1.4260000000000002E-2</v>
      </c>
      <c r="I210" s="1">
        <v>0.24829250000000003</v>
      </c>
      <c r="J210" s="1">
        <v>0.15332500000000002</v>
      </c>
      <c r="K210" s="1">
        <v>0.19245000000000001</v>
      </c>
      <c r="L210" s="1">
        <v>6.1097361840625003E-2</v>
      </c>
      <c r="M210" s="1">
        <v>24.861556666666669</v>
      </c>
      <c r="N210" s="1">
        <v>1.6728958333333332</v>
      </c>
      <c r="O210" s="1">
        <v>-6.8257499999999999E-2</v>
      </c>
      <c r="P210" s="1">
        <v>-3.2517499999999998E-2</v>
      </c>
      <c r="Q210" s="1">
        <v>6.9395000000000012E-2</v>
      </c>
      <c r="R210" s="1">
        <v>265.6879141666667</v>
      </c>
      <c r="S210" s="1">
        <v>157.9605641666667</v>
      </c>
      <c r="T210" s="1">
        <v>-8.3380500000000008</v>
      </c>
      <c r="U210" s="1">
        <v>-2.0657524999999999</v>
      </c>
      <c r="V210" s="1">
        <v>3.4159275</v>
      </c>
      <c r="W210" s="1">
        <v>-1.40675E-2</v>
      </c>
      <c r="X210" s="1">
        <v>-6.2974999999999993E-3</v>
      </c>
      <c r="Y210" s="1">
        <v>55.058798333333328</v>
      </c>
      <c r="AF210" s="1">
        <v>-0.5</v>
      </c>
      <c r="AG210" s="1">
        <v>0.5</v>
      </c>
      <c r="AH210" s="1">
        <v>0.83333333333333337</v>
      </c>
      <c r="AI210" s="1">
        <v>0.36363801241472993</v>
      </c>
      <c r="AJ210" s="1">
        <v>0.36205731606708902</v>
      </c>
      <c r="AK210" s="1">
        <v>-3.2152096250975239E-2</v>
      </c>
      <c r="AL210" s="1">
        <v>-1.0646438930428584E-2</v>
      </c>
      <c r="AM210" s="1">
        <v>0.18537383857878253</v>
      </c>
      <c r="AN210" s="1">
        <v>0.11447161633996933</v>
      </c>
      <c r="AO210" s="1">
        <v>0.14368212988506177</v>
      </c>
      <c r="AP210" s="1">
        <v>3.4055882712612708E-2</v>
      </c>
      <c r="AQ210" s="1">
        <v>-0.66588693268631238</v>
      </c>
      <c r="AR210" s="1">
        <v>5.5290037548876389E-2</v>
      </c>
      <c r="AS210" s="1">
        <v>-1.6842757854412262E-3</v>
      </c>
      <c r="AT210" s="1">
        <v>-8.0237978028912681E-4</v>
      </c>
      <c r="AU210" s="1">
        <v>1.7123439641166746E-3</v>
      </c>
      <c r="AV210" s="1">
        <v>0.15373427510313181</v>
      </c>
      <c r="AW210" s="1">
        <v>9.1400291591023822E-2</v>
      </c>
      <c r="AX210" s="1">
        <v>-3.6020376000000004E-3</v>
      </c>
      <c r="AY210" s="1">
        <v>-8.9240507999999998E-4</v>
      </c>
      <c r="AZ210" s="1">
        <v>1.4756806799999999E-3</v>
      </c>
      <c r="BA210" s="1">
        <v>-7.84127359393E-3</v>
      </c>
      <c r="BB210" s="1">
        <v>-3.5102484775385938E-3</v>
      </c>
      <c r="BC210" s="1">
        <v>1.0529399872515233E-3</v>
      </c>
    </row>
    <row r="211" spans="2:55" x14ac:dyDescent="0.15">
      <c r="B211" s="1">
        <v>-30</v>
      </c>
      <c r="C211" s="1">
        <v>30</v>
      </c>
      <c r="D211" s="1">
        <v>30</v>
      </c>
      <c r="E211" s="1">
        <v>0.33225418264861617</v>
      </c>
      <c r="F211" s="1">
        <v>0.32469500000000001</v>
      </c>
      <c r="G211" s="1">
        <v>-7.0382500000000001E-2</v>
      </c>
      <c r="H211" s="1">
        <v>-3.5075000000000002E-3</v>
      </c>
      <c r="I211" s="1">
        <v>0.27347500000000002</v>
      </c>
      <c r="J211" s="1">
        <v>0.18188499999999999</v>
      </c>
      <c r="K211" s="1">
        <v>0.17807249999999999</v>
      </c>
      <c r="L211" s="1">
        <v>6.9790272053124991E-2</v>
      </c>
      <c r="M211" s="1">
        <v>25.918490000000002</v>
      </c>
      <c r="N211" s="1">
        <v>1.7360966666666666</v>
      </c>
      <c r="O211" s="1">
        <v>-2.71425E-2</v>
      </c>
      <c r="P211" s="1">
        <v>-0.1307325</v>
      </c>
      <c r="Q211" s="1">
        <v>4.0779999999999997E-2</v>
      </c>
      <c r="R211" s="1">
        <v>317.06246250000004</v>
      </c>
      <c r="S211" s="1">
        <v>173.25175333333334</v>
      </c>
      <c r="T211" s="1">
        <v>-9.7526825000000006</v>
      </c>
      <c r="U211" s="1">
        <v>0.62656499999999993</v>
      </c>
      <c r="V211" s="1">
        <v>2.8306974999999999</v>
      </c>
      <c r="W211" s="1">
        <v>-1.6597499999999998E-2</v>
      </c>
      <c r="X211" s="1">
        <v>-4.8450000000000003E-3</v>
      </c>
      <c r="Y211" s="1">
        <v>70.677810833333339</v>
      </c>
      <c r="AF211" s="1">
        <v>-0.5</v>
      </c>
      <c r="AG211" s="1">
        <v>0.5</v>
      </c>
      <c r="AH211" s="1">
        <v>0.5</v>
      </c>
      <c r="AI211" s="1">
        <v>0.24805917706507405</v>
      </c>
      <c r="AJ211" s="1">
        <v>0.24241553215396275</v>
      </c>
      <c r="AK211" s="1">
        <v>-5.2547194110861832E-2</v>
      </c>
      <c r="AL211" s="1">
        <v>-2.6186805433715465E-3</v>
      </c>
      <c r="AM211" s="1">
        <v>0.20417495697748644</v>
      </c>
      <c r="AN211" s="1">
        <v>0.13579435798464254</v>
      </c>
      <c r="AO211" s="1">
        <v>0.13294796608967346</v>
      </c>
      <c r="AP211" s="1">
        <v>3.8901341202300321E-2</v>
      </c>
      <c r="AQ211" s="1">
        <v>-0.63095476146425933</v>
      </c>
      <c r="AR211" s="1">
        <v>5.7378856457079151E-2</v>
      </c>
      <c r="AS211" s="1">
        <v>-6.6974992500953715E-4</v>
      </c>
      <c r="AT211" s="1">
        <v>-3.2258665219235265E-3</v>
      </c>
      <c r="AU211" s="1">
        <v>1.0062596275910076E-3</v>
      </c>
      <c r="AV211" s="1">
        <v>0.18346099026647703</v>
      </c>
      <c r="AW211" s="1">
        <v>0.1002481907864976</v>
      </c>
      <c r="AX211" s="1">
        <v>-4.2131588399999999E-3</v>
      </c>
      <c r="AY211" s="1">
        <v>2.7067607999999997E-4</v>
      </c>
      <c r="AZ211" s="1">
        <v>1.22286132E-3</v>
      </c>
      <c r="BA211" s="1">
        <v>-9.2515044233341497E-3</v>
      </c>
      <c r="BB211" s="1">
        <v>-2.7006199084834443E-3</v>
      </c>
      <c r="BC211" s="1">
        <v>1.3516367136687222E-3</v>
      </c>
    </row>
    <row r="212" spans="2:55" x14ac:dyDescent="0.15">
      <c r="B212" s="1">
        <v>-30</v>
      </c>
      <c r="C212" s="1">
        <v>30</v>
      </c>
      <c r="D212" s="1">
        <v>10</v>
      </c>
      <c r="E212" s="1">
        <v>7.5033329011180094E-2</v>
      </c>
      <c r="F212" s="1">
        <v>2.5917499999999996E-2</v>
      </c>
      <c r="G212" s="1">
        <v>6.3479999999999995E-2</v>
      </c>
      <c r="H212" s="1">
        <v>-3.0472500000000003E-2</v>
      </c>
      <c r="I212" s="1">
        <v>0.28451249999999995</v>
      </c>
      <c r="J212" s="1">
        <v>0.210705</v>
      </c>
      <c r="K212" s="1">
        <v>0.15546750000000001</v>
      </c>
      <c r="L212" s="1">
        <v>7.4757051618749973E-2</v>
      </c>
      <c r="M212" s="1">
        <v>26.447018333333332</v>
      </c>
      <c r="N212" s="1">
        <v>1.8530233333333335</v>
      </c>
      <c r="O212" s="1">
        <v>0.13333</v>
      </c>
      <c r="P212" s="1">
        <v>-0.27880250000000001</v>
      </c>
      <c r="Q212" s="1">
        <v>4.5232500000000002E-2</v>
      </c>
      <c r="R212" s="1">
        <v>365.48225916666667</v>
      </c>
      <c r="S212" s="1">
        <v>206.4709991666667</v>
      </c>
      <c r="T212" s="1">
        <v>11.896762500000001</v>
      </c>
      <c r="U212" s="1">
        <v>-11.840155000000001</v>
      </c>
      <c r="V212" s="1">
        <v>2.1565724999999998</v>
      </c>
      <c r="W212" s="1">
        <v>-4.3199999999999992E-3</v>
      </c>
      <c r="X212" s="1">
        <v>-8.0250000000000004E-4</v>
      </c>
      <c r="Y212" s="1">
        <v>137.53524333333334</v>
      </c>
      <c r="AF212" s="1">
        <v>-0.5</v>
      </c>
      <c r="AG212" s="1">
        <v>0.5</v>
      </c>
      <c r="AH212" s="1">
        <v>0.16666666666666666</v>
      </c>
      <c r="AI212" s="1">
        <v>5.6019477914746429E-2</v>
      </c>
      <c r="AJ212" s="1">
        <v>1.9349865426324175E-2</v>
      </c>
      <c r="AK212" s="1">
        <v>4.7393824916101425E-2</v>
      </c>
      <c r="AL212" s="1">
        <v>-2.2750603808379032E-2</v>
      </c>
      <c r="AM212" s="1">
        <v>0.21241549482423291</v>
      </c>
      <c r="AN212" s="1">
        <v>0.15731121422412023</v>
      </c>
      <c r="AO212" s="1">
        <v>0.11607119526061752</v>
      </c>
      <c r="AP212" s="1">
        <v>4.1669841465659579E-2</v>
      </c>
      <c r="AQ212" s="1">
        <v>-0.61348663773929446</v>
      </c>
      <c r="AR212" s="1">
        <v>6.1243340821047799E-2</v>
      </c>
      <c r="AS212" s="1">
        <v>3.2899606705911982E-3</v>
      </c>
      <c r="AT212" s="1">
        <v>-6.8795414375047064E-3</v>
      </c>
      <c r="AU212" s="1">
        <v>1.116126498406333E-3</v>
      </c>
      <c r="AV212" s="1">
        <v>0.2114780055098634</v>
      </c>
      <c r="AW212" s="1">
        <v>0.11946975264669062</v>
      </c>
      <c r="AX212" s="1">
        <v>5.139401400000001E-3</v>
      </c>
      <c r="AY212" s="1">
        <v>-5.1149469600000009E-3</v>
      </c>
      <c r="AZ212" s="1">
        <v>9.3163931999999997E-4</v>
      </c>
      <c r="BA212" s="1">
        <v>-2.4079830762948349E-3</v>
      </c>
      <c r="BB212" s="1">
        <v>-4.473163006311587E-4</v>
      </c>
      <c r="BC212" s="1">
        <v>2.6302128223957516E-3</v>
      </c>
    </row>
    <row r="213" spans="2:55" x14ac:dyDescent="0.15">
      <c r="B213" s="1">
        <v>-30</v>
      </c>
      <c r="C213" s="1">
        <v>30</v>
      </c>
      <c r="D213" s="1">
        <v>4</v>
      </c>
      <c r="E213" s="1">
        <v>9.6209188393053188E-2</v>
      </c>
      <c r="F213" s="1">
        <v>5.1845000000000002E-2</v>
      </c>
      <c r="G213" s="1">
        <v>5.6037500000000004E-2</v>
      </c>
      <c r="H213" s="1">
        <v>-5.8550000000000005E-2</v>
      </c>
      <c r="I213" s="1">
        <v>0.29882500000000001</v>
      </c>
      <c r="J213" s="1">
        <v>0.21600000000000003</v>
      </c>
      <c r="K213" s="1">
        <v>0.11942750000000002</v>
      </c>
      <c r="L213" s="1">
        <v>7.5107654190625012E-2</v>
      </c>
      <c r="M213" s="1">
        <v>27.652664166666668</v>
      </c>
      <c r="N213" s="1">
        <v>2.1035458333333339</v>
      </c>
      <c r="O213" s="1">
        <v>0.16703499999999999</v>
      </c>
      <c r="P213" s="1">
        <v>-0.33474749999999998</v>
      </c>
      <c r="Q213" s="1">
        <v>2.3097499999999997E-2</v>
      </c>
      <c r="R213" s="1">
        <v>388.41356249999995</v>
      </c>
      <c r="S213" s="1">
        <v>231.1168491666667</v>
      </c>
      <c r="T213" s="1">
        <v>17.15541</v>
      </c>
      <c r="U213" s="1">
        <v>-14.864039999999999</v>
      </c>
      <c r="V213" s="1">
        <v>-0.21681250000000005</v>
      </c>
      <c r="W213" s="1">
        <v>-2.0024999999999999E-3</v>
      </c>
      <c r="X213" s="1">
        <v>6.0250000000000017E-4</v>
      </c>
      <c r="Y213" s="1">
        <v>168.65141583333335</v>
      </c>
      <c r="AF213" s="1">
        <v>-0.5</v>
      </c>
      <c r="AG213" s="1">
        <v>0.5</v>
      </c>
      <c r="AH213" s="1">
        <v>6.6666666666666666E-2</v>
      </c>
      <c r="AI213" s="1">
        <v>7.1829260082239776E-2</v>
      </c>
      <c r="AJ213" s="1">
        <v>3.8707196798602378E-2</v>
      </c>
      <c r="AK213" s="1">
        <v>4.1837294639824107E-2</v>
      </c>
      <c r="AL213" s="1">
        <v>-4.3713113560770935E-2</v>
      </c>
      <c r="AM213" s="1">
        <v>0.22310112997092013</v>
      </c>
      <c r="AN213" s="1">
        <v>0.16126443260677237</v>
      </c>
      <c r="AO213" s="1">
        <v>8.9163926042339386E-2</v>
      </c>
      <c r="AP213" s="1">
        <v>4.1865268562784698E-2</v>
      </c>
      <c r="AQ213" s="1">
        <v>-0.57363944458631577</v>
      </c>
      <c r="AR213" s="1">
        <v>6.9523233780215951E-2</v>
      </c>
      <c r="AS213" s="1">
        <v>4.1216423956513962E-3</v>
      </c>
      <c r="AT213" s="1">
        <v>-8.2600023218984998E-3</v>
      </c>
      <c r="AU213" s="1">
        <v>5.6993824787354816E-4</v>
      </c>
      <c r="AV213" s="1">
        <v>0.22474668318448499</v>
      </c>
      <c r="AW213" s="1">
        <v>0.13373051379547862</v>
      </c>
      <c r="AX213" s="1">
        <v>7.4111371200000003E-3</v>
      </c>
      <c r="AY213" s="1">
        <v>-6.4212652799999995E-3</v>
      </c>
      <c r="AZ213" s="1">
        <v>-9.3663000000000028E-5</v>
      </c>
      <c r="BA213" s="1">
        <v>-1.1162004884908352E-3</v>
      </c>
      <c r="BB213" s="1">
        <v>3.3583560265454599E-4</v>
      </c>
      <c r="BC213" s="1">
        <v>3.2252759779174507E-3</v>
      </c>
    </row>
    <row r="214" spans="2:55" x14ac:dyDescent="0.15">
      <c r="B214" s="1">
        <v>-210</v>
      </c>
      <c r="C214" s="1">
        <v>60</v>
      </c>
      <c r="D214" s="1">
        <v>150</v>
      </c>
      <c r="E214" s="1">
        <v>1.4340269993383146</v>
      </c>
      <c r="F214" s="1">
        <v>1.4339250000000001</v>
      </c>
      <c r="G214" s="1">
        <v>1.20175E-2</v>
      </c>
      <c r="H214" s="1">
        <v>1.217E-2</v>
      </c>
      <c r="I214" s="1">
        <v>0.17890500000000001</v>
      </c>
      <c r="J214" s="1">
        <v>7.5647499999999993E-2</v>
      </c>
      <c r="K214" s="1">
        <v>8.864749999999999E-2</v>
      </c>
      <c r="L214" s="1">
        <v>2.2793961268749999E-2</v>
      </c>
      <c r="M214" s="1">
        <v>14.446346666666665</v>
      </c>
      <c r="N214" s="1">
        <v>1.9119566666666665</v>
      </c>
      <c r="O214" s="1">
        <v>-0.20186500000000002</v>
      </c>
      <c r="P214" s="1">
        <v>-1.094E-2</v>
      </c>
      <c r="Q214" s="1">
        <v>8.1129999999999994E-2</v>
      </c>
      <c r="R214" s="1">
        <v>3.1289166666666667E-2</v>
      </c>
      <c r="S214" s="1">
        <v>33.861140833333337</v>
      </c>
      <c r="T214" s="1">
        <v>1.4072500000000002E-2</v>
      </c>
      <c r="U214" s="1">
        <v>-1.08325E-2</v>
      </c>
      <c r="V214" s="1">
        <v>1.787E-2</v>
      </c>
      <c r="W214" s="1">
        <v>7.025E-4</v>
      </c>
      <c r="X214" s="1">
        <v>-6.0974999999999996E-3</v>
      </c>
      <c r="Y214" s="1">
        <v>0.19162083333333335</v>
      </c>
      <c r="AF214" s="1">
        <v>-3.5</v>
      </c>
      <c r="AG214" s="1">
        <v>1</v>
      </c>
      <c r="AH214" s="1">
        <v>2.5</v>
      </c>
      <c r="AI214" s="1">
        <v>1.0706368073661372</v>
      </c>
      <c r="AJ214" s="1">
        <v>1.0705606552114171</v>
      </c>
      <c r="AK214" s="1">
        <v>8.9722005502402176E-3</v>
      </c>
      <c r="AL214" s="1">
        <v>9.0860562260389795E-3</v>
      </c>
      <c r="AM214" s="1">
        <v>0.1335695060903454</v>
      </c>
      <c r="AN214" s="1">
        <v>5.6478014655651901E-2</v>
      </c>
      <c r="AO214" s="1">
        <v>6.6183744395874308E-2</v>
      </c>
      <c r="AP214" s="1">
        <v>1.2705433559460638E-2</v>
      </c>
      <c r="AQ214" s="1">
        <v>-1.0101147922488574</v>
      </c>
      <c r="AR214" s="1">
        <v>6.3191116736292824E-2</v>
      </c>
      <c r="AS214" s="1">
        <v>-4.981083857863138E-3</v>
      </c>
      <c r="AT214" s="1">
        <v>-2.6994802172255084E-4</v>
      </c>
      <c r="AU214" s="1">
        <v>2.0019088667596482E-3</v>
      </c>
      <c r="AV214" s="1">
        <v>1.81047654018E-5</v>
      </c>
      <c r="AW214" s="1">
        <v>1.9592979818088604E-2</v>
      </c>
      <c r="AX214" s="1">
        <v>6.0793200000000009E-6</v>
      </c>
      <c r="AY214" s="1">
        <v>-4.6796400000000003E-6</v>
      </c>
      <c r="AZ214" s="1">
        <v>7.7198399999999996E-6</v>
      </c>
      <c r="BA214" s="1">
        <v>3.9157595164285232E-4</v>
      </c>
      <c r="BB214" s="1">
        <v>-3.398767779561981E-3</v>
      </c>
      <c r="BC214" s="1">
        <v>3.6645412525281165E-6</v>
      </c>
    </row>
    <row r="215" spans="2:55" x14ac:dyDescent="0.15">
      <c r="B215" s="1">
        <v>-210</v>
      </c>
      <c r="C215" s="1">
        <v>60</v>
      </c>
      <c r="D215" s="1">
        <v>110</v>
      </c>
      <c r="E215" s="1">
        <v>1.2736512525044876</v>
      </c>
      <c r="F215" s="1">
        <v>1.2734775</v>
      </c>
      <c r="G215" s="1">
        <v>1.8159999999999999E-2</v>
      </c>
      <c r="H215" s="1">
        <v>1.0620000000000001E-2</v>
      </c>
      <c r="I215" s="1">
        <v>0.24469000000000002</v>
      </c>
      <c r="J215" s="1">
        <v>0.104685</v>
      </c>
      <c r="K215" s="1">
        <v>0.1148975</v>
      </c>
      <c r="L215" s="1">
        <v>4.2016790415625005E-2</v>
      </c>
      <c r="M215" s="1">
        <v>17.09783916666667</v>
      </c>
      <c r="N215" s="1">
        <v>2.3489841666666664</v>
      </c>
      <c r="O215" s="1">
        <v>-0.3705</v>
      </c>
      <c r="P215" s="1">
        <v>-4.2029999999999998E-2</v>
      </c>
      <c r="Q215" s="1">
        <v>0.10624749999999999</v>
      </c>
      <c r="R215" s="1">
        <v>3.7884999999999995E-2</v>
      </c>
      <c r="S215" s="1">
        <v>34.996937499999994</v>
      </c>
      <c r="T215" s="1">
        <v>-5.33275E-2</v>
      </c>
      <c r="U215" s="1">
        <v>2.2772500000000001E-2</v>
      </c>
      <c r="V215" s="1">
        <v>1.8615E-2</v>
      </c>
      <c r="W215" s="1">
        <v>4.0674999999999999E-3</v>
      </c>
      <c r="X215" s="1">
        <v>-8.5699999999999995E-3</v>
      </c>
      <c r="Y215" s="1">
        <v>0.93808416666666661</v>
      </c>
      <c r="AF215" s="1">
        <v>-3.5</v>
      </c>
      <c r="AG215" s="1">
        <v>1</v>
      </c>
      <c r="AH215" s="1">
        <v>1.8333333333333333</v>
      </c>
      <c r="AI215" s="1">
        <v>0.95090114154648675</v>
      </c>
      <c r="AJ215" s="1">
        <v>0.95077141886569883</v>
      </c>
      <c r="AK215" s="1">
        <v>1.3558157852495305E-2</v>
      </c>
      <c r="AL215" s="1">
        <v>7.9288346031663078E-3</v>
      </c>
      <c r="AM215" s="1">
        <v>0.18268423154884783</v>
      </c>
      <c r="AN215" s="1">
        <v>7.8157255219629462E-2</v>
      </c>
      <c r="AO215" s="1">
        <v>8.5781852525169566E-2</v>
      </c>
      <c r="AP215" s="1">
        <v>2.3420305611354643E-2</v>
      </c>
      <c r="AQ215" s="1">
        <v>-0.9224816491897021</v>
      </c>
      <c r="AR215" s="1">
        <v>7.7635092507781833E-2</v>
      </c>
      <c r="AS215" s="1">
        <v>-9.1422067685745061E-3</v>
      </c>
      <c r="AT215" s="1">
        <v>-1.0371037799816098E-3</v>
      </c>
      <c r="AU215" s="1">
        <v>2.6216912648964097E-3</v>
      </c>
      <c r="AV215" s="1">
        <v>2.1921294502799997E-5</v>
      </c>
      <c r="AW215" s="1">
        <v>2.0250182753954998E-2</v>
      </c>
      <c r="AX215" s="1">
        <v>-2.303748E-5</v>
      </c>
      <c r="AY215" s="1">
        <v>9.8377200000000004E-6</v>
      </c>
      <c r="AZ215" s="1">
        <v>8.0416799999999999E-6</v>
      </c>
      <c r="BA215" s="1">
        <v>2.2672386950993617E-3</v>
      </c>
      <c r="BB215" s="1">
        <v>-4.7769479082978563E-3</v>
      </c>
      <c r="BC215" s="1">
        <v>1.7939845408737535E-5</v>
      </c>
    </row>
    <row r="216" spans="2:55" x14ac:dyDescent="0.15">
      <c r="B216" s="1">
        <v>-210</v>
      </c>
      <c r="C216" s="1">
        <v>60</v>
      </c>
      <c r="D216" s="1">
        <v>90</v>
      </c>
      <c r="E216" s="1">
        <v>1.132119296637395</v>
      </c>
      <c r="F216" s="1">
        <v>1.1318675</v>
      </c>
      <c r="G216" s="1">
        <v>2.3677499999999997E-2</v>
      </c>
      <c r="H216" s="1">
        <v>-3.0724999999999993E-3</v>
      </c>
      <c r="I216" s="1">
        <v>0.2739125</v>
      </c>
      <c r="J216" s="1">
        <v>0.1199075</v>
      </c>
      <c r="K216" s="1">
        <v>0.12227750000000001</v>
      </c>
      <c r="L216" s="1">
        <v>5.2178826609375006E-2</v>
      </c>
      <c r="M216" s="1">
        <v>18.561129999999999</v>
      </c>
      <c r="N216" s="1">
        <v>2.5036608333333334</v>
      </c>
      <c r="O216" s="1">
        <v>-0.43574000000000002</v>
      </c>
      <c r="P216" s="1">
        <v>-5.5195000000000001E-2</v>
      </c>
      <c r="Q216" s="1">
        <v>0.1081975</v>
      </c>
      <c r="R216" s="1">
        <v>0.31989666666666666</v>
      </c>
      <c r="S216" s="1">
        <v>41.702865833333327</v>
      </c>
      <c r="T216" s="1">
        <v>-0.50399000000000005</v>
      </c>
      <c r="U216" s="1">
        <v>-1.6499999999999994E-2</v>
      </c>
      <c r="V216" s="1">
        <v>6.2237500000000008E-2</v>
      </c>
      <c r="W216" s="1">
        <v>4.705E-3</v>
      </c>
      <c r="X216" s="1">
        <v>-8.2500000000000004E-3</v>
      </c>
      <c r="Y216" s="1">
        <v>4.9831191666666674</v>
      </c>
      <c r="AF216" s="1">
        <v>-3.5</v>
      </c>
      <c r="AG216" s="1">
        <v>1</v>
      </c>
      <c r="AH216" s="1">
        <v>1.5</v>
      </c>
      <c r="AI216" s="1">
        <v>0.84523414821948006</v>
      </c>
      <c r="AJ216" s="1">
        <v>0.84504615821086071</v>
      </c>
      <c r="AK216" s="1">
        <v>1.7677493532624315E-2</v>
      </c>
      <c r="AL216" s="1">
        <v>-2.2939118943717963E-3</v>
      </c>
      <c r="AM216" s="1">
        <v>0.20450159211297469</v>
      </c>
      <c r="AN216" s="1">
        <v>8.9522291448132202E-2</v>
      </c>
      <c r="AO216" s="1">
        <v>9.1291720639234297E-2</v>
      </c>
      <c r="AP216" s="1">
        <v>2.9084660050068899E-2</v>
      </c>
      <c r="AQ216" s="1">
        <v>-0.87411916091766306</v>
      </c>
      <c r="AR216" s="1">
        <v>8.2747233107053092E-2</v>
      </c>
      <c r="AS216" s="1">
        <v>-1.0752024770144818E-2</v>
      </c>
      <c r="AT216" s="1">
        <v>-1.3619543929594329E-3</v>
      </c>
      <c r="AU216" s="1">
        <v>2.6698081426257494E-3</v>
      </c>
      <c r="AV216" s="1">
        <v>1.8510093811439999E-4</v>
      </c>
      <c r="AW216" s="1">
        <v>2.4130415825346595E-2</v>
      </c>
      <c r="AX216" s="1">
        <v>-2.1772368000000004E-4</v>
      </c>
      <c r="AY216" s="1">
        <v>-7.1279999999999977E-6</v>
      </c>
      <c r="AZ216" s="1">
        <v>2.6886600000000004E-5</v>
      </c>
      <c r="BA216" s="1">
        <v>2.622583419899815E-3</v>
      </c>
      <c r="BB216" s="1">
        <v>-4.5985787915352764E-3</v>
      </c>
      <c r="BC216" s="1">
        <v>9.5296766196334938E-5</v>
      </c>
    </row>
    <row r="217" spans="2:55" x14ac:dyDescent="0.15">
      <c r="B217" s="1">
        <v>-210</v>
      </c>
      <c r="C217" s="1">
        <v>60</v>
      </c>
      <c r="D217" s="1">
        <v>70</v>
      </c>
      <c r="E217" s="1">
        <v>0.99880051801210545</v>
      </c>
      <c r="F217" s="1">
        <v>0.99770000000000003</v>
      </c>
      <c r="G217" s="1">
        <v>2.6785E-2</v>
      </c>
      <c r="H217" s="1">
        <v>-3.8467500000000002E-2</v>
      </c>
      <c r="I217" s="1">
        <v>0.30263499999999999</v>
      </c>
      <c r="J217" s="1">
        <v>0.13393749999999999</v>
      </c>
      <c r="K217" s="1">
        <v>0.13130249999999999</v>
      </c>
      <c r="L217" s="1">
        <v>6.338377181874999E-2</v>
      </c>
      <c r="M217" s="1">
        <v>19.93176166666667</v>
      </c>
      <c r="N217" s="1">
        <v>2.6070158333333335</v>
      </c>
      <c r="O217" s="1">
        <v>-0.51490999999999998</v>
      </c>
      <c r="P217" s="1">
        <v>-7.3459999999999998E-2</v>
      </c>
      <c r="Q217" s="1">
        <v>0.13027</v>
      </c>
      <c r="R217" s="1">
        <v>2.7066083333333335</v>
      </c>
      <c r="S217" s="1">
        <v>54.380672500000003</v>
      </c>
      <c r="T217" s="1">
        <v>-4.4434950000000004</v>
      </c>
      <c r="U217" s="1">
        <v>-0.15285750000000001</v>
      </c>
      <c r="V217" s="1">
        <v>0.28470249999999997</v>
      </c>
      <c r="W217" s="1">
        <v>5.9975000000000011E-3</v>
      </c>
      <c r="X217" s="1">
        <v>-9.1999999999999998E-3</v>
      </c>
      <c r="Y217" s="1">
        <v>20.3514625</v>
      </c>
      <c r="AF217" s="1">
        <v>-3.5</v>
      </c>
      <c r="AG217" s="1">
        <v>1</v>
      </c>
      <c r="AH217" s="1">
        <v>1.1666666666666667</v>
      </c>
      <c r="AI217" s="1">
        <v>0.74569906863228008</v>
      </c>
      <c r="AJ217" s="1">
        <v>0.74487742783229993</v>
      </c>
      <c r="AK217" s="1">
        <v>1.9997536237835175E-2</v>
      </c>
      <c r="AL217" s="1">
        <v>-2.8719627598615814E-2</v>
      </c>
      <c r="AM217" s="1">
        <v>0.2259456553794007</v>
      </c>
      <c r="AN217" s="1">
        <v>9.9997013621618377E-2</v>
      </c>
      <c r="AO217" s="1">
        <v>9.8029736862734834E-2</v>
      </c>
      <c r="AP217" s="1">
        <v>3.5330335613723035E-2</v>
      </c>
      <c r="AQ217" s="1">
        <v>-0.82881910409064652</v>
      </c>
      <c r="AR217" s="1">
        <v>8.6163167152078279E-2</v>
      </c>
      <c r="AS217" s="1">
        <v>-1.2705570005956001E-2</v>
      </c>
      <c r="AT217" s="1">
        <v>-1.8126491476909126E-3</v>
      </c>
      <c r="AU217" s="1">
        <v>3.2144541855390037E-3</v>
      </c>
      <c r="AV217" s="1">
        <v>1.5661174179420001E-3</v>
      </c>
      <c r="AW217" s="1">
        <v>3.1466140613245805E-2</v>
      </c>
      <c r="AX217" s="1">
        <v>-1.9195898400000003E-3</v>
      </c>
      <c r="AY217" s="1">
        <v>-6.6034440000000002E-5</v>
      </c>
      <c r="AZ217" s="1">
        <v>1.2299147999999998E-4</v>
      </c>
      <c r="BA217" s="1">
        <v>3.3430274305736754E-3</v>
      </c>
      <c r="BB217" s="1">
        <v>-5.1281121069241863E-3</v>
      </c>
      <c r="BC217" s="1">
        <v>3.8919971583045851E-4</v>
      </c>
    </row>
    <row r="218" spans="2:55" x14ac:dyDescent="0.15">
      <c r="B218" s="1">
        <v>-210</v>
      </c>
      <c r="C218" s="1">
        <v>60</v>
      </c>
      <c r="D218" s="1">
        <v>50</v>
      </c>
      <c r="E218" s="1">
        <v>0.82616598007376829</v>
      </c>
      <c r="F218" s="1">
        <v>0.82197750000000003</v>
      </c>
      <c r="G218" s="1">
        <v>1.9990000000000001E-2</v>
      </c>
      <c r="H218" s="1">
        <v>-8.0644999999999994E-2</v>
      </c>
      <c r="I218" s="1">
        <v>0.30062</v>
      </c>
      <c r="J218" s="1">
        <v>0.13220500000000002</v>
      </c>
      <c r="K218" s="1">
        <v>0.15147499999999997</v>
      </c>
      <c r="L218" s="1">
        <v>6.5397611024999996E-2</v>
      </c>
      <c r="M218" s="1">
        <v>22.200577499999998</v>
      </c>
      <c r="N218" s="1">
        <v>2.4577075000000002</v>
      </c>
      <c r="O218" s="1">
        <v>-0.42925250000000004</v>
      </c>
      <c r="P218" s="1">
        <v>-7.5392500000000001E-2</v>
      </c>
      <c r="Q218" s="1">
        <v>0.14204250000000002</v>
      </c>
      <c r="R218" s="1">
        <v>2.7015658333333334</v>
      </c>
      <c r="S218" s="1">
        <v>59.160989166666667</v>
      </c>
      <c r="T218" s="1">
        <v>-2.8601100000000002</v>
      </c>
      <c r="U218" s="1">
        <v>-0.23931499999999997</v>
      </c>
      <c r="V218" s="1">
        <v>0.56252999999999997</v>
      </c>
      <c r="W218" s="1">
        <v>4.7799999999999995E-3</v>
      </c>
      <c r="X218" s="1">
        <v>-9.5375000000000008E-3</v>
      </c>
      <c r="Y218" s="1">
        <v>17.940135833333333</v>
      </c>
      <c r="AF218" s="1">
        <v>-3.5</v>
      </c>
      <c r="AG218" s="1">
        <v>1</v>
      </c>
      <c r="AH218" s="1">
        <v>0.83333333333333337</v>
      </c>
      <c r="AI218" s="1">
        <v>0.61681105562784366</v>
      </c>
      <c r="AJ218" s="1">
        <v>0.61368395904182049</v>
      </c>
      <c r="AK218" s="1">
        <v>1.492442596208046E-2</v>
      </c>
      <c r="AL218" s="1">
        <v>-6.0209121146172016E-2</v>
      </c>
      <c r="AM218" s="1">
        <v>0.22444126726966623</v>
      </c>
      <c r="AN218" s="1">
        <v>9.8703538485084924E-2</v>
      </c>
      <c r="AO218" s="1">
        <v>0.11309041633847611</v>
      </c>
      <c r="AP218" s="1">
        <v>3.6452856615350124E-2</v>
      </c>
      <c r="AQ218" s="1">
        <v>-0.75383361478702771</v>
      </c>
      <c r="AR218" s="1">
        <v>8.1228452633774359E-2</v>
      </c>
      <c r="AS218" s="1">
        <v>-1.0591943619237593E-2</v>
      </c>
      <c r="AT218" s="1">
        <v>-1.8603342072867838E-3</v>
      </c>
      <c r="AU218" s="1">
        <v>3.5049444127536961E-3</v>
      </c>
      <c r="AV218" s="1">
        <v>1.5631996898826002E-3</v>
      </c>
      <c r="AW218" s="1">
        <v>3.4232162243617803E-2</v>
      </c>
      <c r="AX218" s="1">
        <v>-1.23556752E-3</v>
      </c>
      <c r="AY218" s="1">
        <v>-1.0338407999999999E-4</v>
      </c>
      <c r="AZ218" s="1">
        <v>2.4301295999999998E-4</v>
      </c>
      <c r="BA218" s="1">
        <v>2.6643886816410446E-3</v>
      </c>
      <c r="BB218" s="1">
        <v>-5.3162357847597215E-3</v>
      </c>
      <c r="BC218" s="1">
        <v>3.4308570051381609E-4</v>
      </c>
    </row>
    <row r="219" spans="2:55" x14ac:dyDescent="0.15">
      <c r="B219" s="1">
        <v>-210</v>
      </c>
      <c r="C219" s="1">
        <v>60</v>
      </c>
      <c r="D219" s="1">
        <v>30</v>
      </c>
      <c r="E219" s="1">
        <v>0.60350026231870846</v>
      </c>
      <c r="F219" s="1">
        <v>0.59674749999999999</v>
      </c>
      <c r="G219" s="1">
        <v>2.5174999999999998E-3</v>
      </c>
      <c r="H219" s="1">
        <v>-8.9992500000000003E-2</v>
      </c>
      <c r="I219" s="1">
        <v>0.296545</v>
      </c>
      <c r="J219" s="1">
        <v>0.11826249999999999</v>
      </c>
      <c r="K219" s="1">
        <v>0.16176750000000001</v>
      </c>
      <c r="L219" s="1">
        <v>6.4046839993749993E-2</v>
      </c>
      <c r="M219" s="1">
        <v>24.076918333333335</v>
      </c>
      <c r="N219" s="1">
        <v>2.2886383333333331</v>
      </c>
      <c r="O219" s="1">
        <v>-0.37076500000000001</v>
      </c>
      <c r="P219" s="1">
        <v>-5.994E-2</v>
      </c>
      <c r="Q219" s="1">
        <v>0.14027999999999999</v>
      </c>
      <c r="R219" s="1">
        <v>14.512212499999999</v>
      </c>
      <c r="S219" s="1">
        <v>120.62952249999999</v>
      </c>
      <c r="T219" s="1">
        <v>-8.721702500000001</v>
      </c>
      <c r="U219" s="1">
        <v>-0.37952750000000002</v>
      </c>
      <c r="V219" s="1">
        <v>1.7886350000000002</v>
      </c>
      <c r="W219" s="1">
        <v>1.2474999999999999E-3</v>
      </c>
      <c r="X219" s="1">
        <v>-7.9725000000000004E-3</v>
      </c>
      <c r="Y219" s="1">
        <v>51.778095833333332</v>
      </c>
      <c r="AF219" s="1">
        <v>-3.5</v>
      </c>
      <c r="AG219" s="1">
        <v>1</v>
      </c>
      <c r="AH219" s="1">
        <v>0.5</v>
      </c>
      <c r="AI219" s="1">
        <v>0.45057003417067037</v>
      </c>
      <c r="AJ219" s="1">
        <v>0.44552845831949023</v>
      </c>
      <c r="AK219" s="1">
        <v>1.8795518939238396E-3</v>
      </c>
      <c r="AL219" s="1">
        <v>-6.7187914126689632E-2</v>
      </c>
      <c r="AM219" s="1">
        <v>0.2213988942934042</v>
      </c>
      <c r="AN219" s="1">
        <v>8.8294143338696368E-2</v>
      </c>
      <c r="AO219" s="1">
        <v>0.12077474121164837</v>
      </c>
      <c r="AP219" s="1">
        <v>3.5699932128498431E-2</v>
      </c>
      <c r="AQ219" s="1">
        <v>-0.69181961901851841</v>
      </c>
      <c r="AR219" s="1">
        <v>7.5640632766513879E-2</v>
      </c>
      <c r="AS219" s="1">
        <v>-9.1487457288813127E-3</v>
      </c>
      <c r="AT219" s="1">
        <v>-1.4790387954341589E-3</v>
      </c>
      <c r="AU219" s="1">
        <v>3.461454157882946E-3</v>
      </c>
      <c r="AV219" s="1">
        <v>8.3971620456569987E-3</v>
      </c>
      <c r="AW219" s="1">
        <v>6.9799532491873803E-2</v>
      </c>
      <c r="AX219" s="1">
        <v>-3.7677754800000004E-3</v>
      </c>
      <c r="AY219" s="1">
        <v>-1.6395588000000001E-4</v>
      </c>
      <c r="AZ219" s="1">
        <v>7.7269032000000005E-4</v>
      </c>
      <c r="BA219" s="1">
        <v>6.9536085362912204E-4</v>
      </c>
      <c r="BB219" s="1">
        <v>-4.4438993230927265E-3</v>
      </c>
      <c r="BC219" s="1">
        <v>9.9020009911207022E-4</v>
      </c>
    </row>
    <row r="220" spans="2:55" x14ac:dyDescent="0.15">
      <c r="B220" s="1">
        <v>-210</v>
      </c>
      <c r="C220" s="1">
        <v>60</v>
      </c>
      <c r="D220" s="1">
        <v>10</v>
      </c>
      <c r="E220" s="1">
        <v>0.39796165836830311</v>
      </c>
      <c r="F220" s="1">
        <v>0.39529999999999998</v>
      </c>
      <c r="G220" s="1">
        <v>1.6454999999999997E-2</v>
      </c>
      <c r="H220" s="1">
        <v>-4.2902500000000003E-2</v>
      </c>
      <c r="I220" s="1">
        <v>0.26584666666666662</v>
      </c>
      <c r="J220" s="1">
        <v>0.12485250000000001</v>
      </c>
      <c r="K220" s="1">
        <v>0.15318749999999998</v>
      </c>
      <c r="L220" s="1">
        <v>5.4864503545138874E-2</v>
      </c>
      <c r="M220" s="1">
        <v>26.113145833333338</v>
      </c>
      <c r="N220" s="1">
        <v>2.2837291666666664</v>
      </c>
      <c r="O220" s="1">
        <v>-0.25409333333333334</v>
      </c>
      <c r="P220" s="1">
        <v>-4.0274999999999998E-2</v>
      </c>
      <c r="Q220" s="1">
        <v>0.125225</v>
      </c>
      <c r="R220" s="1">
        <v>11.841262499999999</v>
      </c>
      <c r="S220" s="1">
        <v>127.95196166666665</v>
      </c>
      <c r="T220" s="1">
        <v>-3.5052833333333333</v>
      </c>
      <c r="U220" s="1">
        <v>-0.21367</v>
      </c>
      <c r="V220" s="1">
        <v>0.66691999999999996</v>
      </c>
      <c r="W220" s="1">
        <v>-4.8025000000000003E-3</v>
      </c>
      <c r="X220" s="1">
        <v>-4.2950000000000002E-3</v>
      </c>
      <c r="Y220" s="1">
        <v>39.772366666666663</v>
      </c>
      <c r="AF220" s="1">
        <v>-3.5</v>
      </c>
      <c r="AG220" s="1">
        <v>1</v>
      </c>
      <c r="AH220" s="1">
        <v>0.16666666666666666</v>
      </c>
      <c r="AI220" s="1">
        <v>0.29711602331488229</v>
      </c>
      <c r="AJ220" s="1">
        <v>0.29512884356230146</v>
      </c>
      <c r="AK220" s="1">
        <v>1.2285214067335364E-2</v>
      </c>
      <c r="AL220" s="1">
        <v>-3.2030774629222464E-2</v>
      </c>
      <c r="AM220" s="1">
        <v>0.19847968453889692</v>
      </c>
      <c r="AN220" s="1">
        <v>9.3214201722393739E-2</v>
      </c>
      <c r="AO220" s="1">
        <v>0.11436895958310156</v>
      </c>
      <c r="AP220" s="1">
        <v>3.0581665746762132E-2</v>
      </c>
      <c r="AQ220" s="1">
        <v>-0.62452128956501796</v>
      </c>
      <c r="AR220" s="1">
        <v>7.5478382371764047E-2</v>
      </c>
      <c r="AS220" s="1">
        <v>-6.2698347958155412E-3</v>
      </c>
      <c r="AT220" s="1">
        <v>-9.9379859002520421E-4</v>
      </c>
      <c r="AU220" s="1">
        <v>3.089967186490533E-3</v>
      </c>
      <c r="AV220" s="1">
        <v>6.8516775121409993E-3</v>
      </c>
      <c r="AW220" s="1">
        <v>7.4036495549847592E-2</v>
      </c>
      <c r="AX220" s="1">
        <v>-1.5142824E-3</v>
      </c>
      <c r="AY220" s="1">
        <v>-9.2305439999999995E-5</v>
      </c>
      <c r="AZ220" s="1">
        <v>2.8810943999999997E-4</v>
      </c>
      <c r="BA220" s="1">
        <v>-2.6769302601634139E-3</v>
      </c>
      <c r="BB220" s="1">
        <v>-2.3940479890477589E-3</v>
      </c>
      <c r="BC220" s="1">
        <v>7.6060350967757065E-4</v>
      </c>
    </row>
    <row r="221" spans="2:55" x14ac:dyDescent="0.15">
      <c r="B221" s="1">
        <v>-210</v>
      </c>
      <c r="C221" s="1">
        <v>60</v>
      </c>
      <c r="D221" s="1">
        <v>4</v>
      </c>
      <c r="E221" s="1">
        <v>0.34243712895581285</v>
      </c>
      <c r="F221" s="1">
        <v>0.34102500000000002</v>
      </c>
      <c r="G221" s="1">
        <v>1.9662499999999999E-2</v>
      </c>
      <c r="H221" s="1">
        <v>-2.4052499999999997E-2</v>
      </c>
      <c r="I221" s="1">
        <v>0.21779000000000001</v>
      </c>
      <c r="J221" s="1">
        <v>0.14627499999999999</v>
      </c>
      <c r="K221" s="1">
        <v>0.112095</v>
      </c>
      <c r="L221" s="1">
        <v>4.0697074374999996E-2</v>
      </c>
      <c r="M221" s="1">
        <v>27.14151583333333</v>
      </c>
      <c r="N221" s="1">
        <v>2.5285008333333332</v>
      </c>
      <c r="O221" s="1">
        <v>-0.20307500000000001</v>
      </c>
      <c r="P221" s="1">
        <v>-9.5832500000000015E-2</v>
      </c>
      <c r="Q221" s="1">
        <v>7.3940000000000006E-2</v>
      </c>
      <c r="R221" s="1">
        <v>8.2154483333333328</v>
      </c>
      <c r="S221" s="1">
        <v>98.086727500000009</v>
      </c>
      <c r="T221" s="1">
        <v>-1.39567</v>
      </c>
      <c r="U221" s="1">
        <v>4.3977500000000003E-2</v>
      </c>
      <c r="V221" s="1">
        <v>0.1660925</v>
      </c>
      <c r="W221" s="1">
        <v>-6.7849999999999994E-3</v>
      </c>
      <c r="X221" s="1">
        <v>-1.5824999999999999E-3</v>
      </c>
      <c r="Y221" s="1">
        <v>26.2698125</v>
      </c>
      <c r="AF221" s="1">
        <v>-3.5</v>
      </c>
      <c r="AG221" s="1">
        <v>1</v>
      </c>
      <c r="AH221" s="1">
        <v>6.6666666666666666E-2</v>
      </c>
      <c r="AI221" s="1">
        <v>0.25566170974329305</v>
      </c>
      <c r="AJ221" s="1">
        <v>0.25460742189687291</v>
      </c>
      <c r="AK221" s="1">
        <v>1.4679916232086395E-2</v>
      </c>
      <c r="AL221" s="1">
        <v>-1.7957466505899963E-2</v>
      </c>
      <c r="AM221" s="1">
        <v>0.16260083693254146</v>
      </c>
      <c r="AN221" s="1">
        <v>0.10920812444238714</v>
      </c>
      <c r="AO221" s="1">
        <v>8.3689521171556244E-2</v>
      </c>
      <c r="AP221" s="1">
        <v>2.2684691284655605E-2</v>
      </c>
      <c r="AQ221" s="1">
        <v>-0.59053315068559731</v>
      </c>
      <c r="AR221" s="1">
        <v>8.3568207435130354E-2</v>
      </c>
      <c r="AS221" s="1">
        <v>-5.0109409973772409E-3</v>
      </c>
      <c r="AT221" s="1">
        <v>-2.3646977871779121E-3</v>
      </c>
      <c r="AU221" s="1">
        <v>1.8244933022089041E-3</v>
      </c>
      <c r="AV221" s="1">
        <v>4.7536825230971996E-3</v>
      </c>
      <c r="AW221" s="1">
        <v>5.6755656337426207E-2</v>
      </c>
      <c r="AX221" s="1">
        <v>-6.0292943999999996E-4</v>
      </c>
      <c r="AY221" s="1">
        <v>1.8998280000000003E-5</v>
      </c>
      <c r="AZ221" s="1">
        <v>7.1751959999999997E-5</v>
      </c>
      <c r="BA221" s="1">
        <v>-3.7819826788565874E-3</v>
      </c>
      <c r="BB221" s="1">
        <v>-8.8209102273994837E-4</v>
      </c>
      <c r="BC221" s="1">
        <v>5.0238176052062238E-4</v>
      </c>
    </row>
    <row r="222" spans="2:55" x14ac:dyDescent="0.15">
      <c r="B222" s="1">
        <v>-150</v>
      </c>
      <c r="C222" s="1">
        <v>60</v>
      </c>
      <c r="D222" s="1">
        <v>150</v>
      </c>
      <c r="E222" s="1">
        <v>1.4403345045965017</v>
      </c>
      <c r="F222" s="1">
        <v>1.4402625</v>
      </c>
      <c r="G222" s="1">
        <v>1.034E-2</v>
      </c>
      <c r="H222" s="1">
        <v>1.0024999999999999E-2</v>
      </c>
      <c r="I222" s="1">
        <v>0.18025999999999998</v>
      </c>
      <c r="J222" s="1">
        <v>8.1079999999999999E-2</v>
      </c>
      <c r="K222" s="1">
        <v>9.1474999999999987E-2</v>
      </c>
      <c r="L222" s="1">
        <v>2.3717654812499996E-2</v>
      </c>
      <c r="M222" s="1">
        <v>14.666838333333331</v>
      </c>
      <c r="N222" s="1">
        <v>1.9794533333333331</v>
      </c>
      <c r="O222" s="1">
        <v>-0.22049750000000001</v>
      </c>
      <c r="P222" s="1">
        <v>-1.24975E-2</v>
      </c>
      <c r="Q222" s="1">
        <v>8.8760000000000006E-2</v>
      </c>
      <c r="R222" s="1">
        <v>0.13758166666666669</v>
      </c>
      <c r="S222" s="1">
        <v>34.084067500000003</v>
      </c>
      <c r="T222" s="1">
        <v>2.4677499999999995E-2</v>
      </c>
      <c r="U222" s="1">
        <v>-1.00275E-2</v>
      </c>
      <c r="V222" s="1">
        <v>-6.499999999999952E-5</v>
      </c>
      <c r="W222" s="1">
        <v>9.0249999999999987E-4</v>
      </c>
      <c r="X222" s="1">
        <v>-6.7875000000000001E-3</v>
      </c>
      <c r="Y222" s="1">
        <v>0.21175333333333335</v>
      </c>
      <c r="AF222" s="1">
        <v>-2.5</v>
      </c>
      <c r="AG222" s="1">
        <v>1</v>
      </c>
      <c r="AH222" s="1">
        <v>2.5</v>
      </c>
      <c r="AI222" s="1">
        <v>1.0753459567023675</v>
      </c>
      <c r="AJ222" s="1">
        <v>1.0752921984597754</v>
      </c>
      <c r="AK222" s="1">
        <v>7.7197881164538249E-3</v>
      </c>
      <c r="AL222" s="1">
        <v>7.4846108189022811E-3</v>
      </c>
      <c r="AM222" s="1">
        <v>0.13458114176711472</v>
      </c>
      <c r="AN222" s="1">
        <v>6.0533889795171769E-2</v>
      </c>
      <c r="AO222" s="1">
        <v>6.8294740614372684E-2</v>
      </c>
      <c r="AP222" s="1">
        <v>1.3220303564329339E-2</v>
      </c>
      <c r="AQ222" s="1">
        <v>-1.0028274332356406</v>
      </c>
      <c r="AR222" s="1">
        <v>6.5421915068181791E-2</v>
      </c>
      <c r="AS222" s="1">
        <v>-5.4408467933974554E-3</v>
      </c>
      <c r="AT222" s="1">
        <v>-3.0837983560124126E-4</v>
      </c>
      <c r="AU222" s="1">
        <v>2.1901815729518845E-3</v>
      </c>
      <c r="AV222" s="1">
        <v>7.9608505561200014E-5</v>
      </c>
      <c r="AW222" s="1">
        <v>1.9721971268861403E-2</v>
      </c>
      <c r="AX222" s="1">
        <v>1.0660679999999998E-5</v>
      </c>
      <c r="AY222" s="1">
        <v>-4.3318800000000003E-6</v>
      </c>
      <c r="AZ222" s="1">
        <v>-2.8079999999999792E-8</v>
      </c>
      <c r="BA222" s="1">
        <v>5.0305664961946498E-4</v>
      </c>
      <c r="BB222" s="1">
        <v>-3.7833761875812953E-3</v>
      </c>
      <c r="BC222" s="1">
        <v>4.0495535472935023E-6</v>
      </c>
    </row>
    <row r="223" spans="2:55" x14ac:dyDescent="0.15">
      <c r="B223" s="1">
        <v>-150</v>
      </c>
      <c r="C223" s="1">
        <v>60</v>
      </c>
      <c r="D223" s="1">
        <v>110</v>
      </c>
      <c r="E223" s="1">
        <v>1.2678781457246788</v>
      </c>
      <c r="F223" s="1">
        <v>1.2676674999999999</v>
      </c>
      <c r="G223" s="1">
        <v>1.9575000000000002E-2</v>
      </c>
      <c r="H223" s="1">
        <v>1.2285000000000001E-2</v>
      </c>
      <c r="I223" s="1">
        <v>0.23554749999999999</v>
      </c>
      <c r="J223" s="1">
        <v>0.10295750000000001</v>
      </c>
      <c r="K223" s="1">
        <v>0.11633249999999999</v>
      </c>
      <c r="L223" s="1">
        <v>3.9808061059374997E-2</v>
      </c>
      <c r="M223" s="1">
        <v>16.995135000000001</v>
      </c>
      <c r="N223" s="1">
        <v>2.3785791666666669</v>
      </c>
      <c r="O223" s="1">
        <v>-0.33873499999999995</v>
      </c>
      <c r="P223" s="1">
        <v>-2.9724999999999998E-2</v>
      </c>
      <c r="Q223" s="1">
        <v>0.11009250000000001</v>
      </c>
      <c r="R223" s="1">
        <v>2.1086366666666669</v>
      </c>
      <c r="S223" s="1">
        <v>43.172994166666662</v>
      </c>
      <c r="T223" s="1">
        <v>-0.89611249999999998</v>
      </c>
      <c r="U223" s="1">
        <v>-3.1175000000000001E-2</v>
      </c>
      <c r="V223" s="1">
        <v>0.52393500000000004</v>
      </c>
      <c r="W223" s="1">
        <v>2.6325000000000003E-3</v>
      </c>
      <c r="X223" s="1">
        <v>-9.2175E-3</v>
      </c>
      <c r="Y223" s="1">
        <v>11.382098333333332</v>
      </c>
      <c r="AF223" s="1">
        <v>-2.5</v>
      </c>
      <c r="AG223" s="1">
        <v>1</v>
      </c>
      <c r="AH223" s="1">
        <v>1.8333333333333333</v>
      </c>
      <c r="AI223" s="1">
        <v>0.94659097122600444</v>
      </c>
      <c r="AJ223" s="1">
        <v>0.94643370426641471</v>
      </c>
      <c r="AK223" s="1">
        <v>1.4614589204988747E-2</v>
      </c>
      <c r="AL223" s="1">
        <v>9.1719146045101778E-3</v>
      </c>
      <c r="AM223" s="1">
        <v>0.17585849046038754</v>
      </c>
      <c r="AN223" s="1">
        <v>7.6867513056072992E-2</v>
      </c>
      <c r="AO223" s="1">
        <v>8.6853215769571029E-2</v>
      </c>
      <c r="AP223" s="1">
        <v>2.2189152159973715E-2</v>
      </c>
      <c r="AQ223" s="1">
        <v>-0.92587607287005258</v>
      </c>
      <c r="AR223" s="1">
        <v>7.8613221945762798E-2</v>
      </c>
      <c r="AS223" s="1">
        <v>-8.3583951680245207E-3</v>
      </c>
      <c r="AT223" s="1">
        <v>-7.3347394384852137E-4</v>
      </c>
      <c r="AU223" s="1">
        <v>2.7165678776499024E-3</v>
      </c>
      <c r="AV223" s="1">
        <v>1.2201146989416001E-3</v>
      </c>
      <c r="AW223" s="1">
        <v>2.4981072184114196E-2</v>
      </c>
      <c r="AX223" s="1">
        <v>-3.8712060000000001E-4</v>
      </c>
      <c r="AY223" s="1">
        <v>-1.3467600000000001E-5</v>
      </c>
      <c r="AZ223" s="1">
        <v>2.2633992000000003E-4</v>
      </c>
      <c r="BA223" s="1">
        <v>1.4673646871171655E-3</v>
      </c>
      <c r="BB223" s="1">
        <v>-5.1378666679971399E-3</v>
      </c>
      <c r="BC223" s="1">
        <v>2.1767032403138928E-4</v>
      </c>
    </row>
    <row r="224" spans="2:55" x14ac:dyDescent="0.15">
      <c r="B224" s="1">
        <v>-150</v>
      </c>
      <c r="C224" s="1">
        <v>60</v>
      </c>
      <c r="D224" s="1">
        <v>90</v>
      </c>
      <c r="E224" s="1">
        <v>1.1397230302715</v>
      </c>
      <c r="F224" s="1">
        <v>1.139445</v>
      </c>
      <c r="G224" s="1">
        <v>2.5117500000000001E-2</v>
      </c>
      <c r="H224" s="1">
        <v>-1.67E-3</v>
      </c>
      <c r="I224" s="1">
        <v>0.28360249999999998</v>
      </c>
      <c r="J224" s="1">
        <v>0.1170725</v>
      </c>
      <c r="K224" s="1">
        <v>0.127835</v>
      </c>
      <c r="L224" s="1">
        <v>5.5239067743749988E-2</v>
      </c>
      <c r="M224" s="1">
        <v>18.156072500000004</v>
      </c>
      <c r="N224" s="1">
        <v>2.5179849999999999</v>
      </c>
      <c r="O224" s="1">
        <v>-0.48523750000000004</v>
      </c>
      <c r="P224" s="1">
        <v>-5.4662500000000003E-2</v>
      </c>
      <c r="Q224" s="1">
        <v>0.12524750000000001</v>
      </c>
      <c r="R224" s="1">
        <v>12.466609999999998</v>
      </c>
      <c r="S224" s="1">
        <v>77.292870833333325</v>
      </c>
      <c r="T224" s="1">
        <v>-6.0299275000000003</v>
      </c>
      <c r="U224" s="1">
        <v>-0.4644625</v>
      </c>
      <c r="V224" s="1">
        <v>1.2284124999999999</v>
      </c>
      <c r="W224" s="1">
        <v>4.8675000000000003E-3</v>
      </c>
      <c r="X224" s="1">
        <v>-1.0502500000000001E-2</v>
      </c>
      <c r="Y224" s="1">
        <v>45.073723333333334</v>
      </c>
      <c r="AF224" s="1">
        <v>-2.5</v>
      </c>
      <c r="AG224" s="1">
        <v>1</v>
      </c>
      <c r="AH224" s="1">
        <v>1.5</v>
      </c>
      <c r="AI224" s="1">
        <v>0.85091105465557726</v>
      </c>
      <c r="AJ224" s="1">
        <v>0.85070347875751728</v>
      </c>
      <c r="AK224" s="1">
        <v>1.87525897500028E-2</v>
      </c>
      <c r="AL224" s="1">
        <v>-1.2468129743208789E-3</v>
      </c>
      <c r="AM224" s="1">
        <v>0.21173609374241739</v>
      </c>
      <c r="AN224" s="1">
        <v>8.740569577016831E-2</v>
      </c>
      <c r="AO224" s="1">
        <v>9.544092010317938E-2</v>
      </c>
      <c r="AP224" s="1">
        <v>3.0790449138253219E-2</v>
      </c>
      <c r="AQ224" s="1">
        <v>-0.88750651232245992</v>
      </c>
      <c r="AR224" s="1">
        <v>8.3220653924461832E-2</v>
      </c>
      <c r="AS224" s="1">
        <v>-1.1973391516507887E-2</v>
      </c>
      <c r="AT224" s="1">
        <v>-1.3488147840410364E-3</v>
      </c>
      <c r="AU224" s="1">
        <v>3.0905223812335639E-3</v>
      </c>
      <c r="AV224" s="1">
        <v>7.213520635120799E-3</v>
      </c>
      <c r="AW224" s="1">
        <v>4.4723763613682993E-2</v>
      </c>
      <c r="AX224" s="1">
        <v>-2.6049286800000002E-3</v>
      </c>
      <c r="AY224" s="1">
        <v>-2.0064780000000001E-4</v>
      </c>
      <c r="AZ224" s="1">
        <v>5.3067419999999993E-4</v>
      </c>
      <c r="BA224" s="1">
        <v>2.7131614870058132E-3</v>
      </c>
      <c r="BB224" s="1">
        <v>-5.8541301524968779E-3</v>
      </c>
      <c r="BC224" s="1">
        <v>8.6198622397550256E-4</v>
      </c>
    </row>
    <row r="225" spans="2:55" x14ac:dyDescent="0.15">
      <c r="B225" s="1">
        <v>-150</v>
      </c>
      <c r="C225" s="1">
        <v>60</v>
      </c>
      <c r="D225" s="1">
        <v>70</v>
      </c>
      <c r="E225" s="1">
        <v>0.99448457497150244</v>
      </c>
      <c r="F225" s="1">
        <v>0.99357999999999991</v>
      </c>
      <c r="G225" s="1">
        <v>2.7907500000000002E-2</v>
      </c>
      <c r="H225" s="1">
        <v>-3.193E-2</v>
      </c>
      <c r="I225" s="1">
        <v>0.28473999999999999</v>
      </c>
      <c r="J225" s="1">
        <v>0.1392225</v>
      </c>
      <c r="K225" s="1">
        <v>0.1350375</v>
      </c>
      <c r="L225" s="1">
        <v>5.934744925624999E-2</v>
      </c>
      <c r="M225" s="1">
        <v>19.886989166666666</v>
      </c>
      <c r="N225" s="1">
        <v>2.5395216666666665</v>
      </c>
      <c r="O225" s="1">
        <v>-0.44323000000000001</v>
      </c>
      <c r="P225" s="1">
        <v>-9.00725E-2</v>
      </c>
      <c r="Q225" s="1">
        <v>0.14046</v>
      </c>
      <c r="R225" s="1">
        <v>35.444820833333331</v>
      </c>
      <c r="S225" s="1">
        <v>120.75926499999998</v>
      </c>
      <c r="T225" s="1">
        <v>-11.388960000000001</v>
      </c>
      <c r="U225" s="1">
        <v>-1.2679925000000001</v>
      </c>
      <c r="V225" s="1">
        <v>3.6729199999999995</v>
      </c>
      <c r="W225" s="1">
        <v>7.535E-3</v>
      </c>
      <c r="X225" s="1">
        <v>-1.1690000000000001E-2</v>
      </c>
      <c r="Y225" s="1">
        <v>96.291536666666673</v>
      </c>
      <c r="AF225" s="1">
        <v>-2.5</v>
      </c>
      <c r="AG225" s="1">
        <v>1</v>
      </c>
      <c r="AH225" s="1">
        <v>1.1666666666666667</v>
      </c>
      <c r="AI225" s="1">
        <v>0.74247680888410417</v>
      </c>
      <c r="AJ225" s="1">
        <v>0.74180145809924469</v>
      </c>
      <c r="AK225" s="1">
        <v>2.0835588671173612E-2</v>
      </c>
      <c r="AL225" s="1">
        <v>-2.3838765431177043E-2</v>
      </c>
      <c r="AM225" s="1">
        <v>0.21258534509468685</v>
      </c>
      <c r="AN225" s="1">
        <v>0.1039427660583165</v>
      </c>
      <c r="AO225" s="1">
        <v>0.1008182676765603</v>
      </c>
      <c r="AP225" s="1">
        <v>3.3080475331091784E-2</v>
      </c>
      <c r="AQ225" s="1">
        <v>-0.83029885743621179</v>
      </c>
      <c r="AR225" s="1">
        <v>8.3932451446430065E-2</v>
      </c>
      <c r="AS225" s="1">
        <v>-1.0936842931269307E-2</v>
      </c>
      <c r="AT225" s="1">
        <v>-2.2225679329620166E-3</v>
      </c>
      <c r="AU225" s="1">
        <v>3.4658957158271932E-3</v>
      </c>
      <c r="AV225" s="1">
        <v>2.0509340268879E-2</v>
      </c>
      <c r="AW225" s="1">
        <v>6.9874605041749194E-2</v>
      </c>
      <c r="AX225" s="1">
        <v>-4.9200307200000003E-3</v>
      </c>
      <c r="AY225" s="1">
        <v>-5.4777276000000008E-4</v>
      </c>
      <c r="AZ225" s="1">
        <v>1.5867014399999998E-3</v>
      </c>
      <c r="BA225" s="1">
        <v>4.2000352962688857E-3</v>
      </c>
      <c r="BB225" s="1">
        <v>-6.5160467967330157E-3</v>
      </c>
      <c r="BC225" s="1">
        <v>1.8414715260657482E-3</v>
      </c>
    </row>
    <row r="226" spans="2:55" x14ac:dyDescent="0.15">
      <c r="B226" s="1">
        <v>-150</v>
      </c>
      <c r="C226" s="1">
        <v>60</v>
      </c>
      <c r="D226" s="1">
        <v>50</v>
      </c>
      <c r="E226" s="1">
        <v>0.81946232404623109</v>
      </c>
      <c r="F226" s="1">
        <v>0.8146500000000001</v>
      </c>
      <c r="G226" s="1">
        <v>3.7235000000000004E-2</v>
      </c>
      <c r="H226" s="1">
        <v>-8.0482499999999985E-2</v>
      </c>
      <c r="I226" s="1">
        <v>0.2993075</v>
      </c>
      <c r="J226" s="1">
        <v>0.1337525</v>
      </c>
      <c r="K226" s="1">
        <v>0.16385</v>
      </c>
      <c r="L226" s="1">
        <v>6.7160766656249996E-2</v>
      </c>
      <c r="M226" s="1">
        <v>21.716355833333335</v>
      </c>
      <c r="N226" s="1">
        <v>2.3698649999999999</v>
      </c>
      <c r="O226" s="1">
        <v>-0.43692249999999999</v>
      </c>
      <c r="P226" s="1">
        <v>-5.1435000000000002E-2</v>
      </c>
      <c r="Q226" s="1">
        <v>0.1683875</v>
      </c>
      <c r="R226" s="1">
        <v>102.39786083333335</v>
      </c>
      <c r="S226" s="1">
        <v>232.2275216666666</v>
      </c>
      <c r="T226" s="1">
        <v>-33.477525</v>
      </c>
      <c r="U226" s="1">
        <v>-2.553785</v>
      </c>
      <c r="V226" s="1">
        <v>9.7369050000000001</v>
      </c>
      <c r="W226" s="1">
        <v>3.4674999999999992E-3</v>
      </c>
      <c r="X226" s="1">
        <v>-1.4670000000000002E-2</v>
      </c>
      <c r="Y226" s="1">
        <v>212.9140266666667</v>
      </c>
      <c r="AF226" s="1">
        <v>-2.5</v>
      </c>
      <c r="AG226" s="1">
        <v>1</v>
      </c>
      <c r="AH226" s="1">
        <v>0.83333333333333337</v>
      </c>
      <c r="AI226" s="1">
        <v>0.61180614226825225</v>
      </c>
      <c r="AJ226" s="1">
        <v>0.60821328714401446</v>
      </c>
      <c r="AK226" s="1">
        <v>2.7799449759783192E-2</v>
      </c>
      <c r="AL226" s="1">
        <v>-6.0087799524419228E-2</v>
      </c>
      <c r="AM226" s="1">
        <v>0.22346136186320148</v>
      </c>
      <c r="AN226" s="1">
        <v>9.9858893621469075E-2</v>
      </c>
      <c r="AO226" s="1">
        <v>0.12232952445657246</v>
      </c>
      <c r="AP226" s="1">
        <v>3.7435645717415852E-2</v>
      </c>
      <c r="AQ226" s="1">
        <v>-0.76983738118928691</v>
      </c>
      <c r="AR226" s="1">
        <v>7.8325214412593699E-2</v>
      </c>
      <c r="AS226" s="1">
        <v>-1.0781203338306327E-2</v>
      </c>
      <c r="AT226" s="1">
        <v>-1.2691751825685013E-3</v>
      </c>
      <c r="AU226" s="1">
        <v>4.1550157685380281E-3</v>
      </c>
      <c r="AV226" s="1">
        <v>5.9250195691810212E-2</v>
      </c>
      <c r="AW226" s="1">
        <v>0.13437317920312436</v>
      </c>
      <c r="AX226" s="1">
        <v>-1.4462290799999999E-2</v>
      </c>
      <c r="AY226" s="1">
        <v>-1.1032351200000001E-3</v>
      </c>
      <c r="AZ226" s="1">
        <v>4.2063429599999997E-3</v>
      </c>
      <c r="BA226" s="1">
        <v>1.9327966011695231E-3</v>
      </c>
      <c r="BB226" s="1">
        <v>-8.1771091965845474E-3</v>
      </c>
      <c r="BC226" s="1">
        <v>4.0717505523244508E-3</v>
      </c>
    </row>
    <row r="227" spans="2:55" x14ac:dyDescent="0.15">
      <c r="B227" s="1">
        <v>-150</v>
      </c>
      <c r="C227" s="1">
        <v>60</v>
      </c>
      <c r="D227" s="1">
        <v>30</v>
      </c>
      <c r="E227" s="1">
        <v>0.62195029896387222</v>
      </c>
      <c r="F227" s="1">
        <v>0.61789000000000005</v>
      </c>
      <c r="G227" s="1">
        <v>3.4952499999999997E-2</v>
      </c>
      <c r="H227" s="1">
        <v>-6.1744999999999994E-2</v>
      </c>
      <c r="I227" s="1">
        <v>0.28545000000000004</v>
      </c>
      <c r="J227" s="1">
        <v>0.13428999999999999</v>
      </c>
      <c r="K227" s="1">
        <v>0.18024499999999999</v>
      </c>
      <c r="L227" s="1">
        <v>6.6001883312500009E-2</v>
      </c>
      <c r="M227" s="1">
        <v>23.890345833333338</v>
      </c>
      <c r="N227" s="1">
        <v>2.1543366666666666</v>
      </c>
      <c r="O227" s="1">
        <v>-0.34576750000000001</v>
      </c>
      <c r="P227" s="1">
        <v>-4.2667499999999997E-2</v>
      </c>
      <c r="Q227" s="1">
        <v>0.17624000000000001</v>
      </c>
      <c r="R227" s="1">
        <v>250.44244416666672</v>
      </c>
      <c r="S227" s="1">
        <v>402.43705833333337</v>
      </c>
      <c r="T227" s="1">
        <v>-56.243437499999999</v>
      </c>
      <c r="U227" s="1">
        <v>-3.0485274999999996</v>
      </c>
      <c r="V227" s="1">
        <v>25.000999999999998</v>
      </c>
      <c r="W227" s="1">
        <v>5.1000000000000004E-4</v>
      </c>
      <c r="X227" s="1">
        <v>-1.8402499999999999E-2</v>
      </c>
      <c r="Y227" s="1">
        <v>377.52549500000003</v>
      </c>
      <c r="AF227" s="1">
        <v>-2.5</v>
      </c>
      <c r="AG227" s="1">
        <v>1</v>
      </c>
      <c r="AH227" s="1">
        <v>0.5</v>
      </c>
      <c r="AI227" s="1">
        <v>0.46434473181491337</v>
      </c>
      <c r="AJ227" s="1">
        <v>0.46131333455277118</v>
      </c>
      <c r="AK227" s="1">
        <v>2.6095347595778751E-2</v>
      </c>
      <c r="AL227" s="1">
        <v>-4.6098483293079438E-2</v>
      </c>
      <c r="AM227" s="1">
        <v>0.21311542725742211</v>
      </c>
      <c r="AN227" s="1">
        <v>0.1002601882164975</v>
      </c>
      <c r="AO227" s="1">
        <v>0.13456994284818372</v>
      </c>
      <c r="AP227" s="1">
        <v>3.6789680097242254E-2</v>
      </c>
      <c r="AQ227" s="1">
        <v>-0.6979859327393394</v>
      </c>
      <c r="AR227" s="1">
        <v>7.1201896029343056E-2</v>
      </c>
      <c r="AS227" s="1">
        <v>-8.5319243693740502E-3</v>
      </c>
      <c r="AT227" s="1">
        <v>-1.052834297700817E-3</v>
      </c>
      <c r="AU227" s="1">
        <v>4.3487787338557923E-3</v>
      </c>
      <c r="AV227" s="1">
        <v>0.14491283026471022</v>
      </c>
      <c r="AW227" s="1">
        <v>0.23286106043461802</v>
      </c>
      <c r="AX227" s="1">
        <v>-2.4297164999999999E-2</v>
      </c>
      <c r="AY227" s="1">
        <v>-1.3169638799999999E-3</v>
      </c>
      <c r="AZ227" s="1">
        <v>1.0800431999999999E-2</v>
      </c>
      <c r="BA227" s="1">
        <v>2.8427577984036254E-4</v>
      </c>
      <c r="BB227" s="1">
        <v>-1.025761772257308E-2</v>
      </c>
      <c r="BC227" s="1">
        <v>7.2197669023910784E-3</v>
      </c>
    </row>
    <row r="228" spans="2:55" x14ac:dyDescent="0.15">
      <c r="B228" s="1">
        <v>-150</v>
      </c>
      <c r="C228" s="1">
        <v>60</v>
      </c>
      <c r="D228" s="1">
        <v>10</v>
      </c>
      <c r="E228" s="1">
        <v>0.42607746387834217</v>
      </c>
      <c r="F228" s="1">
        <v>0.42202000000000001</v>
      </c>
      <c r="G228" s="1">
        <v>5.2515000000000006E-2</v>
      </c>
      <c r="H228" s="1">
        <v>-2.6139999999999997E-2</v>
      </c>
      <c r="I228" s="1">
        <v>0.315585</v>
      </c>
      <c r="J228" s="1">
        <v>0.16818499999999997</v>
      </c>
      <c r="K228" s="1">
        <v>0.14796000000000001</v>
      </c>
      <c r="L228" s="1">
        <v>7.4886124025E-2</v>
      </c>
      <c r="M228" s="1">
        <v>25.598700833333336</v>
      </c>
      <c r="N228" s="1">
        <v>2.1041308333333335</v>
      </c>
      <c r="O228" s="1">
        <v>-0.29305999999999999</v>
      </c>
      <c r="P228" s="1">
        <v>-4.70275E-2</v>
      </c>
      <c r="Q228" s="1">
        <v>0.102455</v>
      </c>
      <c r="R228" s="1">
        <v>524.58832333333339</v>
      </c>
      <c r="S228" s="1">
        <v>719.16170750000003</v>
      </c>
      <c r="T228" s="1">
        <v>-126.73827249999999</v>
      </c>
      <c r="U228" s="1">
        <v>15.04842</v>
      </c>
      <c r="V228" s="1">
        <v>30.603760000000001</v>
      </c>
      <c r="W228" s="1">
        <v>-6.9350000000000002E-3</v>
      </c>
      <c r="X228" s="1">
        <v>-7.5799999999999999E-3</v>
      </c>
      <c r="Y228" s="1">
        <v>578.01748999999995</v>
      </c>
      <c r="AF228" s="1">
        <v>-2.5</v>
      </c>
      <c r="AG228" s="1">
        <v>1</v>
      </c>
      <c r="AH228" s="1">
        <v>0.16666666666666666</v>
      </c>
      <c r="AI228" s="1">
        <v>0.31810713175404348</v>
      </c>
      <c r="AJ228" s="1">
        <v>0.3150778511514355</v>
      </c>
      <c r="AK228" s="1">
        <v>3.9207415177521535E-2</v>
      </c>
      <c r="AL228" s="1">
        <v>-1.9515982723801058E-2</v>
      </c>
      <c r="AM228" s="1">
        <v>0.23561405538985303</v>
      </c>
      <c r="AN228" s="1">
        <v>0.12556601202763892</v>
      </c>
      <c r="AO228" s="1">
        <v>0.11046613633563906</v>
      </c>
      <c r="AP228" s="1">
        <v>4.1741786875350947E-2</v>
      </c>
      <c r="AQ228" s="1">
        <v>-0.64152395213376634</v>
      </c>
      <c r="AR228" s="1">
        <v>6.9542568320551099E-2</v>
      </c>
      <c r="AS228" s="1">
        <v>-7.2313498396719151E-3</v>
      </c>
      <c r="AT228" s="1">
        <v>-1.1604187012392378E-3</v>
      </c>
      <c r="AU228" s="1">
        <v>2.5281101065433224E-3</v>
      </c>
      <c r="AV228" s="1">
        <v>0.30354111465012723</v>
      </c>
      <c r="AW228" s="1">
        <v>0.41612658269088065</v>
      </c>
      <c r="AX228" s="1">
        <v>-5.4750933719999999E-2</v>
      </c>
      <c r="AY228" s="1">
        <v>6.5009174400000001E-3</v>
      </c>
      <c r="AZ228" s="1">
        <v>1.3220824320000001E-2</v>
      </c>
      <c r="BA228" s="1">
        <v>-3.8655932023390475E-3</v>
      </c>
      <c r="BB228" s="1">
        <v>-4.2251184533136235E-3</v>
      </c>
      <c r="BC228" s="1">
        <v>1.1053959530084626E-2</v>
      </c>
    </row>
    <row r="229" spans="2:55" x14ac:dyDescent="0.15">
      <c r="B229" s="1">
        <v>-150</v>
      </c>
      <c r="C229" s="1">
        <v>60</v>
      </c>
      <c r="D229" s="1">
        <v>4</v>
      </c>
      <c r="E229" s="1">
        <v>0.33702628626154674</v>
      </c>
      <c r="F229" s="1">
        <v>0.33086000000000004</v>
      </c>
      <c r="G229" s="1">
        <v>5.9535000000000005E-2</v>
      </c>
      <c r="H229" s="1">
        <v>-2.39575E-2</v>
      </c>
      <c r="I229" s="1">
        <v>0.26720500000000003</v>
      </c>
      <c r="J229" s="1">
        <v>0.17480999999999999</v>
      </c>
      <c r="K229" s="1">
        <v>9.27375E-2</v>
      </c>
      <c r="L229" s="1">
        <v>5.5278646015625002E-2</v>
      </c>
      <c r="M229" s="1">
        <v>26.881611666666668</v>
      </c>
      <c r="N229" s="1">
        <v>2.2786191666666666</v>
      </c>
      <c r="O229" s="1">
        <v>-0.22006500000000001</v>
      </c>
      <c r="P229" s="1">
        <v>-8.9244999999999991E-2</v>
      </c>
      <c r="Q229" s="1">
        <v>4.9432499999999997E-2</v>
      </c>
      <c r="R229" s="1">
        <v>1032.33698</v>
      </c>
      <c r="S229" s="1">
        <v>1128.5401158333334</v>
      </c>
      <c r="T229" s="1">
        <v>-191.42788999999999</v>
      </c>
      <c r="U229" s="1">
        <v>23.432974999999999</v>
      </c>
      <c r="V229" s="1">
        <v>24.613140000000001</v>
      </c>
      <c r="W229" s="1">
        <v>-4.7724999999999998E-3</v>
      </c>
      <c r="X229" s="1">
        <v>-1.4450000000000001E-3</v>
      </c>
      <c r="Y229" s="1">
        <v>1003.3209691666666</v>
      </c>
      <c r="AF229" s="1">
        <v>-2.5</v>
      </c>
      <c r="AG229" s="1">
        <v>1</v>
      </c>
      <c r="AH229" s="1">
        <v>6.6666666666666666E-2</v>
      </c>
      <c r="AI229" s="1">
        <v>0.25162200383118505</v>
      </c>
      <c r="AJ229" s="1">
        <v>0.24701828783461438</v>
      </c>
      <c r="AK229" s="1">
        <v>4.4448509237241633E-2</v>
      </c>
      <c r="AL229" s="1">
        <v>-1.7886540019336799E-2</v>
      </c>
      <c r="AM229" s="1">
        <v>0.19949380886431764</v>
      </c>
      <c r="AN229" s="1">
        <v>0.13051220122217536</v>
      </c>
      <c r="AO229" s="1">
        <v>6.9237316291067372E-2</v>
      </c>
      <c r="AP229" s="1">
        <v>3.0812510205119895E-2</v>
      </c>
      <c r="AQ229" s="1">
        <v>-0.59912311238421412</v>
      </c>
      <c r="AR229" s="1">
        <v>7.5309494335674076E-2</v>
      </c>
      <c r="AS229" s="1">
        <v>-5.4301747166703067E-3</v>
      </c>
      <c r="AT229" s="1">
        <v>-2.2021491040794378E-3</v>
      </c>
      <c r="AU229" s="1">
        <v>1.2197628504387564E-3</v>
      </c>
      <c r="AV229" s="1">
        <v>0.59733833878081444</v>
      </c>
      <c r="AW229" s="1">
        <v>0.65300409759552669</v>
      </c>
      <c r="AX229" s="1">
        <v>-8.2696848480000001E-2</v>
      </c>
      <c r="AY229" s="1">
        <v>1.01230452E-2</v>
      </c>
      <c r="AZ229" s="1">
        <v>1.0632876480000001E-2</v>
      </c>
      <c r="BA229" s="1">
        <v>-2.6602081554669217E-3</v>
      </c>
      <c r="BB229" s="1">
        <v>-8.0544804288102724E-4</v>
      </c>
      <c r="BC229" s="1">
        <v>1.9187428720978006E-2</v>
      </c>
    </row>
    <row r="230" spans="2:55" x14ac:dyDescent="0.15">
      <c r="B230" s="1">
        <v>-120</v>
      </c>
      <c r="C230" s="1">
        <v>60</v>
      </c>
      <c r="D230" s="1">
        <v>150</v>
      </c>
      <c r="E230" s="1">
        <v>1.4223837054154023</v>
      </c>
      <c r="F230" s="1">
        <v>1.42228</v>
      </c>
      <c r="G230" s="1">
        <v>1.3837499999999999E-2</v>
      </c>
      <c r="H230" s="1">
        <v>1.0175E-2</v>
      </c>
      <c r="I230" s="1">
        <v>0.19166249999999999</v>
      </c>
      <c r="J230" s="1">
        <v>7.5412499999999993E-2</v>
      </c>
      <c r="K230" s="1">
        <v>9.017E-2</v>
      </c>
      <c r="L230" s="1">
        <v>2.5276093981249997E-2</v>
      </c>
      <c r="M230" s="1">
        <v>14.588831666666666</v>
      </c>
      <c r="N230" s="1">
        <v>1.9743658333333334</v>
      </c>
      <c r="O230" s="1">
        <v>-0.23737749999999999</v>
      </c>
      <c r="P230" s="1">
        <v>-1.0207500000000001E-2</v>
      </c>
      <c r="Q230" s="1">
        <v>8.3644999999999997E-2</v>
      </c>
      <c r="R230" s="1">
        <v>0</v>
      </c>
      <c r="S230" s="1">
        <v>35.39754416666667</v>
      </c>
      <c r="T230" s="1">
        <v>-0.13149250000000001</v>
      </c>
      <c r="U230" s="1">
        <v>-1.1630000000000001E-2</v>
      </c>
      <c r="V230" s="1">
        <v>3.7457499999999998E-2</v>
      </c>
      <c r="W230" s="1">
        <v>7.8249999999999999E-4</v>
      </c>
      <c r="X230" s="1">
        <v>-6.6325000000000004E-3</v>
      </c>
      <c r="Y230" s="1">
        <v>0.87283833333333349</v>
      </c>
      <c r="AF230" s="1">
        <v>-2</v>
      </c>
      <c r="AG230" s="1">
        <v>1</v>
      </c>
      <c r="AH230" s="1">
        <v>2.5</v>
      </c>
      <c r="AI230" s="1">
        <v>1.0619439870506171</v>
      </c>
      <c r="AJ230" s="1">
        <v>1.0618665611479638</v>
      </c>
      <c r="AK230" s="1">
        <v>1.0331002713871353E-2</v>
      </c>
      <c r="AL230" s="1">
        <v>7.5966000082125403E-3</v>
      </c>
      <c r="AM230" s="1">
        <v>0.1430941866411829</v>
      </c>
      <c r="AN230" s="1">
        <v>5.6302564925732497E-2</v>
      </c>
      <c r="AO230" s="1">
        <v>6.7320434667373447E-2</v>
      </c>
      <c r="AP230" s="1">
        <v>1.4088982995761052E-2</v>
      </c>
      <c r="AQ230" s="1">
        <v>-1.0054055922836362</v>
      </c>
      <c r="AR230" s="1">
        <v>6.5253770668258562E-2</v>
      </c>
      <c r="AS230" s="1">
        <v>-5.8573662272801471E-3</v>
      </c>
      <c r="AT230" s="1">
        <v>-2.5187334842165796E-4</v>
      </c>
      <c r="AU230" s="1">
        <v>2.0639673013695399E-3</v>
      </c>
      <c r="AV230" s="1">
        <v>0</v>
      </c>
      <c r="AW230" s="1">
        <v>2.0481984699838203E-2</v>
      </c>
      <c r="AX230" s="1">
        <v>-5.6804760000000006E-5</v>
      </c>
      <c r="AY230" s="1">
        <v>-5.0241600000000007E-6</v>
      </c>
      <c r="AZ230" s="1">
        <v>1.618164E-5</v>
      </c>
      <c r="BA230" s="1">
        <v>4.3616823083349741E-4</v>
      </c>
      <c r="BB230" s="1">
        <v>-3.6969786466494207E-3</v>
      </c>
      <c r="BC230" s="1">
        <v>1.6692089391573918E-5</v>
      </c>
    </row>
    <row r="231" spans="2:55" x14ac:dyDescent="0.15">
      <c r="B231" s="1">
        <v>-120</v>
      </c>
      <c r="C231" s="1">
        <v>60</v>
      </c>
      <c r="D231" s="1">
        <v>110</v>
      </c>
      <c r="E231" s="1">
        <v>1.276410660401855</v>
      </c>
      <c r="F231" s="1">
        <v>1.276265</v>
      </c>
      <c r="G231" s="1">
        <v>1.7247499999999999E-2</v>
      </c>
      <c r="H231" s="1">
        <v>8.6225E-3</v>
      </c>
      <c r="I231" s="1">
        <v>0.2358625</v>
      </c>
      <c r="J231" s="1">
        <v>0.1000775</v>
      </c>
      <c r="K231" s="1">
        <v>0.11513500000000002</v>
      </c>
      <c r="L231" s="1">
        <v>3.9451346568749997E-2</v>
      </c>
      <c r="M231" s="1">
        <v>16.577235000000002</v>
      </c>
      <c r="N231" s="1">
        <v>2.3382074999999998</v>
      </c>
      <c r="O231" s="1">
        <v>-0.33666999999999997</v>
      </c>
      <c r="P231" s="1">
        <v>-3.159E-2</v>
      </c>
      <c r="Q231" s="1">
        <v>0.11023250000000001</v>
      </c>
      <c r="R231" s="1">
        <v>3.9335316666666666</v>
      </c>
      <c r="S231" s="1">
        <v>50.058554999999991</v>
      </c>
      <c r="T231" s="1">
        <v>-1.8549925</v>
      </c>
      <c r="U231" s="1">
        <v>-0.15661</v>
      </c>
      <c r="V231" s="1">
        <v>0.83447249999999995</v>
      </c>
      <c r="W231" s="1">
        <v>2.5225E-3</v>
      </c>
      <c r="X231" s="1">
        <v>-9.1425000000000013E-3</v>
      </c>
      <c r="Y231" s="1">
        <v>18.509959166666665</v>
      </c>
      <c r="AF231" s="1">
        <v>-2</v>
      </c>
      <c r="AG231" s="1">
        <v>1</v>
      </c>
      <c r="AH231" s="1">
        <v>1.8333333333333333</v>
      </c>
      <c r="AI231" s="1">
        <v>0.95296130056917017</v>
      </c>
      <c r="AJ231" s="1">
        <v>0.95285255130038116</v>
      </c>
      <c r="AK231" s="1">
        <v>1.2876890284191232E-2</v>
      </c>
      <c r="AL231" s="1">
        <v>6.4375118988513639E-3</v>
      </c>
      <c r="AM231" s="1">
        <v>0.17609366775793911</v>
      </c>
      <c r="AN231" s="1">
        <v>7.4717320621316016E-2</v>
      </c>
      <c r="AO231" s="1">
        <v>8.5959168741577496E-2</v>
      </c>
      <c r="AP231" s="1">
        <v>2.1990318258007482E-2</v>
      </c>
      <c r="AQ231" s="1">
        <v>-0.93968787527357467</v>
      </c>
      <c r="AR231" s="1">
        <v>7.7278918325995233E-2</v>
      </c>
      <c r="AS231" s="1">
        <v>-8.3074406282752453E-3</v>
      </c>
      <c r="AT231" s="1">
        <v>-7.7949341921529998E-4</v>
      </c>
      <c r="AU231" s="1">
        <v>2.7200224227176498E-3</v>
      </c>
      <c r="AV231" s="1">
        <v>2.2760487290772002E-3</v>
      </c>
      <c r="AW231" s="1">
        <v>2.8965245520380396E-2</v>
      </c>
      <c r="AX231" s="1">
        <v>-8.0135676000000003E-4</v>
      </c>
      <c r="AY231" s="1">
        <v>-6.7655519999999998E-5</v>
      </c>
      <c r="AZ231" s="1">
        <v>3.6049211999999997E-4</v>
      </c>
      <c r="BA231" s="1">
        <v>1.4060503032300284E-3</v>
      </c>
      <c r="BB231" s="1">
        <v>-5.0960614062559115E-3</v>
      </c>
      <c r="BC231" s="1">
        <v>3.5398295565736647E-4</v>
      </c>
    </row>
    <row r="232" spans="2:55" x14ac:dyDescent="0.15">
      <c r="B232" s="1">
        <v>-120</v>
      </c>
      <c r="C232" s="1">
        <v>60</v>
      </c>
      <c r="D232" s="1">
        <v>90</v>
      </c>
      <c r="E232" s="1">
        <v>1.1448389423571772</v>
      </c>
      <c r="F232" s="1">
        <v>1.1445625000000001</v>
      </c>
      <c r="G232" s="1">
        <v>2.5115000000000002E-2</v>
      </c>
      <c r="H232" s="1">
        <v>-1.4575000000000007E-3</v>
      </c>
      <c r="I232" s="1">
        <v>0.28304999999999997</v>
      </c>
      <c r="J232" s="1">
        <v>0.119065</v>
      </c>
      <c r="K232" s="1">
        <v>0.12690750000000001</v>
      </c>
      <c r="L232" s="1">
        <v>5.5199645140624996E-2</v>
      </c>
      <c r="M232" s="1">
        <v>18.141420833333331</v>
      </c>
      <c r="N232" s="1">
        <v>2.4907974999999998</v>
      </c>
      <c r="O232" s="1">
        <v>-0.47948999999999997</v>
      </c>
      <c r="P232" s="1">
        <v>-4.4930000000000005E-2</v>
      </c>
      <c r="Q232" s="1">
        <v>0.126585</v>
      </c>
      <c r="R232" s="1">
        <v>22.804929999999999</v>
      </c>
      <c r="S232" s="1">
        <v>89.693842500000002</v>
      </c>
      <c r="T232" s="1">
        <v>-9.7568450000000002</v>
      </c>
      <c r="U232" s="1">
        <v>-0.46608249999999996</v>
      </c>
      <c r="V232" s="1">
        <v>2.3219575000000003</v>
      </c>
      <c r="W232" s="1">
        <v>4.5924999999999994E-3</v>
      </c>
      <c r="X232" s="1">
        <v>-1.0464999999999999E-2</v>
      </c>
      <c r="Y232" s="1">
        <v>65.883268333333334</v>
      </c>
      <c r="AF232" s="1">
        <v>-2</v>
      </c>
      <c r="AG232" s="1">
        <v>1</v>
      </c>
      <c r="AH232" s="1">
        <v>1.5</v>
      </c>
      <c r="AI232" s="1">
        <v>0.85473056696929417</v>
      </c>
      <c r="AJ232" s="1">
        <v>0.85452417659948565</v>
      </c>
      <c r="AK232" s="1">
        <v>1.8750723263514298E-2</v>
      </c>
      <c r="AL232" s="1">
        <v>-1.0881616227980131E-3</v>
      </c>
      <c r="AM232" s="1">
        <v>0.21132360022845792</v>
      </c>
      <c r="AN232" s="1">
        <v>8.8893285501506256E-2</v>
      </c>
      <c r="AO232" s="1">
        <v>9.4748453615944278E-2</v>
      </c>
      <c r="AP232" s="1">
        <v>3.0768474841691075E-2</v>
      </c>
      <c r="AQ232" s="1">
        <v>-0.88799075717740683</v>
      </c>
      <c r="AR232" s="1">
        <v>8.232209355632171E-2</v>
      </c>
      <c r="AS232" s="1">
        <v>-1.1831570103815896E-2</v>
      </c>
      <c r="AT232" s="1">
        <v>-1.1086622135278073E-3</v>
      </c>
      <c r="AU232" s="1">
        <v>3.1235256242915081E-3</v>
      </c>
      <c r="AV232" s="1">
        <v>1.31955546164904E-2</v>
      </c>
      <c r="AW232" s="1">
        <v>5.18993041185234E-2</v>
      </c>
      <c r="AX232" s="1">
        <v>-4.2149570399999999E-3</v>
      </c>
      <c r="AY232" s="1">
        <v>-2.0134763999999999E-4</v>
      </c>
      <c r="AZ232" s="1">
        <v>1.0030856400000002E-3</v>
      </c>
      <c r="BA232" s="1">
        <v>2.5598755272879699E-3</v>
      </c>
      <c r="BB232" s="1">
        <v>-5.8332275216262611E-3</v>
      </c>
      <c r="BC232" s="1">
        <v>1.2599462723288401E-3</v>
      </c>
    </row>
    <row r="233" spans="2:55" x14ac:dyDescent="0.15">
      <c r="B233" s="1">
        <v>-120</v>
      </c>
      <c r="C233" s="1">
        <v>60</v>
      </c>
      <c r="D233" s="1">
        <v>70</v>
      </c>
      <c r="E233" s="1">
        <v>0.97741551195934595</v>
      </c>
      <c r="F233" s="1">
        <v>0.97641750000000016</v>
      </c>
      <c r="G233" s="1">
        <v>3.37825E-2</v>
      </c>
      <c r="H233" s="1">
        <v>-2.8437499999999998E-2</v>
      </c>
      <c r="I233" s="1">
        <v>0.29843750000000002</v>
      </c>
      <c r="J233" s="1">
        <v>0.14214499999999999</v>
      </c>
      <c r="K233" s="1">
        <v>0.13692249999999997</v>
      </c>
      <c r="L233" s="1">
        <v>6.4008956718749996E-2</v>
      </c>
      <c r="M233" s="1">
        <v>20.080729999999999</v>
      </c>
      <c r="N233" s="1">
        <v>2.6005966666666667</v>
      </c>
      <c r="O233" s="1">
        <v>-0.51388</v>
      </c>
      <c r="P233" s="1">
        <v>-7.6082499999999997E-2</v>
      </c>
      <c r="Q233" s="1">
        <v>0.14070250000000001</v>
      </c>
      <c r="R233" s="1">
        <v>83.01616833333334</v>
      </c>
      <c r="S233" s="1">
        <v>166.13870333333332</v>
      </c>
      <c r="T233" s="1">
        <v>-25.873672500000001</v>
      </c>
      <c r="U233" s="1">
        <v>-2.2063349999999997</v>
      </c>
      <c r="V233" s="1">
        <v>5.5250424999999996</v>
      </c>
      <c r="W233" s="1">
        <v>7.007499999999999E-3</v>
      </c>
      <c r="X233" s="1">
        <v>-1.1724999999999999E-2</v>
      </c>
      <c r="Y233" s="1">
        <v>170.10036083333338</v>
      </c>
      <c r="AF233" s="1">
        <v>-2</v>
      </c>
      <c r="AG233" s="1">
        <v>1</v>
      </c>
      <c r="AH233" s="1">
        <v>1.1666666666666667</v>
      </c>
      <c r="AI233" s="1">
        <v>0.7297331386906567</v>
      </c>
      <c r="AJ233" s="1">
        <v>0.72898802835566279</v>
      </c>
      <c r="AK233" s="1">
        <v>2.5221831919158735E-2</v>
      </c>
      <c r="AL233" s="1">
        <v>-2.1231283806736521E-2</v>
      </c>
      <c r="AM233" s="1">
        <v>0.22281182456520199</v>
      </c>
      <c r="AN233" s="1">
        <v>0.10612468876337804</v>
      </c>
      <c r="AO233" s="1">
        <v>0.10222559848889252</v>
      </c>
      <c r="AP233" s="1">
        <v>3.5678815858805231E-2</v>
      </c>
      <c r="AQ233" s="1">
        <v>-0.82389562674108452</v>
      </c>
      <c r="AR233" s="1">
        <v>8.5951010507916342E-2</v>
      </c>
      <c r="AS233" s="1">
        <v>-1.2680154424386145E-2</v>
      </c>
      <c r="AT233" s="1">
        <v>-1.8773601794063962E-3</v>
      </c>
      <c r="AU233" s="1">
        <v>3.4718794813909703E-3</v>
      </c>
      <c r="AV233" s="1">
        <v>4.8035419678738804E-2</v>
      </c>
      <c r="AW233" s="1">
        <v>9.613238601249359E-2</v>
      </c>
      <c r="AX233" s="1">
        <v>-1.117742652E-2</v>
      </c>
      <c r="AY233" s="1">
        <v>-9.5313671999999988E-4</v>
      </c>
      <c r="AZ233" s="1">
        <v>2.38681836E-3</v>
      </c>
      <c r="BA233" s="1">
        <v>3.9060049553555688E-3</v>
      </c>
      <c r="BB233" s="1">
        <v>-6.5355559188789219E-3</v>
      </c>
      <c r="BC233" s="1">
        <v>3.2529854844088875E-3</v>
      </c>
    </row>
    <row r="234" spans="2:55" x14ac:dyDescent="0.15">
      <c r="B234" s="1">
        <v>-120</v>
      </c>
      <c r="C234" s="1">
        <v>60</v>
      </c>
      <c r="D234" s="1">
        <v>50</v>
      </c>
      <c r="E234" s="1">
        <v>0.85399423559603149</v>
      </c>
      <c r="F234" s="1">
        <v>0.85086000000000006</v>
      </c>
      <c r="G234" s="1">
        <v>3.5104999999999997E-2</v>
      </c>
      <c r="H234" s="1">
        <v>-6.4117499999999994E-2</v>
      </c>
      <c r="I234" s="1">
        <v>0.28485499999999997</v>
      </c>
      <c r="J234" s="1">
        <v>0.14291500000000001</v>
      </c>
      <c r="K234" s="1">
        <v>0.16394999999999998</v>
      </c>
      <c r="L234" s="1">
        <v>6.4223335374999982E-2</v>
      </c>
      <c r="M234" s="1">
        <v>22.055761666666665</v>
      </c>
      <c r="N234" s="1">
        <v>2.3858233333333332</v>
      </c>
      <c r="O234" s="1">
        <v>-0.37448999999999999</v>
      </c>
      <c r="P234" s="1">
        <v>-6.6192500000000001E-2</v>
      </c>
      <c r="Q234" s="1">
        <v>0.1716975</v>
      </c>
      <c r="R234" s="1">
        <v>173.61406416666668</v>
      </c>
      <c r="S234" s="1">
        <v>244.48520750000003</v>
      </c>
      <c r="T234" s="1">
        <v>-33.353160000000003</v>
      </c>
      <c r="U234" s="1">
        <v>-4.4942250000000001</v>
      </c>
      <c r="V234" s="1">
        <v>11.619912499999998</v>
      </c>
      <c r="W234" s="1">
        <v>5.2374999999999991E-3</v>
      </c>
      <c r="X234" s="1">
        <v>-1.5484999999999999E-2</v>
      </c>
      <c r="Y234" s="1">
        <v>263.47500000000002</v>
      </c>
      <c r="AF234" s="1">
        <v>-2</v>
      </c>
      <c r="AG234" s="1">
        <v>1</v>
      </c>
      <c r="AH234" s="1">
        <v>0.83333333333333337</v>
      </c>
      <c r="AI234" s="1">
        <v>0.63758748080022354</v>
      </c>
      <c r="AJ234" s="1">
        <v>0.63524747744351084</v>
      </c>
      <c r="AK234" s="1">
        <v>2.6209203271577514E-2</v>
      </c>
      <c r="AL234" s="1">
        <v>-4.7869778970670025E-2</v>
      </c>
      <c r="AM234" s="1">
        <v>0.21267120347315804</v>
      </c>
      <c r="AN234" s="1">
        <v>0.10669956660183738</v>
      </c>
      <c r="AO234" s="1">
        <v>0.12240418391611262</v>
      </c>
      <c r="AP234" s="1">
        <v>3.5798311269955412E-2</v>
      </c>
      <c r="AQ234" s="1">
        <v>-0.75861984995070653</v>
      </c>
      <c r="AR234" s="1">
        <v>7.8852645249371731E-2</v>
      </c>
      <c r="AS234" s="1">
        <v>-9.2406613030053073E-3</v>
      </c>
      <c r="AT234" s="1">
        <v>-1.6333212456919512E-3</v>
      </c>
      <c r="AU234" s="1">
        <v>4.2366910840683433E-3</v>
      </c>
      <c r="AV234" s="1">
        <v>0.10045783371850381</v>
      </c>
      <c r="AW234" s="1">
        <v>0.14146581061596061</v>
      </c>
      <c r="AX234" s="1">
        <v>-1.4408565120000001E-2</v>
      </c>
      <c r="AY234" s="1">
        <v>-1.9415052000000001E-3</v>
      </c>
      <c r="AZ234" s="1">
        <v>5.0198021999999995E-3</v>
      </c>
      <c r="BA234" s="1">
        <v>2.9194007782625459E-3</v>
      </c>
      <c r="BB234" s="1">
        <v>-8.6313930408392411E-3</v>
      </c>
      <c r="BC234" s="1">
        <v>5.0386744996056207E-3</v>
      </c>
    </row>
    <row r="235" spans="2:55" x14ac:dyDescent="0.15">
      <c r="B235" s="1">
        <v>-120</v>
      </c>
      <c r="C235" s="1">
        <v>60</v>
      </c>
      <c r="D235" s="1">
        <v>30</v>
      </c>
      <c r="E235" s="1">
        <v>0.61566701087621223</v>
      </c>
      <c r="F235" s="1">
        <v>0.61099499999999995</v>
      </c>
      <c r="G235" s="1">
        <v>1.5910000000000001E-2</v>
      </c>
      <c r="H235" s="1">
        <v>-7.4012500000000009E-2</v>
      </c>
      <c r="I235" s="1">
        <v>0.28372749999999997</v>
      </c>
      <c r="J235" s="1">
        <v>0.13760999999999998</v>
      </c>
      <c r="K235" s="1">
        <v>0.18580000000000002</v>
      </c>
      <c r="L235" s="1">
        <v>6.6979723178124992E-2</v>
      </c>
      <c r="M235" s="1">
        <v>23.955380000000002</v>
      </c>
      <c r="N235" s="1">
        <v>2.2347125000000001</v>
      </c>
      <c r="O235" s="1">
        <v>-0.36017749999999998</v>
      </c>
      <c r="P235" s="1">
        <v>-9.1354999999999992E-2</v>
      </c>
      <c r="Q235" s="1">
        <v>0.16332750000000001</v>
      </c>
      <c r="R235" s="1">
        <v>355.70282083333336</v>
      </c>
      <c r="S235" s="1">
        <v>376.94442750000007</v>
      </c>
      <c r="T235" s="1">
        <v>-58.785552500000001</v>
      </c>
      <c r="U235" s="1">
        <v>-8.8442500000000006</v>
      </c>
      <c r="V235" s="1">
        <v>15.446832499999999</v>
      </c>
      <c r="W235" s="1">
        <v>3.5224999999999996E-3</v>
      </c>
      <c r="X235" s="1">
        <v>-1.1495E-2</v>
      </c>
      <c r="Y235" s="1">
        <v>404.44713666666667</v>
      </c>
      <c r="AF235" s="1">
        <v>-2</v>
      </c>
      <c r="AG235" s="1">
        <v>1</v>
      </c>
      <c r="AH235" s="1">
        <v>0.5</v>
      </c>
      <c r="AI235" s="1">
        <v>0.45965366288731441</v>
      </c>
      <c r="AJ235" s="1">
        <v>0.45616556481747622</v>
      </c>
      <c r="AK235" s="1">
        <v>1.1878320012841427E-2</v>
      </c>
      <c r="AL235" s="1">
        <v>-5.5257332492170096E-2</v>
      </c>
      <c r="AM235" s="1">
        <v>0.21182941806684258</v>
      </c>
      <c r="AN235" s="1">
        <v>0.10273888227323121</v>
      </c>
      <c r="AO235" s="1">
        <v>0.13871727582564031</v>
      </c>
      <c r="AP235" s="1">
        <v>3.7334731450888406E-2</v>
      </c>
      <c r="AQ235" s="1">
        <v>-0.69583652125458784</v>
      </c>
      <c r="AR235" s="1">
        <v>7.3858357211488132E-2</v>
      </c>
      <c r="AS235" s="1">
        <v>-8.8874957581329111E-3</v>
      </c>
      <c r="AT235" s="1">
        <v>-2.2542140333147742E-3</v>
      </c>
      <c r="AU235" s="1">
        <v>4.030158639660871E-3</v>
      </c>
      <c r="AV235" s="1">
        <v>0.20581935570711901</v>
      </c>
      <c r="AW235" s="1">
        <v>0.21811032879548226</v>
      </c>
      <c r="AX235" s="1">
        <v>-2.5395358680000001E-2</v>
      </c>
      <c r="AY235" s="1">
        <v>-3.8207160000000005E-3</v>
      </c>
      <c r="AZ235" s="1">
        <v>6.6730316399999995E-3</v>
      </c>
      <c r="BA235" s="1">
        <v>1.9634537931130917E-3</v>
      </c>
      <c r="BB235" s="1">
        <v>-6.4073531162058177E-3</v>
      </c>
      <c r="BC235" s="1">
        <v>7.7346141909511064E-3</v>
      </c>
    </row>
    <row r="236" spans="2:55" x14ac:dyDescent="0.15">
      <c r="B236" s="1">
        <v>-120</v>
      </c>
      <c r="C236" s="1">
        <v>60</v>
      </c>
      <c r="D236" s="1">
        <v>10</v>
      </c>
      <c r="E236" s="1">
        <v>0.40223298414134312</v>
      </c>
      <c r="F236" s="1">
        <v>0.40114</v>
      </c>
      <c r="G236" s="1">
        <v>1.2737500000000001E-2</v>
      </c>
      <c r="H236" s="1">
        <v>-2.6755000000000001E-2</v>
      </c>
      <c r="I236" s="1">
        <v>0.27566749999999995</v>
      </c>
      <c r="J236" s="1">
        <v>0.17903250000000001</v>
      </c>
      <c r="K236" s="1">
        <v>0.16696749999999999</v>
      </c>
      <c r="L236" s="1">
        <v>6.7961676334374985E-2</v>
      </c>
      <c r="M236" s="1">
        <v>25.5544525</v>
      </c>
      <c r="N236" s="1">
        <v>2.2323058333333332</v>
      </c>
      <c r="O236" s="1">
        <v>-0.27605249999999998</v>
      </c>
      <c r="P236" s="1">
        <v>-0.11207999999999999</v>
      </c>
      <c r="Q236" s="1">
        <v>0.11643000000000001</v>
      </c>
      <c r="R236" s="1">
        <v>708.54637166666669</v>
      </c>
      <c r="S236" s="1">
        <v>593.6925316666667</v>
      </c>
      <c r="T236" s="1">
        <v>-63.145232500000006</v>
      </c>
      <c r="U236" s="1">
        <v>1.3533474999999999</v>
      </c>
      <c r="V236" s="1">
        <v>25.261830000000003</v>
      </c>
      <c r="W236" s="1">
        <v>-5.6250000000000007E-4</v>
      </c>
      <c r="X236" s="1">
        <v>-7.5674999999999996E-3</v>
      </c>
      <c r="Y236" s="1">
        <v>549.34776583333337</v>
      </c>
      <c r="AF236" s="1">
        <v>-2</v>
      </c>
      <c r="AG236" s="1">
        <v>1</v>
      </c>
      <c r="AH236" s="1">
        <v>0.16666666666666666</v>
      </c>
      <c r="AI236" s="1">
        <v>0.30030497205223411</v>
      </c>
      <c r="AJ236" s="1">
        <v>0.29948895599944753</v>
      </c>
      <c r="AK236" s="1">
        <v>9.509748658929458E-3</v>
      </c>
      <c r="AL236" s="1">
        <v>-1.9975138399973124E-2</v>
      </c>
      <c r="AM236" s="1">
        <v>0.20581186562790468</v>
      </c>
      <c r="AN236" s="1">
        <v>0.13366469690125915</v>
      </c>
      <c r="AO236" s="1">
        <v>0.12465703310773732</v>
      </c>
      <c r="AP236" s="1">
        <v>3.7882075567083839E-2</v>
      </c>
      <c r="AQ236" s="1">
        <v>-0.64298638151085474</v>
      </c>
      <c r="AR236" s="1">
        <v>7.3778815683727544E-2</v>
      </c>
      <c r="AS236" s="1">
        <v>-6.8116843022453808E-3</v>
      </c>
      <c r="AT236" s="1">
        <v>-2.7656100799509594E-3</v>
      </c>
      <c r="AU236" s="1">
        <v>2.8729477302702556E-3</v>
      </c>
      <c r="AV236" s="1">
        <v>0.40998425979135239</v>
      </c>
      <c r="AW236" s="1">
        <v>0.34352669475459724</v>
      </c>
      <c r="AX236" s="1">
        <v>-2.7278740440000004E-2</v>
      </c>
      <c r="AY236" s="1">
        <v>5.8464611999999993E-4</v>
      </c>
      <c r="AZ236" s="1">
        <v>1.0913110560000001E-2</v>
      </c>
      <c r="BA236" s="1">
        <v>-3.1353946305922339E-4</v>
      </c>
      <c r="BB236" s="1">
        <v>-4.2181509096900849E-3</v>
      </c>
      <c r="BC236" s="1">
        <v>1.0505682053780194E-2</v>
      </c>
    </row>
    <row r="237" spans="2:55" x14ac:dyDescent="0.15">
      <c r="B237" s="1">
        <v>-120</v>
      </c>
      <c r="C237" s="1">
        <v>60</v>
      </c>
      <c r="D237" s="1">
        <v>4</v>
      </c>
      <c r="E237" s="1">
        <v>0.32815342794102348</v>
      </c>
      <c r="F237" s="1">
        <v>0.32450333333333337</v>
      </c>
      <c r="G237" s="1">
        <v>4.3469999999999995E-2</v>
      </c>
      <c r="H237" s="1">
        <v>-2.2194999999999999E-2</v>
      </c>
      <c r="I237" s="1">
        <v>0.24220333333333333</v>
      </c>
      <c r="J237" s="1">
        <v>0.23048250000000001</v>
      </c>
      <c r="K237" s="1">
        <v>0.12138750000000001</v>
      </c>
      <c r="L237" s="1">
        <v>6.3259781320138889E-2</v>
      </c>
      <c r="M237" s="1">
        <v>26.621267499999998</v>
      </c>
      <c r="N237" s="1">
        <v>2.4192149999999999</v>
      </c>
      <c r="O237" s="1">
        <v>-0.2074</v>
      </c>
      <c r="P237" s="1">
        <v>-0.18706</v>
      </c>
      <c r="Q237" s="1">
        <v>4.7079999999999997E-2</v>
      </c>
      <c r="R237" s="1">
        <v>1051.2540758333334</v>
      </c>
      <c r="S237" s="1">
        <v>743.63577750000002</v>
      </c>
      <c r="T237" s="1">
        <v>-27.106673333333333</v>
      </c>
      <c r="U237" s="1">
        <v>0.36933750000000032</v>
      </c>
      <c r="V237" s="1">
        <v>15.67212</v>
      </c>
      <c r="W237" s="1">
        <v>-3.4825000000000004E-3</v>
      </c>
      <c r="X237" s="1">
        <v>-3.3300000000000001E-3</v>
      </c>
      <c r="Y237" s="1">
        <v>544.42550500000004</v>
      </c>
      <c r="AF237" s="1">
        <v>-2</v>
      </c>
      <c r="AG237" s="1">
        <v>1</v>
      </c>
      <c r="AH237" s="1">
        <v>6.6666666666666666E-2</v>
      </c>
      <c r="AI237" s="1">
        <v>0.24499757576331718</v>
      </c>
      <c r="AJ237" s="1">
        <v>0.24227243485651076</v>
      </c>
      <c r="AK237" s="1">
        <v>3.2454467062112934E-2</v>
      </c>
      <c r="AL237" s="1">
        <v>-1.657066704494126E-2</v>
      </c>
      <c r="AM237" s="1">
        <v>0.18082769965494885</v>
      </c>
      <c r="AN237" s="1">
        <v>0.17207698883467784</v>
      </c>
      <c r="AO237" s="1">
        <v>9.0627251449326762E-2</v>
      </c>
      <c r="AP237" s="1">
        <v>3.5261222877084865E-2</v>
      </c>
      <c r="AQ237" s="1">
        <v>-0.60772761630120309</v>
      </c>
      <c r="AR237" s="1">
        <v>7.9956256404969422E-2</v>
      </c>
      <c r="AS237" s="1">
        <v>-5.1176617646487245E-3</v>
      </c>
      <c r="AT237" s="1">
        <v>-4.6157657169488449E-3</v>
      </c>
      <c r="AU237" s="1">
        <v>1.161714155639643E-3</v>
      </c>
      <c r="AV237" s="1">
        <v>0.60828428648835542</v>
      </c>
      <c r="AW237" s="1">
        <v>0.43028794724551023</v>
      </c>
      <c r="AX237" s="1">
        <v>-1.171008288E-2</v>
      </c>
      <c r="AY237" s="1">
        <v>1.5955380000000013E-4</v>
      </c>
      <c r="AZ237" s="1">
        <v>6.7703558399999997E-3</v>
      </c>
      <c r="BA237" s="1">
        <v>-1.9411576535177698E-3</v>
      </c>
      <c r="BB237" s="1">
        <v>-1.8561536213106023E-3</v>
      </c>
      <c r="BC237" s="1">
        <v>1.0411549137407392E-2</v>
      </c>
    </row>
    <row r="238" spans="2:55" x14ac:dyDescent="0.15">
      <c r="B238" s="1">
        <v>-90</v>
      </c>
      <c r="C238" s="1">
        <v>60</v>
      </c>
      <c r="D238" s="1">
        <v>150</v>
      </c>
      <c r="E238" s="1">
        <v>1.4404268831539142</v>
      </c>
      <c r="F238" s="1">
        <v>1.44034</v>
      </c>
      <c r="G238" s="1">
        <v>1.2682500000000001E-2</v>
      </c>
      <c r="H238" s="1">
        <v>9.4575000000000006E-3</v>
      </c>
      <c r="I238" s="1">
        <v>0.18206999999999998</v>
      </c>
      <c r="J238" s="1">
        <v>7.6242499999999991E-2</v>
      </c>
      <c r="K238" s="1">
        <v>8.8482499999999992E-2</v>
      </c>
      <c r="L238" s="1">
        <v>2.3395778256249992E-2</v>
      </c>
      <c r="M238" s="1">
        <v>14.513002500000001</v>
      </c>
      <c r="N238" s="1">
        <v>1.9598325000000001</v>
      </c>
      <c r="O238" s="1">
        <v>-0.2194625</v>
      </c>
      <c r="P238" s="1">
        <v>-1.3444999999999999E-2</v>
      </c>
      <c r="Q238" s="1">
        <v>8.181250000000001E-2</v>
      </c>
      <c r="R238" s="1">
        <v>0.11139333333333333</v>
      </c>
      <c r="S238" s="1">
        <v>36.788349166666663</v>
      </c>
      <c r="T238" s="1">
        <v>-0.12941999999999998</v>
      </c>
      <c r="U238" s="1">
        <v>1.6875000000000001E-2</v>
      </c>
      <c r="V238" s="1">
        <v>9.4975000000000007E-3</v>
      </c>
      <c r="W238" s="1">
        <v>1.2099999999999999E-3</v>
      </c>
      <c r="X238" s="1">
        <v>-6.6499999999999997E-3</v>
      </c>
      <c r="Y238" s="1">
        <v>1.6461524999999997</v>
      </c>
      <c r="AF238" s="1">
        <v>-1.5</v>
      </c>
      <c r="AG238" s="1">
        <v>1</v>
      </c>
      <c r="AH238" s="1">
        <v>2.5</v>
      </c>
      <c r="AI238" s="1">
        <v>1.0754149260340629</v>
      </c>
      <c r="AJ238" s="1">
        <v>1.0753500595409189</v>
      </c>
      <c r="AK238" s="1">
        <v>9.4686859561823634E-3</v>
      </c>
      <c r="AL238" s="1">
        <v>7.0609183860118043E-3</v>
      </c>
      <c r="AM238" s="1">
        <v>0.13593247798479186</v>
      </c>
      <c r="AN238" s="1">
        <v>5.6922238439915923E-2</v>
      </c>
      <c r="AO238" s="1">
        <v>6.6060556287633021E-2</v>
      </c>
      <c r="AP238" s="1">
        <v>1.3040888448564046E-2</v>
      </c>
      <c r="AQ238" s="1">
        <v>-1.0079117838759399</v>
      </c>
      <c r="AR238" s="1">
        <v>6.4773436788707187E-2</v>
      </c>
      <c r="AS238" s="1">
        <v>-5.4153078352180365E-3</v>
      </c>
      <c r="AT238" s="1">
        <v>-3.3175970311331772E-4</v>
      </c>
      <c r="AU238" s="1">
        <v>2.0187497739649171E-3</v>
      </c>
      <c r="AV238" s="1">
        <v>6.4455221476799999E-5</v>
      </c>
      <c r="AW238" s="1">
        <v>2.1286742413998597E-2</v>
      </c>
      <c r="AX238" s="1">
        <v>-5.5909439999999993E-5</v>
      </c>
      <c r="AY238" s="1">
        <v>7.2900000000000005E-6</v>
      </c>
      <c r="AZ238" s="1">
        <v>4.1029200000000007E-6</v>
      </c>
      <c r="BA238" s="1">
        <v>6.7445822275850713E-4</v>
      </c>
      <c r="BB238" s="1">
        <v>-3.7067332077223738E-3</v>
      </c>
      <c r="BC238" s="1">
        <v>3.1480886703528002E-5</v>
      </c>
    </row>
    <row r="239" spans="2:55" x14ac:dyDescent="0.15">
      <c r="B239" s="1">
        <v>-90</v>
      </c>
      <c r="C239" s="1">
        <v>60</v>
      </c>
      <c r="D239" s="1">
        <v>110</v>
      </c>
      <c r="E239" s="1">
        <v>1.2588761261761421</v>
      </c>
      <c r="F239" s="1">
        <v>1.2587225</v>
      </c>
      <c r="G239" s="1">
        <v>1.8994999999999998E-2</v>
      </c>
      <c r="H239" s="1">
        <v>5.0950000000000006E-3</v>
      </c>
      <c r="I239" s="1">
        <v>0.24328250000000001</v>
      </c>
      <c r="J239" s="1">
        <v>0.10575</v>
      </c>
      <c r="K239" s="1">
        <v>0.1108075</v>
      </c>
      <c r="L239" s="1">
        <v>4.132386968125E-2</v>
      </c>
      <c r="M239" s="1">
        <v>16.695231666666668</v>
      </c>
      <c r="N239" s="1">
        <v>2.3335158333333332</v>
      </c>
      <c r="O239" s="1">
        <v>-0.35406749999999998</v>
      </c>
      <c r="P239" s="1">
        <v>-3.9309999999999998E-2</v>
      </c>
      <c r="Q239" s="1">
        <v>0.10415250000000001</v>
      </c>
      <c r="R239" s="1">
        <v>8.8774858333333331</v>
      </c>
      <c r="S239" s="1">
        <v>61.15526083333333</v>
      </c>
      <c r="T239" s="1">
        <v>-3.3358175000000001</v>
      </c>
      <c r="U239" s="1">
        <v>-0.2466325</v>
      </c>
      <c r="V239" s="1">
        <v>0.80787249999999999</v>
      </c>
      <c r="W239" s="1">
        <v>3.8250000000000003E-3</v>
      </c>
      <c r="X239" s="1">
        <v>-8.6399999999999984E-3</v>
      </c>
      <c r="Y239" s="1">
        <v>29.766550000000006</v>
      </c>
      <c r="AF239" s="1">
        <v>-1.5</v>
      </c>
      <c r="AG239" s="1">
        <v>1</v>
      </c>
      <c r="AH239" s="1">
        <v>1.8333333333333333</v>
      </c>
      <c r="AI239" s="1">
        <v>0.93987011208336635</v>
      </c>
      <c r="AJ239" s="1">
        <v>0.93975541561054632</v>
      </c>
      <c r="AK239" s="1">
        <v>1.4181564339655743E-2</v>
      </c>
      <c r="AL239" s="1">
        <v>3.8038994635717837E-3</v>
      </c>
      <c r="AM239" s="1">
        <v>0.1816333996558199</v>
      </c>
      <c r="AN239" s="1">
        <v>7.8952378463732292E-2</v>
      </c>
      <c r="AO239" s="1">
        <v>8.2728280629976517E-2</v>
      </c>
      <c r="AP239" s="1">
        <v>2.303406917580168E-2</v>
      </c>
      <c r="AQ239" s="1">
        <v>-0.93578802687856566</v>
      </c>
      <c r="AR239" s="1">
        <v>7.712385641419052E-2</v>
      </c>
      <c r="AS239" s="1">
        <v>-8.7367295412476478E-3</v>
      </c>
      <c r="AT239" s="1">
        <v>-9.6998690437965932E-4</v>
      </c>
      <c r="AU239" s="1">
        <v>2.5699964654897606E-3</v>
      </c>
      <c r="AV239" s="1">
        <v>5.1367554809801999E-3</v>
      </c>
      <c r="AW239" s="1">
        <v>3.5386102233682201E-2</v>
      </c>
      <c r="AX239" s="1">
        <v>-1.44107316E-3</v>
      </c>
      <c r="AY239" s="1">
        <v>-1.0654524000000001E-4</v>
      </c>
      <c r="AZ239" s="1">
        <v>3.4900091999999998E-4</v>
      </c>
      <c r="BA239" s="1">
        <v>2.1320683488027189E-3</v>
      </c>
      <c r="BB239" s="1">
        <v>-4.8159661525896697E-3</v>
      </c>
      <c r="BC239" s="1">
        <v>5.6925308445292993E-4</v>
      </c>
    </row>
    <row r="240" spans="2:55" x14ac:dyDescent="0.15">
      <c r="B240" s="1">
        <v>-90</v>
      </c>
      <c r="C240" s="1">
        <v>60</v>
      </c>
      <c r="D240" s="1">
        <v>90</v>
      </c>
      <c r="E240" s="1">
        <v>1.1344927432722962</v>
      </c>
      <c r="F240" s="1">
        <v>1.134225</v>
      </c>
      <c r="G240" s="1">
        <v>2.42525E-2</v>
      </c>
      <c r="H240" s="1">
        <v>-4.3874999999999999E-3</v>
      </c>
      <c r="I240" s="1">
        <v>0.27897</v>
      </c>
      <c r="J240" s="1">
        <v>0.12220249999999999</v>
      </c>
      <c r="K240" s="1">
        <v>0.12405250000000001</v>
      </c>
      <c r="L240" s="1">
        <v>5.4073367331249997E-2</v>
      </c>
      <c r="M240" s="1">
        <v>18.116622499999998</v>
      </c>
      <c r="N240" s="1">
        <v>2.4778599999999997</v>
      </c>
      <c r="O240" s="1">
        <v>-0.44922499999999999</v>
      </c>
      <c r="P240" s="1">
        <v>-4.2110000000000009E-2</v>
      </c>
      <c r="Q240" s="1">
        <v>0.1201975</v>
      </c>
      <c r="R240" s="1">
        <v>36.595581666666668</v>
      </c>
      <c r="S240" s="1">
        <v>99.935471666666672</v>
      </c>
      <c r="T240" s="1">
        <v>-10.87785</v>
      </c>
      <c r="U240" s="1">
        <v>-0.67147500000000004</v>
      </c>
      <c r="V240" s="1">
        <v>2.4806349999999999</v>
      </c>
      <c r="W240" s="1">
        <v>3.7425000000000002E-3</v>
      </c>
      <c r="X240" s="1">
        <v>-1.0422500000000001E-2</v>
      </c>
      <c r="Y240" s="1">
        <v>91.820766666666671</v>
      </c>
      <c r="AF240" s="1">
        <v>-1.5</v>
      </c>
      <c r="AG240" s="1">
        <v>1</v>
      </c>
      <c r="AH240" s="1">
        <v>1.5</v>
      </c>
      <c r="AI240" s="1">
        <v>0.84700615064957174</v>
      </c>
      <c r="AJ240" s="1">
        <v>0.84680625496952033</v>
      </c>
      <c r="AK240" s="1">
        <v>1.8106785424980308E-2</v>
      </c>
      <c r="AL240" s="1">
        <v>-3.2756837873250634E-3</v>
      </c>
      <c r="AM240" s="1">
        <v>0.20827749427921891</v>
      </c>
      <c r="AN240" s="1">
        <v>9.1235726044579149E-2</v>
      </c>
      <c r="AO240" s="1">
        <v>9.2616926046072356E-2</v>
      </c>
      <c r="AP240" s="1">
        <v>3.0140683660167599E-2</v>
      </c>
      <c r="AQ240" s="1">
        <v>-0.8888103544014716</v>
      </c>
      <c r="AR240" s="1">
        <v>8.1894502760448129E-2</v>
      </c>
      <c r="AS240" s="1">
        <v>-1.1084771486134634E-2</v>
      </c>
      <c r="AT240" s="1">
        <v>-1.0390778057346086E-3</v>
      </c>
      <c r="AU240" s="1">
        <v>2.9659120055755307E-3</v>
      </c>
      <c r="AV240" s="1">
        <v>2.1175201879801202E-2</v>
      </c>
      <c r="AW240" s="1">
        <v>5.7825390146000404E-2</v>
      </c>
      <c r="AX240" s="1">
        <v>-4.6992312E-3</v>
      </c>
      <c r="AY240" s="1">
        <v>-2.9007720000000004E-4</v>
      </c>
      <c r="AZ240" s="1">
        <v>1.0716343199999999E-3</v>
      </c>
      <c r="BA240" s="1">
        <v>2.086082560887366E-3</v>
      </c>
      <c r="BB240" s="1">
        <v>-5.8095378733062329E-3</v>
      </c>
      <c r="BC240" s="1">
        <v>1.7559728837178903E-3</v>
      </c>
    </row>
    <row r="241" spans="2:55" x14ac:dyDescent="0.15">
      <c r="B241" s="1">
        <v>-90</v>
      </c>
      <c r="C241" s="1">
        <v>60</v>
      </c>
      <c r="D241" s="1">
        <v>70</v>
      </c>
      <c r="E241" s="1">
        <v>1.0271983316039801</v>
      </c>
      <c r="F241" s="1">
        <v>1.0262250000000002</v>
      </c>
      <c r="G241" s="1">
        <v>2.9214999999999998E-2</v>
      </c>
      <c r="H241" s="1">
        <v>-3.3840000000000002E-2</v>
      </c>
      <c r="I241" s="1">
        <v>0.28599249999999998</v>
      </c>
      <c r="J241" s="1">
        <v>0.13416</v>
      </c>
      <c r="K241" s="1">
        <v>0.13119500000000001</v>
      </c>
      <c r="L241" s="1">
        <v>5.8501371840624997E-2</v>
      </c>
      <c r="M241" s="1">
        <v>19.653001666666668</v>
      </c>
      <c r="N241" s="1">
        <v>2.5076925000000001</v>
      </c>
      <c r="O241" s="1">
        <v>-0.43541750000000001</v>
      </c>
      <c r="P241" s="1">
        <v>-6.8405000000000007E-2</v>
      </c>
      <c r="Q241" s="1">
        <v>0.124705</v>
      </c>
      <c r="R241" s="1">
        <v>92.652654999999996</v>
      </c>
      <c r="S241" s="1">
        <v>149.64891166666666</v>
      </c>
      <c r="T241" s="1">
        <v>-19.698599999999999</v>
      </c>
      <c r="U241" s="1">
        <v>-1.9871099999999999</v>
      </c>
      <c r="V241" s="1">
        <v>3.89601</v>
      </c>
      <c r="W241" s="1">
        <v>5.5625000000000006E-3</v>
      </c>
      <c r="X241" s="1">
        <v>-9.2724999999999995E-3</v>
      </c>
      <c r="Y241" s="1">
        <v>161.05080416666669</v>
      </c>
      <c r="AF241" s="1">
        <v>-1.5</v>
      </c>
      <c r="AG241" s="1">
        <v>1</v>
      </c>
      <c r="AH241" s="1">
        <v>1.1666666666666667</v>
      </c>
      <c r="AI241" s="1">
        <v>0.76690072278119936</v>
      </c>
      <c r="AJ241" s="1">
        <v>0.76617403866613421</v>
      </c>
      <c r="AK241" s="1">
        <v>2.1811761104661362E-2</v>
      </c>
      <c r="AL241" s="1">
        <v>-2.5264761108394339E-2</v>
      </c>
      <c r="AM241" s="1">
        <v>0.2135204548254275</v>
      </c>
      <c r="AN241" s="1">
        <v>0.10016313091909528</v>
      </c>
      <c r="AO241" s="1">
        <v>9.7949477943729171E-2</v>
      </c>
      <c r="AP241" s="1">
        <v>3.2608868826911164E-2</v>
      </c>
      <c r="AQ241" s="1">
        <v>-0.8380322604390692</v>
      </c>
      <c r="AR241" s="1">
        <v>8.2880481691300203E-2</v>
      </c>
      <c r="AS241" s="1">
        <v>-1.0744066978828043E-2</v>
      </c>
      <c r="AT241" s="1">
        <v>-1.6879153954233175E-3</v>
      </c>
      <c r="AU241" s="1">
        <v>3.0771360190960423E-3</v>
      </c>
      <c r="AV241" s="1">
        <v>5.3611353747428397E-2</v>
      </c>
      <c r="AW241" s="1">
        <v>8.6590942712643601E-2</v>
      </c>
      <c r="AX241" s="1">
        <v>-8.5097951999999998E-3</v>
      </c>
      <c r="AY241" s="1">
        <v>-8.5843151999999998E-4</v>
      </c>
      <c r="AZ241" s="1">
        <v>1.68307632E-3</v>
      </c>
      <c r="BA241" s="1">
        <v>3.1005569124745425E-3</v>
      </c>
      <c r="BB241" s="1">
        <v>-5.1685238599407084E-3</v>
      </c>
      <c r="BC241" s="1">
        <v>3.0799224977533434E-3</v>
      </c>
    </row>
    <row r="242" spans="2:55" x14ac:dyDescent="0.15">
      <c r="B242" s="1">
        <v>-90</v>
      </c>
      <c r="C242" s="1">
        <v>60</v>
      </c>
      <c r="D242" s="1">
        <v>50</v>
      </c>
      <c r="E242" s="1">
        <v>0.83009034514699076</v>
      </c>
      <c r="F242" s="1">
        <v>0.82616000000000012</v>
      </c>
      <c r="G242" s="1">
        <v>3.0000000000000002E-2</v>
      </c>
      <c r="H242" s="1">
        <v>-7.4897500000000006E-2</v>
      </c>
      <c r="I242" s="1">
        <v>0.295265</v>
      </c>
      <c r="J242" s="1">
        <v>0.12998499999999999</v>
      </c>
      <c r="K242" s="1">
        <v>0.15631249999999999</v>
      </c>
      <c r="L242" s="1">
        <v>6.4255559053124994E-2</v>
      </c>
      <c r="M242" s="1">
        <v>21.661199166666666</v>
      </c>
      <c r="N242" s="1">
        <v>2.3487591666666661</v>
      </c>
      <c r="O242" s="1">
        <v>-0.38923749999999996</v>
      </c>
      <c r="P242" s="1">
        <v>-6.7032499999999995E-2</v>
      </c>
      <c r="Q242" s="1">
        <v>0.15018499999999999</v>
      </c>
      <c r="R242" s="1">
        <v>204.84706583333332</v>
      </c>
      <c r="S242" s="1">
        <v>222.81553999999997</v>
      </c>
      <c r="T242" s="1">
        <v>-32.030632500000003</v>
      </c>
      <c r="U242" s="1">
        <v>-4.2411849999999998</v>
      </c>
      <c r="V242" s="1">
        <v>7.5643775</v>
      </c>
      <c r="W242" s="1">
        <v>5.3600000000000002E-3</v>
      </c>
      <c r="X242" s="1">
        <v>-1.2227499999999999E-2</v>
      </c>
      <c r="Y242" s="1">
        <v>248.04232083333338</v>
      </c>
      <c r="AF242" s="1">
        <v>-1.5</v>
      </c>
      <c r="AG242" s="1">
        <v>1</v>
      </c>
      <c r="AH242" s="1">
        <v>0.83333333333333337</v>
      </c>
      <c r="AI242" s="1">
        <v>0.61974096538189494</v>
      </c>
      <c r="AJ242" s="1">
        <v>0.61680659093708823</v>
      </c>
      <c r="AK242" s="1">
        <v>2.2397837862051719E-2</v>
      </c>
      <c r="AL242" s="1">
        <v>-5.591806870910062E-2</v>
      </c>
      <c r="AM242" s="1">
        <v>0.22044325321128999</v>
      </c>
      <c r="AN242" s="1">
        <v>9.704609848329307E-2</v>
      </c>
      <c r="AO242" s="1">
        <v>0.11670206769373195</v>
      </c>
      <c r="AP242" s="1">
        <v>3.5816272860599165E-2</v>
      </c>
      <c r="AQ242" s="1">
        <v>-0.77166033639684128</v>
      </c>
      <c r="AR242" s="1">
        <v>7.7627656146114457E-2</v>
      </c>
      <c r="AS242" s="1">
        <v>-9.6045606129096326E-3</v>
      </c>
      <c r="AT242" s="1">
        <v>-1.6540485160984359E-3</v>
      </c>
      <c r="AU242" s="1">
        <v>3.7058632214260782E-3</v>
      </c>
      <c r="AV242" s="1">
        <v>0.11853010051912259</v>
      </c>
      <c r="AW242" s="1">
        <v>0.12892714985193118</v>
      </c>
      <c r="AX242" s="1">
        <v>-1.3837233240000002E-2</v>
      </c>
      <c r="AY242" s="1">
        <v>-1.83219192E-3</v>
      </c>
      <c r="AZ242" s="1">
        <v>3.2678110799999999E-3</v>
      </c>
      <c r="BA242" s="1">
        <v>2.9876827057732217E-3</v>
      </c>
      <c r="BB242" s="1">
        <v>-6.8156511725451611E-3</v>
      </c>
      <c r="BC242" s="1">
        <v>4.7435411967204208E-3</v>
      </c>
    </row>
    <row r="243" spans="2:55" x14ac:dyDescent="0.15">
      <c r="B243" s="1">
        <v>-90</v>
      </c>
      <c r="C243" s="1">
        <v>60</v>
      </c>
      <c r="D243" s="1">
        <v>30</v>
      </c>
      <c r="E243" s="1">
        <v>0.62099798167948983</v>
      </c>
      <c r="F243" s="1">
        <v>0.61557499999999998</v>
      </c>
      <c r="G243" s="1">
        <v>1.1054999999999999E-2</v>
      </c>
      <c r="H243" s="1">
        <v>-8.1140000000000004E-2</v>
      </c>
      <c r="I243" s="1">
        <v>0.28821750000000002</v>
      </c>
      <c r="J243" s="1">
        <v>0.1203825</v>
      </c>
      <c r="K243" s="1">
        <v>0.17177249999999999</v>
      </c>
      <c r="L243" s="1">
        <v>6.3533532684375005E-2</v>
      </c>
      <c r="M243" s="1">
        <v>23.547526666666666</v>
      </c>
      <c r="N243" s="1">
        <v>2.1549033333333329</v>
      </c>
      <c r="O243" s="1">
        <v>-0.32297999999999999</v>
      </c>
      <c r="P243" s="1">
        <v>-5.8555000000000003E-2</v>
      </c>
      <c r="Q243" s="1">
        <v>0.14365749999999999</v>
      </c>
      <c r="R243" s="1">
        <v>361.35259499999989</v>
      </c>
      <c r="S243" s="1">
        <v>301.60597000000001</v>
      </c>
      <c r="T243" s="1">
        <v>-43.171777499999997</v>
      </c>
      <c r="U243" s="1">
        <v>-2.95736</v>
      </c>
      <c r="V243" s="1">
        <v>9.5621074999999998</v>
      </c>
      <c r="W243" s="1">
        <v>1.4675000000000001E-3</v>
      </c>
      <c r="X243" s="1">
        <v>-9.3650000000000001E-3</v>
      </c>
      <c r="Y243" s="1">
        <v>328.96444749999995</v>
      </c>
      <c r="AF243" s="1">
        <v>-1.5</v>
      </c>
      <c r="AG243" s="1">
        <v>1</v>
      </c>
      <c r="AH243" s="1">
        <v>0.5</v>
      </c>
      <c r="AI243" s="1">
        <v>0.46363373687728582</v>
      </c>
      <c r="AJ243" s="1">
        <v>0.45958496806441618</v>
      </c>
      <c r="AK243" s="1">
        <v>8.2536032521660571E-3</v>
      </c>
      <c r="AL243" s="1">
        <v>-6.0578685470895878E-2</v>
      </c>
      <c r="AM243" s="1">
        <v>0.21518162780019637</v>
      </c>
      <c r="AN243" s="1">
        <v>8.987692388094802E-2</v>
      </c>
      <c r="AO243" s="1">
        <v>0.12824442013864262</v>
      </c>
      <c r="AP243" s="1">
        <v>3.5413812842870325E-2</v>
      </c>
      <c r="AQ243" s="1">
        <v>-0.70931627633862193</v>
      </c>
      <c r="AR243" s="1">
        <v>7.1220624643912711E-2</v>
      </c>
      <c r="AS243" s="1">
        <v>-7.9696354712933699E-3</v>
      </c>
      <c r="AT243" s="1">
        <v>-1.4448634745853717E-3</v>
      </c>
      <c r="AU243" s="1">
        <v>3.5447950576423535E-3</v>
      </c>
      <c r="AV243" s="1">
        <v>0.20908846916579155</v>
      </c>
      <c r="AW243" s="1">
        <v>0.1745174420528616</v>
      </c>
      <c r="AX243" s="1">
        <v>-1.8650207879999998E-2</v>
      </c>
      <c r="AY243" s="1">
        <v>-1.2775795199999999E-3</v>
      </c>
      <c r="AZ243" s="1">
        <v>4.1308304400000002E-3</v>
      </c>
      <c r="BA243" s="1">
        <v>8.1798962140339606E-4</v>
      </c>
      <c r="BB243" s="1">
        <v>-5.220083682754892E-3</v>
      </c>
      <c r="BC243" s="1">
        <v>6.2910893743053486E-3</v>
      </c>
    </row>
    <row r="244" spans="2:55" x14ac:dyDescent="0.15">
      <c r="B244" s="1">
        <v>-90</v>
      </c>
      <c r="C244" s="1">
        <v>60</v>
      </c>
      <c r="D244" s="1">
        <v>10</v>
      </c>
      <c r="E244" s="1">
        <v>0.41946467730459736</v>
      </c>
      <c r="F244" s="1">
        <v>0.41799249999999999</v>
      </c>
      <c r="G244" s="1">
        <v>9.3849999999999992E-3</v>
      </c>
      <c r="H244" s="1">
        <v>-3.3835000000000004E-2</v>
      </c>
      <c r="I244" s="1">
        <v>0.26990000000000003</v>
      </c>
      <c r="J244" s="1">
        <v>0.12301499999999999</v>
      </c>
      <c r="K244" s="1">
        <v>0.15412999999999999</v>
      </c>
      <c r="L244" s="1">
        <v>5.58673785625E-2</v>
      </c>
      <c r="M244" s="1">
        <v>25.385062500000004</v>
      </c>
      <c r="N244" s="1">
        <v>2.1058949999999999</v>
      </c>
      <c r="O244" s="1">
        <v>-0.25752750000000002</v>
      </c>
      <c r="P244" s="1">
        <v>-4.8302499999999998E-2</v>
      </c>
      <c r="Q244" s="1">
        <v>0.10913500000000001</v>
      </c>
      <c r="R244" s="1">
        <v>596.51847833333341</v>
      </c>
      <c r="S244" s="1">
        <v>405.60454000000004</v>
      </c>
      <c r="T244" s="1">
        <v>-33.849852499999997</v>
      </c>
      <c r="U244" s="1">
        <v>-0.31897750000000008</v>
      </c>
      <c r="V244" s="1">
        <v>11.466352499999999</v>
      </c>
      <c r="W244" s="1">
        <v>-2.7525000000000006E-3</v>
      </c>
      <c r="X244" s="1">
        <v>-5.5300000000000002E-3</v>
      </c>
      <c r="Y244" s="1">
        <v>375.86636333333331</v>
      </c>
      <c r="AF244" s="1">
        <v>-1.5</v>
      </c>
      <c r="AG244" s="1">
        <v>1</v>
      </c>
      <c r="AH244" s="1">
        <v>0.16666666666666666</v>
      </c>
      <c r="AI244" s="1">
        <v>0.31317006103754053</v>
      </c>
      <c r="AJ244" s="1">
        <v>0.31207094141845504</v>
      </c>
      <c r="AK244" s="1">
        <v>7.006790277845178E-3</v>
      </c>
      <c r="AL244" s="1">
        <v>-2.5261028135417331E-2</v>
      </c>
      <c r="AM244" s="1">
        <v>0.2015058812989253</v>
      </c>
      <c r="AN244" s="1">
        <v>9.1842334153343058E-2</v>
      </c>
      <c r="AO244" s="1">
        <v>0.11507262498926769</v>
      </c>
      <c r="AP244" s="1">
        <v>3.1140671781355763E-2</v>
      </c>
      <c r="AQ244" s="1">
        <v>-0.64858480507901106</v>
      </c>
      <c r="AR244" s="1">
        <v>6.960087490443928E-2</v>
      </c>
      <c r="AS244" s="1">
        <v>-6.3545739638166563E-3</v>
      </c>
      <c r="AT244" s="1">
        <v>-1.1918797366776519E-3</v>
      </c>
      <c r="AU244" s="1">
        <v>2.6929412569187011E-3</v>
      </c>
      <c r="AV244" s="1">
        <v>0.34516186458775566</v>
      </c>
      <c r="AW244" s="1">
        <v>0.23469385173585122</v>
      </c>
      <c r="AX244" s="1">
        <v>-1.4623136279999999E-2</v>
      </c>
      <c r="AY244" s="1">
        <v>-1.3779828000000003E-4</v>
      </c>
      <c r="AZ244" s="1">
        <v>4.9534642800000001E-3</v>
      </c>
      <c r="BA244" s="1">
        <v>-1.5342531059031334E-3</v>
      </c>
      <c r="BB244" s="1">
        <v>-3.0824412990533429E-3</v>
      </c>
      <c r="BC244" s="1">
        <v>7.1880378031584308E-3</v>
      </c>
    </row>
    <row r="245" spans="2:55" x14ac:dyDescent="0.15">
      <c r="B245" s="1">
        <v>-90</v>
      </c>
      <c r="C245" s="1">
        <v>60</v>
      </c>
      <c r="D245" s="1">
        <v>4</v>
      </c>
      <c r="E245" s="1">
        <v>0.38954613190384785</v>
      </c>
      <c r="F245" s="1">
        <v>0.38884750000000001</v>
      </c>
      <c r="G245" s="1">
        <v>1.7320000000000002E-2</v>
      </c>
      <c r="H245" s="1">
        <v>-1.5615E-2</v>
      </c>
      <c r="I245" s="1">
        <v>0.245</v>
      </c>
      <c r="J245" s="1">
        <v>0.15196666666666667</v>
      </c>
      <c r="K245" s="1">
        <v>0.11160249999999999</v>
      </c>
      <c r="L245" s="1">
        <v>4.7786992892013887E-2</v>
      </c>
      <c r="M245" s="1">
        <v>26.382181666666668</v>
      </c>
      <c r="N245" s="1">
        <v>2.3551016666666662</v>
      </c>
      <c r="O245" s="1">
        <v>-0.20218750000000002</v>
      </c>
      <c r="P245" s="1">
        <v>-0.11770666666666668</v>
      </c>
      <c r="Q245" s="1">
        <v>6.61075E-2</v>
      </c>
      <c r="R245" s="1">
        <v>714.7246100000001</v>
      </c>
      <c r="S245" s="1">
        <v>433.26472000000007</v>
      </c>
      <c r="T245" s="1">
        <v>-13.613399999999999</v>
      </c>
      <c r="U245" s="1">
        <v>-0.1815775</v>
      </c>
      <c r="V245" s="1">
        <v>6.9669449999999999</v>
      </c>
      <c r="W245" s="1">
        <v>-4.0433333333333337E-3</v>
      </c>
      <c r="X245" s="1">
        <v>-2.0525000000000001E-3</v>
      </c>
      <c r="Y245" s="1">
        <v>344.20476000000008</v>
      </c>
      <c r="AF245" s="1">
        <v>-1.5</v>
      </c>
      <c r="AG245" s="1">
        <v>1</v>
      </c>
      <c r="AH245" s="1">
        <v>6.6666666666666666E-2</v>
      </c>
      <c r="AI245" s="1">
        <v>0.29083303673905986</v>
      </c>
      <c r="AJ245" s="1">
        <v>0.29031144193547181</v>
      </c>
      <c r="AK245" s="1">
        <v>1.2931018392357859E-2</v>
      </c>
      <c r="AL245" s="1">
        <v>-1.1658074607197918E-2</v>
      </c>
      <c r="AM245" s="1">
        <v>0.18291567587342233</v>
      </c>
      <c r="AN245" s="1">
        <v>0.11345749201454863</v>
      </c>
      <c r="AO245" s="1">
        <v>8.3321823333320888E-2</v>
      </c>
      <c r="AP245" s="1">
        <v>2.6636636609025703E-2</v>
      </c>
      <c r="AQ245" s="1">
        <v>-0.61562952175102692</v>
      </c>
      <c r="AR245" s="1">
        <v>7.7837278918893443E-2</v>
      </c>
      <c r="AS245" s="1">
        <v>-4.9890416491799134E-3</v>
      </c>
      <c r="AT245" s="1">
        <v>-2.9044498912451908E-3</v>
      </c>
      <c r="AU245" s="1">
        <v>1.6312238433293903E-3</v>
      </c>
      <c r="AV245" s="1">
        <v>0.41355915703336088</v>
      </c>
      <c r="AW245" s="1">
        <v>0.25069878645356164</v>
      </c>
      <c r="AX245" s="1">
        <v>-5.8809887999999996E-3</v>
      </c>
      <c r="AY245" s="1">
        <v>-7.8441479999999996E-5</v>
      </c>
      <c r="AZ245" s="1">
        <v>3.0097202399999999E-3</v>
      </c>
      <c r="BA245" s="1">
        <v>-2.2537681107605212E-3</v>
      </c>
      <c r="BB245" s="1">
        <v>-1.1440706629849884E-3</v>
      </c>
      <c r="BC245" s="1">
        <v>6.582543872681936E-3</v>
      </c>
    </row>
    <row r="246" spans="2:55" x14ac:dyDescent="0.15">
      <c r="B246" s="1">
        <v>-60</v>
      </c>
      <c r="C246" s="1">
        <v>60</v>
      </c>
      <c r="D246" s="1">
        <v>150</v>
      </c>
      <c r="E246" s="1">
        <v>1.4169396297147774</v>
      </c>
      <c r="F246" s="1">
        <v>1.416885</v>
      </c>
      <c r="G246" s="1">
        <v>9.2850000000000016E-3</v>
      </c>
      <c r="H246" s="1">
        <v>8.2824999999999999E-3</v>
      </c>
      <c r="I246" s="1">
        <v>0.18464249999999999</v>
      </c>
      <c r="J246" s="1">
        <v>7.7689999999999995E-2</v>
      </c>
      <c r="K246" s="1">
        <v>8.9082499999999995E-2</v>
      </c>
      <c r="L246" s="1">
        <v>2.4032140356249999E-2</v>
      </c>
      <c r="M246" s="1">
        <v>14.626632500000001</v>
      </c>
      <c r="N246" s="1">
        <v>1.9823624999999998</v>
      </c>
      <c r="O246" s="1">
        <v>-0.20897250000000001</v>
      </c>
      <c r="P246" s="1">
        <v>-1.27125E-2</v>
      </c>
      <c r="Q246" s="1">
        <v>8.4635000000000002E-2</v>
      </c>
      <c r="R246" s="1">
        <v>0.63102583333333329</v>
      </c>
      <c r="S246" s="1">
        <v>39.714509166666666</v>
      </c>
      <c r="T246" s="1">
        <v>-0.21434249999999999</v>
      </c>
      <c r="U246" s="1">
        <v>-2.0975000000000017E-3</v>
      </c>
      <c r="V246" s="1">
        <v>0.1602375</v>
      </c>
      <c r="W246" s="1">
        <v>1.2199999999999999E-3</v>
      </c>
      <c r="X246" s="1">
        <v>-6.7550000000000006E-3</v>
      </c>
      <c r="Y246" s="1">
        <v>4.8462691666666657</v>
      </c>
      <c r="AF246" s="1">
        <v>-1</v>
      </c>
      <c r="AG246" s="1">
        <v>1</v>
      </c>
      <c r="AH246" s="1">
        <v>2.5</v>
      </c>
      <c r="AI246" s="1">
        <v>1.0578794695555727</v>
      </c>
      <c r="AJ246" s="1">
        <v>1.0578386833057716</v>
      </c>
      <c r="AK246" s="1">
        <v>6.932130818305007E-3</v>
      </c>
      <c r="AL246" s="1">
        <v>6.1836697364147783E-3</v>
      </c>
      <c r="AM246" s="1">
        <v>0.13785309258146278</v>
      </c>
      <c r="AN246" s="1">
        <v>5.8002934116759927E-2</v>
      </c>
      <c r="AO246" s="1">
        <v>6.6508513044874068E-2</v>
      </c>
      <c r="AP246" s="1">
        <v>1.3395598903933364E-2</v>
      </c>
      <c r="AQ246" s="1">
        <v>-1.0041562559814383</v>
      </c>
      <c r="AR246" s="1">
        <v>6.5518064470332815E-2</v>
      </c>
      <c r="AS246" s="1">
        <v>-5.1564637083561021E-3</v>
      </c>
      <c r="AT246" s="1">
        <v>-3.1368502981242484E-4</v>
      </c>
      <c r="AU246" s="1">
        <v>2.088395870062897E-3</v>
      </c>
      <c r="AV246" s="1">
        <v>3.651287615514E-4</v>
      </c>
      <c r="AW246" s="1">
        <v>2.29798984156434E-2</v>
      </c>
      <c r="AX246" s="1">
        <v>-9.2595960000000003E-5</v>
      </c>
      <c r="AY246" s="1">
        <v>-9.0612000000000076E-7</v>
      </c>
      <c r="AZ246" s="1">
        <v>6.9222599999999997E-5</v>
      </c>
      <c r="BA246" s="1">
        <v>6.8003225765733775E-4</v>
      </c>
      <c r="BB246" s="1">
        <v>-3.7652605741600961E-3</v>
      </c>
      <c r="BC246" s="1">
        <v>9.2679657911787873E-5</v>
      </c>
    </row>
    <row r="247" spans="2:55" x14ac:dyDescent="0.15">
      <c r="B247" s="1">
        <v>-60</v>
      </c>
      <c r="C247" s="1">
        <v>60</v>
      </c>
      <c r="D247" s="1">
        <v>110</v>
      </c>
      <c r="E247" s="1">
        <v>1.2619540720495737</v>
      </c>
      <c r="F247" s="1">
        <v>1.2618300000000002</v>
      </c>
      <c r="G247" s="1">
        <v>1.6127499999999999E-2</v>
      </c>
      <c r="H247" s="1">
        <v>7.2825000000000008E-3</v>
      </c>
      <c r="I247" s="1">
        <v>0.24574499999999999</v>
      </c>
      <c r="J247" s="1">
        <v>0.10620249999999999</v>
      </c>
      <c r="K247" s="1">
        <v>0.1198275</v>
      </c>
      <c r="L247" s="1">
        <v>4.3014102893749996E-2</v>
      </c>
      <c r="M247" s="1">
        <v>16.738915833333333</v>
      </c>
      <c r="N247" s="1">
        <v>2.3113883333333329</v>
      </c>
      <c r="O247" s="1">
        <v>-0.363645</v>
      </c>
      <c r="P247" s="1">
        <v>-3.3860000000000001E-2</v>
      </c>
      <c r="Q247" s="1">
        <v>0.10771500000000001</v>
      </c>
      <c r="R247" s="1">
        <v>16.945249999999998</v>
      </c>
      <c r="S247" s="1">
        <v>66.177155833333345</v>
      </c>
      <c r="T247" s="1">
        <v>-4.0633374999999994</v>
      </c>
      <c r="U247" s="1">
        <v>-0.52777750000000001</v>
      </c>
      <c r="V247" s="1">
        <v>1.3960575</v>
      </c>
      <c r="W247" s="1">
        <v>3.2175000000000007E-3</v>
      </c>
      <c r="X247" s="1">
        <v>-9.0924999999999999E-3</v>
      </c>
      <c r="Y247" s="1">
        <v>41.401070000000004</v>
      </c>
      <c r="AF247" s="1">
        <v>-1</v>
      </c>
      <c r="AG247" s="1">
        <v>1</v>
      </c>
      <c r="AH247" s="1">
        <v>1.8333333333333333</v>
      </c>
      <c r="AI247" s="1">
        <v>0.94216808983740929</v>
      </c>
      <c r="AJ247" s="1">
        <v>0.94207545831575745</v>
      </c>
      <c r="AK247" s="1">
        <v>1.2040704337341302E-2</v>
      </c>
      <c r="AL247" s="1">
        <v>5.4370751410130549E-3</v>
      </c>
      <c r="AM247" s="1">
        <v>0.18347188884699664</v>
      </c>
      <c r="AN247" s="1">
        <v>7.9290212518151576E-2</v>
      </c>
      <c r="AO247" s="1">
        <v>8.9462563880500071E-2</v>
      </c>
      <c r="AP247" s="1">
        <v>2.3976211067165441E-2</v>
      </c>
      <c r="AQ247" s="1">
        <v>-0.93434424348980638</v>
      </c>
      <c r="AR247" s="1">
        <v>7.639253155732538E-2</v>
      </c>
      <c r="AS247" s="1">
        <v>-8.9730574368644435E-3</v>
      </c>
      <c r="AT247" s="1">
        <v>-8.3550639995663364E-4</v>
      </c>
      <c r="AU247" s="1">
        <v>2.6579022998029769E-3</v>
      </c>
      <c r="AV247" s="1">
        <v>9.8049839164199987E-3</v>
      </c>
      <c r="AW247" s="1">
        <v>3.8291907677977806E-2</v>
      </c>
      <c r="AX247" s="1">
        <v>-1.7553617999999998E-3</v>
      </c>
      <c r="AY247" s="1">
        <v>-2.2799988E-4</v>
      </c>
      <c r="AZ247" s="1">
        <v>6.0309684000000002E-4</v>
      </c>
      <c r="BA247" s="1">
        <v>1.7934457286987581E-3</v>
      </c>
      <c r="BB247" s="1">
        <v>-5.068191231761757E-3</v>
      </c>
      <c r="BC247" s="1">
        <v>7.9175069993504994E-4</v>
      </c>
    </row>
    <row r="248" spans="2:55" x14ac:dyDescent="0.15">
      <c r="B248" s="1">
        <v>-60</v>
      </c>
      <c r="C248" s="1">
        <v>60</v>
      </c>
      <c r="D248" s="1">
        <v>90</v>
      </c>
      <c r="E248" s="1">
        <v>1.1629815933490737</v>
      </c>
      <c r="F248" s="1">
        <v>1.1627125</v>
      </c>
      <c r="G248" s="1">
        <v>2.4807500000000003E-2</v>
      </c>
      <c r="H248" s="1">
        <v>-3.2275000000000003E-3</v>
      </c>
      <c r="I248" s="1">
        <v>0.27108500000000002</v>
      </c>
      <c r="J248" s="1">
        <v>0.11929250000000001</v>
      </c>
      <c r="K248" s="1">
        <v>0.12557249999999998</v>
      </c>
      <c r="L248" s="1">
        <v>5.1743115268750008E-2</v>
      </c>
      <c r="M248" s="1">
        <v>18.017389166666668</v>
      </c>
      <c r="N248" s="1">
        <v>2.4554450000000001</v>
      </c>
      <c r="O248" s="1">
        <v>-0.42865750000000002</v>
      </c>
      <c r="P248" s="1">
        <v>-5.8730000000000004E-2</v>
      </c>
      <c r="Q248" s="1">
        <v>0.1183275</v>
      </c>
      <c r="R248" s="1">
        <v>45.87377166666667</v>
      </c>
      <c r="S248" s="1">
        <v>96.262545000000003</v>
      </c>
      <c r="T248" s="1">
        <v>-9.3047325000000001</v>
      </c>
      <c r="U248" s="1">
        <v>-1.31009</v>
      </c>
      <c r="V248" s="1">
        <v>2.7178249999999999</v>
      </c>
      <c r="W248" s="1">
        <v>5.3325000000000004E-3</v>
      </c>
      <c r="X248" s="1">
        <v>-1.01475E-2</v>
      </c>
      <c r="Y248" s="1">
        <v>88.879037499999995</v>
      </c>
      <c r="AF248" s="1">
        <v>-1</v>
      </c>
      <c r="AG248" s="1">
        <v>1</v>
      </c>
      <c r="AH248" s="1">
        <v>1.5</v>
      </c>
      <c r="AI248" s="1">
        <v>0.86827577214610385</v>
      </c>
      <c r="AJ248" s="1">
        <v>0.86807486850602689</v>
      </c>
      <c r="AK248" s="1">
        <v>1.8521145425428268E-2</v>
      </c>
      <c r="AL248" s="1">
        <v>-2.4096340566590641E-3</v>
      </c>
      <c r="AM248" s="1">
        <v>0.20239059589447633</v>
      </c>
      <c r="AN248" s="1">
        <v>8.906313577196015E-2</v>
      </c>
      <c r="AO248" s="1">
        <v>9.3751749831082948E-2</v>
      </c>
      <c r="AP248" s="1">
        <v>2.8841793028222897E-2</v>
      </c>
      <c r="AQ248" s="1">
        <v>-0.89209006531758273</v>
      </c>
      <c r="AR248" s="1">
        <v>8.1153675885896948E-2</v>
      </c>
      <c r="AS248" s="1">
        <v>-1.0577261802699666E-2</v>
      </c>
      <c r="AT248" s="1">
        <v>-1.449181655920056E-3</v>
      </c>
      <c r="AU248" s="1">
        <v>2.9197691535991898E-3</v>
      </c>
      <c r="AV248" s="1">
        <v>2.6543815722824403E-2</v>
      </c>
      <c r="AW248" s="1">
        <v>5.5700134579227602E-2</v>
      </c>
      <c r="AX248" s="1">
        <v>-4.0196444400000001E-3</v>
      </c>
      <c r="AY248" s="1">
        <v>-5.6595888000000004E-4</v>
      </c>
      <c r="AZ248" s="1">
        <v>1.1741003999999999E-3</v>
      </c>
      <c r="BA248" s="1">
        <v>2.9723541098014379E-3</v>
      </c>
      <c r="BB248" s="1">
        <v>-5.65625191358839E-3</v>
      </c>
      <c r="BC248" s="1">
        <v>1.699715494072461E-3</v>
      </c>
    </row>
    <row r="249" spans="2:55" x14ac:dyDescent="0.15">
      <c r="B249" s="1">
        <v>-60</v>
      </c>
      <c r="C249" s="1">
        <v>60</v>
      </c>
      <c r="D249" s="1">
        <v>70</v>
      </c>
      <c r="E249" s="1">
        <v>1.0542667644801764</v>
      </c>
      <c r="F249" s="1">
        <v>1.0530625</v>
      </c>
      <c r="G249" s="1">
        <v>3.5005000000000001E-2</v>
      </c>
      <c r="H249" s="1">
        <v>-3.6227500000000003E-2</v>
      </c>
      <c r="I249" s="1">
        <v>0.28283000000000003</v>
      </c>
      <c r="J249" s="1">
        <v>0.13786999999999999</v>
      </c>
      <c r="K249" s="1">
        <v>0.13376749999999998</v>
      </c>
      <c r="L249" s="1">
        <v>5.8447344928125006E-2</v>
      </c>
      <c r="M249" s="1">
        <v>19.551554166666669</v>
      </c>
      <c r="N249" s="1">
        <v>2.4704191666666664</v>
      </c>
      <c r="O249" s="1">
        <v>-0.42437999999999998</v>
      </c>
      <c r="P249" s="1">
        <v>-6.1157500000000004E-2</v>
      </c>
      <c r="Q249" s="1">
        <v>0.12376499999999999</v>
      </c>
      <c r="R249" s="1">
        <v>102.47554583333333</v>
      </c>
      <c r="S249" s="1">
        <v>138.39061666666666</v>
      </c>
      <c r="T249" s="1">
        <v>-15.832807500000001</v>
      </c>
      <c r="U249" s="1">
        <v>-1.5575175000000001</v>
      </c>
      <c r="V249" s="1">
        <v>4.5082374999999999</v>
      </c>
      <c r="W249" s="1">
        <v>4.7875000000000001E-3</v>
      </c>
      <c r="X249" s="1">
        <v>-1.0165E-2</v>
      </c>
      <c r="Y249" s="1">
        <v>148.49757750000001</v>
      </c>
      <c r="AF249" s="1">
        <v>-1</v>
      </c>
      <c r="AG249" s="1">
        <v>1</v>
      </c>
      <c r="AH249" s="1">
        <v>1.1666666666666667</v>
      </c>
      <c r="AI249" s="1">
        <v>0.78710986847256181</v>
      </c>
      <c r="AJ249" s="1">
        <v>0.78621077112022786</v>
      </c>
      <c r="AK249" s="1">
        <v>2.6134543812037347E-2</v>
      </c>
      <c r="AL249" s="1">
        <v>-2.7047255704915955E-2</v>
      </c>
      <c r="AM249" s="1">
        <v>0.21115934941746958</v>
      </c>
      <c r="AN249" s="1">
        <v>0.10293299686803567</v>
      </c>
      <c r="AO249" s="1">
        <v>9.9870092540400079E-2</v>
      </c>
      <c r="AP249" s="1">
        <v>3.2578754037336066E-2</v>
      </c>
      <c r="AQ249" s="1">
        <v>-0.84138515066240316</v>
      </c>
      <c r="AR249" s="1">
        <v>8.1648579525900294E-2</v>
      </c>
      <c r="AS249" s="1">
        <v>-1.0471713113219025E-2</v>
      </c>
      <c r="AT249" s="1">
        <v>-1.5090809998626056E-3</v>
      </c>
      <c r="AU249" s="1">
        <v>3.053941216498309E-3</v>
      </c>
      <c r="AV249" s="1">
        <v>5.9295146352056995E-2</v>
      </c>
      <c r="AW249" s="1">
        <v>8.0076586099356001E-2</v>
      </c>
      <c r="AX249" s="1">
        <v>-6.839772840000001E-3</v>
      </c>
      <c r="AY249" s="1">
        <v>-6.7284756000000011E-4</v>
      </c>
      <c r="AZ249" s="1">
        <v>1.9475586E-3</v>
      </c>
      <c r="BA249" s="1">
        <v>2.6685692078151678E-3</v>
      </c>
      <c r="BB249" s="1">
        <v>-5.6660064746613436E-3</v>
      </c>
      <c r="BC249" s="1">
        <v>2.8398556105985744E-3</v>
      </c>
    </row>
    <row r="250" spans="2:55" x14ac:dyDescent="0.15">
      <c r="B250" s="1">
        <v>-60</v>
      </c>
      <c r="C250" s="1">
        <v>60</v>
      </c>
      <c r="D250" s="1">
        <v>50</v>
      </c>
      <c r="E250" s="1">
        <v>0.86125925313606932</v>
      </c>
      <c r="F250" s="1">
        <v>0.85697999999999996</v>
      </c>
      <c r="G250" s="1">
        <v>3.7707500000000005E-2</v>
      </c>
      <c r="H250" s="1">
        <v>-7.7012499999999998E-2</v>
      </c>
      <c r="I250" s="1">
        <v>0.2928075</v>
      </c>
      <c r="J250" s="1">
        <v>0.1320925</v>
      </c>
      <c r="K250" s="1">
        <v>0.1581775</v>
      </c>
      <c r="L250" s="1">
        <v>6.4102391059375E-2</v>
      </c>
      <c r="M250" s="1">
        <v>21.368602499999998</v>
      </c>
      <c r="N250" s="1">
        <v>2.3062058333333337</v>
      </c>
      <c r="O250" s="1">
        <v>-0.40368499999999996</v>
      </c>
      <c r="P250" s="1">
        <v>-5.9830000000000001E-2</v>
      </c>
      <c r="Q250" s="1">
        <v>0.14861249999999998</v>
      </c>
      <c r="R250" s="1">
        <v>199.6933558333333</v>
      </c>
      <c r="S250" s="1">
        <v>190.62224583333332</v>
      </c>
      <c r="T250" s="1">
        <v>-26.856457500000001</v>
      </c>
      <c r="U250" s="1">
        <v>-2.7456924999999996</v>
      </c>
      <c r="V250" s="1">
        <v>6.5074325000000002</v>
      </c>
      <c r="W250" s="1">
        <v>3.9100000000000003E-3</v>
      </c>
      <c r="X250" s="1">
        <v>-1.2555E-2</v>
      </c>
      <c r="Y250" s="1">
        <v>205.52057249999999</v>
      </c>
      <c r="AF250" s="1">
        <v>-1</v>
      </c>
      <c r="AG250" s="1">
        <v>1</v>
      </c>
      <c r="AH250" s="1">
        <v>0.83333333333333337</v>
      </c>
      <c r="AI250" s="1">
        <v>0.64301150363111459</v>
      </c>
      <c r="AJ250" s="1">
        <v>0.6398166363673693</v>
      </c>
      <c r="AK250" s="1">
        <v>2.8152215706110508E-2</v>
      </c>
      <c r="AL250" s="1">
        <v>-5.7497116278375261E-2</v>
      </c>
      <c r="AM250" s="1">
        <v>0.21860849699309026</v>
      </c>
      <c r="AN250" s="1">
        <v>9.8619546593102209E-2</v>
      </c>
      <c r="AO250" s="1">
        <v>0.11809446661415618</v>
      </c>
      <c r="AP250" s="1">
        <v>3.5730896486344532E-2</v>
      </c>
      <c r="AQ250" s="1">
        <v>-0.78133080144572675</v>
      </c>
      <c r="AR250" s="1">
        <v>7.6221247360253735E-2</v>
      </c>
      <c r="AS250" s="1">
        <v>-9.9610573262402125E-3</v>
      </c>
      <c r="AT250" s="1">
        <v>-1.476324510023786E-3</v>
      </c>
      <c r="AU250" s="1">
        <v>3.6670612777187006E-3</v>
      </c>
      <c r="AV250" s="1">
        <v>0.11554802331991378</v>
      </c>
      <c r="AW250" s="1">
        <v>0.110299231614033</v>
      </c>
      <c r="AX250" s="1">
        <v>-1.1601989640000001E-2</v>
      </c>
      <c r="AY250" s="1">
        <v>-1.1861391599999999E-3</v>
      </c>
      <c r="AZ250" s="1">
        <v>2.8112108400000003E-3</v>
      </c>
      <c r="BA250" s="1">
        <v>2.1794476454427797E-3</v>
      </c>
      <c r="BB250" s="1">
        <v>-6.9982008154818656E-3</v>
      </c>
      <c r="BC250" s="1">
        <v>3.9303587353642592E-3</v>
      </c>
    </row>
    <row r="251" spans="2:55" x14ac:dyDescent="0.15">
      <c r="B251" s="1">
        <v>-60</v>
      </c>
      <c r="C251" s="1">
        <v>60</v>
      </c>
      <c r="D251" s="1">
        <v>30</v>
      </c>
      <c r="E251" s="1">
        <v>0.63016778395221862</v>
      </c>
      <c r="F251" s="1">
        <v>0.62417750000000005</v>
      </c>
      <c r="G251" s="1">
        <v>3.4595000000000001E-2</v>
      </c>
      <c r="H251" s="1">
        <v>-7.9479999999999995E-2</v>
      </c>
      <c r="I251" s="1">
        <v>0.30784</v>
      </c>
      <c r="J251" s="1">
        <v>0.12508249999999999</v>
      </c>
      <c r="K251" s="1">
        <v>0.16658000000000001</v>
      </c>
      <c r="L251" s="1">
        <v>6.9079996903124996E-2</v>
      </c>
      <c r="M251" s="1">
        <v>23.194495</v>
      </c>
      <c r="N251" s="1">
        <v>2.0157125000000002</v>
      </c>
      <c r="O251" s="1">
        <v>-0.3629425</v>
      </c>
      <c r="P251" s="1">
        <v>-2.9389999999999999E-2</v>
      </c>
      <c r="Q251" s="1">
        <v>0.14286750000000001</v>
      </c>
      <c r="R251" s="1">
        <v>323.65817916666668</v>
      </c>
      <c r="S251" s="1">
        <v>238.2448866666667</v>
      </c>
      <c r="T251" s="1">
        <v>-35.427857500000002</v>
      </c>
      <c r="U251" s="1">
        <v>-0.69801999999999997</v>
      </c>
      <c r="V251" s="1">
        <v>7.1736175000000006</v>
      </c>
      <c r="W251" s="1">
        <v>-2.0325E-3</v>
      </c>
      <c r="X251" s="1">
        <v>-1.18025E-2</v>
      </c>
      <c r="Y251" s="1">
        <v>220.80874916666664</v>
      </c>
      <c r="AF251" s="1">
        <v>-1</v>
      </c>
      <c r="AG251" s="1">
        <v>1</v>
      </c>
      <c r="AH251" s="1">
        <v>0.5</v>
      </c>
      <c r="AI251" s="1">
        <v>0.47047986169500761</v>
      </c>
      <c r="AJ251" s="1">
        <v>0.46600754807135952</v>
      </c>
      <c r="AK251" s="1">
        <v>2.5828440027922638E-2</v>
      </c>
      <c r="AL251" s="1">
        <v>-5.9339338442529012E-2</v>
      </c>
      <c r="AM251" s="1">
        <v>0.22983168024846667</v>
      </c>
      <c r="AN251" s="1">
        <v>9.3385918479336111E-2</v>
      </c>
      <c r="AO251" s="1">
        <v>0.12436772770201916</v>
      </c>
      <c r="AP251" s="1">
        <v>3.8505431354913112E-2</v>
      </c>
      <c r="AQ251" s="1">
        <v>-0.72098414813136202</v>
      </c>
      <c r="AR251" s="1">
        <v>6.6620298521918045E-2</v>
      </c>
      <c r="AS251" s="1">
        <v>-8.955723023220924E-3</v>
      </c>
      <c r="AT251" s="1">
        <v>-7.2520771100784002E-4</v>
      </c>
      <c r="AU251" s="1">
        <v>3.5253015533314933E-3</v>
      </c>
      <c r="AV251" s="1">
        <v>0.18727745186096101</v>
      </c>
      <c r="AW251" s="1">
        <v>0.13785499074584162</v>
      </c>
      <c r="AX251" s="1">
        <v>-1.5304834440000002E-2</v>
      </c>
      <c r="AY251" s="1">
        <v>-3.0154463999999999E-4</v>
      </c>
      <c r="AZ251" s="1">
        <v>3.0990027600000004E-3</v>
      </c>
      <c r="BA251" s="1">
        <v>-1.1329225931873271E-3</v>
      </c>
      <c r="BB251" s="1">
        <v>-6.5787546893448607E-3</v>
      </c>
      <c r="BC251" s="1">
        <v>4.2227285841764765E-3</v>
      </c>
    </row>
    <row r="252" spans="2:55" x14ac:dyDescent="0.15">
      <c r="B252" s="1">
        <v>-60</v>
      </c>
      <c r="C252" s="1">
        <v>60</v>
      </c>
      <c r="D252" s="1">
        <v>10</v>
      </c>
      <c r="E252" s="1">
        <v>0.44477598127456253</v>
      </c>
      <c r="F252" s="1">
        <v>0.44177749999999999</v>
      </c>
      <c r="G252" s="1">
        <v>3.8272500000000001E-2</v>
      </c>
      <c r="H252" s="1">
        <v>-3.4547500000000002E-2</v>
      </c>
      <c r="I252" s="1">
        <v>0.28008499999999997</v>
      </c>
      <c r="J252" s="1">
        <v>0.135075</v>
      </c>
      <c r="K252" s="1">
        <v>0.13644499999999998</v>
      </c>
      <c r="L252" s="1">
        <v>5.7655050437499987E-2</v>
      </c>
      <c r="M252" s="1">
        <v>24.810335833333337</v>
      </c>
      <c r="N252" s="1">
        <v>1.9267866666666666</v>
      </c>
      <c r="O252" s="1">
        <v>-0.23898749999999999</v>
      </c>
      <c r="P252" s="1">
        <v>-2.2267500000000003E-2</v>
      </c>
      <c r="Q252" s="1">
        <v>8.9029999999999998E-2</v>
      </c>
      <c r="R252" s="1">
        <v>475.77351833333336</v>
      </c>
      <c r="S252" s="1">
        <v>294.95454249999995</v>
      </c>
      <c r="T252" s="1">
        <v>-21.087289999999999</v>
      </c>
      <c r="U252" s="1">
        <v>0.63169500000000001</v>
      </c>
      <c r="V252" s="1">
        <v>5.9488149999999997</v>
      </c>
      <c r="W252" s="1">
        <v>-7.7524999999999998E-3</v>
      </c>
      <c r="X252" s="1">
        <v>-5.0950000000000006E-3</v>
      </c>
      <c r="Y252" s="1">
        <v>239.01617583333336</v>
      </c>
      <c r="AF252" s="1">
        <v>-1</v>
      </c>
      <c r="AG252" s="1">
        <v>1</v>
      </c>
      <c r="AH252" s="1">
        <v>0.16666666666666666</v>
      </c>
      <c r="AI252" s="1">
        <v>0.3320673437840867</v>
      </c>
      <c r="AJ252" s="1">
        <v>0.32982869387008507</v>
      </c>
      <c r="AK252" s="1">
        <v>2.8574041652512476E-2</v>
      </c>
      <c r="AL252" s="1">
        <v>-2.5792976784641056E-2</v>
      </c>
      <c r="AM252" s="1">
        <v>0.20910994725309182</v>
      </c>
      <c r="AN252" s="1">
        <v>0.10084626497388785</v>
      </c>
      <c r="AO252" s="1">
        <v>0.1018690995695882</v>
      </c>
      <c r="AP252" s="1">
        <v>3.2137126323246556E-2</v>
      </c>
      <c r="AQ252" s="1">
        <v>-0.6675798066488482</v>
      </c>
      <c r="AR252" s="1">
        <v>6.3681255596413036E-2</v>
      </c>
      <c r="AS252" s="1">
        <v>-5.8970934955592429E-3</v>
      </c>
      <c r="AT252" s="1">
        <v>-5.4945773068618847E-4</v>
      </c>
      <c r="AU252" s="1">
        <v>2.1968439098682541E-3</v>
      </c>
      <c r="AV252" s="1">
        <v>0.27529553680924684</v>
      </c>
      <c r="AW252" s="1">
        <v>0.17066874465041937</v>
      </c>
      <c r="AX252" s="1">
        <v>-9.1097092799999994E-3</v>
      </c>
      <c r="AY252" s="1">
        <v>2.7289224000000002E-4</v>
      </c>
      <c r="AZ252" s="1">
        <v>2.5698880799999999E-3</v>
      </c>
      <c r="BA252" s="1">
        <v>-4.3212705553184521E-3</v>
      </c>
      <c r="BB252" s="1">
        <v>-2.8399707809542104E-3</v>
      </c>
      <c r="BC252" s="1">
        <v>4.5709259328766301E-3</v>
      </c>
    </row>
    <row r="253" spans="2:55" x14ac:dyDescent="0.15">
      <c r="B253" s="1">
        <v>-60</v>
      </c>
      <c r="C253" s="1">
        <v>60</v>
      </c>
      <c r="D253" s="1">
        <v>4</v>
      </c>
      <c r="E253" s="1">
        <v>0.38376098698803118</v>
      </c>
      <c r="F253" s="1">
        <v>0.38116333333333335</v>
      </c>
      <c r="G253" s="1">
        <v>3.7920000000000002E-2</v>
      </c>
      <c r="H253" s="1">
        <v>-2.3432500000000002E-2</v>
      </c>
      <c r="I253" s="1">
        <v>0.27120666666666665</v>
      </c>
      <c r="J253" s="1">
        <v>0.14909250000000002</v>
      </c>
      <c r="K253" s="1">
        <v>9.9337500000000009E-2</v>
      </c>
      <c r="L253" s="1">
        <v>5.2824784253472222E-2</v>
      </c>
      <c r="M253" s="1">
        <v>25.829740000000001</v>
      </c>
      <c r="N253" s="1">
        <v>2.1391999999999998</v>
      </c>
      <c r="O253" s="1">
        <v>-0.22863666666666668</v>
      </c>
      <c r="P253" s="1">
        <v>-7.06875E-2</v>
      </c>
      <c r="Q253" s="1">
        <v>4.8960000000000004E-2</v>
      </c>
      <c r="R253" s="1">
        <v>523.60210833333326</v>
      </c>
      <c r="S253" s="1">
        <v>303.30858749999999</v>
      </c>
      <c r="T253" s="1">
        <v>-4.634686666666668</v>
      </c>
      <c r="U253" s="1">
        <v>-1.5643899999999999</v>
      </c>
      <c r="V253" s="1">
        <v>3.1905299999999999</v>
      </c>
      <c r="W253" s="1">
        <v>-6.9825E-3</v>
      </c>
      <c r="X253" s="1">
        <v>-5.9000000000000003E-4</v>
      </c>
      <c r="Y253" s="1">
        <v>222.66428833333336</v>
      </c>
      <c r="AF253" s="1">
        <v>-1</v>
      </c>
      <c r="AG253" s="1">
        <v>1</v>
      </c>
      <c r="AH253" s="1">
        <v>6.6666666666666666E-2</v>
      </c>
      <c r="AI253" s="1">
        <v>0.28651387881129536</v>
      </c>
      <c r="AJ253" s="1">
        <v>0.28457448463197244</v>
      </c>
      <c r="AK253" s="1">
        <v>2.831086705763337E-2</v>
      </c>
      <c r="AL253" s="1">
        <v>-1.7494577856750897E-2</v>
      </c>
      <c r="AM253" s="1">
        <v>0.20248143157025017</v>
      </c>
      <c r="AN253" s="1">
        <v>0.11131165471493153</v>
      </c>
      <c r="AO253" s="1">
        <v>7.416484062071875E-2</v>
      </c>
      <c r="AP253" s="1">
        <v>2.9444719095205331E-2</v>
      </c>
      <c r="AQ253" s="1">
        <v>-0.63388799301083165</v>
      </c>
      <c r="AR253" s="1">
        <v>7.0701621683691027E-2</v>
      </c>
      <c r="AS253" s="1">
        <v>-5.6416833509967965E-3</v>
      </c>
      <c r="AT253" s="1">
        <v>-1.744236817688557E-3</v>
      </c>
      <c r="AU253" s="1">
        <v>1.2081037608351088E-3</v>
      </c>
      <c r="AV253" s="1">
        <v>0.30297046374718195</v>
      </c>
      <c r="AW253" s="1">
        <v>0.17550262298576699</v>
      </c>
      <c r="AX253" s="1">
        <v>-2.0021846400000006E-3</v>
      </c>
      <c r="AY253" s="1">
        <v>-6.7581648000000002E-4</v>
      </c>
      <c r="AZ253" s="1">
        <v>1.37830896E-3</v>
      </c>
      <c r="BA253" s="1">
        <v>-3.8920698681084928E-3</v>
      </c>
      <c r="BB253" s="1">
        <v>-3.2886805903100763E-4</v>
      </c>
      <c r="BC253" s="1">
        <v>4.2582137644861942E-3</v>
      </c>
    </row>
    <row r="254" spans="2:55" x14ac:dyDescent="0.15">
      <c r="B254" s="1">
        <v>-30</v>
      </c>
      <c r="C254" s="1">
        <v>60</v>
      </c>
      <c r="D254" s="1">
        <v>150</v>
      </c>
      <c r="E254" s="1">
        <v>1.4224052164489729</v>
      </c>
      <c r="F254" s="1">
        <v>1.4223499999999998</v>
      </c>
      <c r="G254" s="1">
        <v>1.2104999999999999E-2</v>
      </c>
      <c r="H254" s="1">
        <v>3.2475E-3</v>
      </c>
      <c r="I254" s="1">
        <v>0.19014249999999999</v>
      </c>
      <c r="J254" s="1">
        <v>8.014750000000001E-2</v>
      </c>
      <c r="K254" s="1">
        <v>8.8087499999999999E-2</v>
      </c>
      <c r="L254" s="1">
        <v>2.5168599859375002E-2</v>
      </c>
      <c r="M254" s="1">
        <v>14.349299999999999</v>
      </c>
      <c r="N254" s="1">
        <v>1.9643841666666662</v>
      </c>
      <c r="O254" s="1">
        <v>-0.22939000000000001</v>
      </c>
      <c r="P254" s="1">
        <v>-1.50175E-2</v>
      </c>
      <c r="Q254" s="1">
        <v>8.1259999999999999E-2</v>
      </c>
      <c r="R254" s="1">
        <v>1.1559541666666664</v>
      </c>
      <c r="S254" s="1">
        <v>40.279735833333341</v>
      </c>
      <c r="T254" s="1">
        <v>-0.44857750000000007</v>
      </c>
      <c r="U254" s="1">
        <v>-0.12398000000000001</v>
      </c>
      <c r="V254" s="1">
        <v>0.10617</v>
      </c>
      <c r="W254" s="1">
        <v>1.485E-3</v>
      </c>
      <c r="X254" s="1">
        <v>-6.2224999999999997E-3</v>
      </c>
      <c r="Y254" s="1">
        <v>5.3960925000000008</v>
      </c>
      <c r="AF254" s="1">
        <v>-0.5</v>
      </c>
      <c r="AG254" s="1">
        <v>1</v>
      </c>
      <c r="AH254" s="1">
        <v>2.5</v>
      </c>
      <c r="AI254" s="1">
        <v>1.0619600470720223</v>
      </c>
      <c r="AJ254" s="1">
        <v>1.0619188227696419</v>
      </c>
      <c r="AK254" s="1">
        <v>9.0375275773378668E-3</v>
      </c>
      <c r="AL254" s="1">
        <v>2.4245659485670982E-3</v>
      </c>
      <c r="AM254" s="1">
        <v>0.14195936285617228</v>
      </c>
      <c r="AN254" s="1">
        <v>5.983769033495967E-2</v>
      </c>
      <c r="AO254" s="1">
        <v>6.5765651422449348E-2</v>
      </c>
      <c r="AP254" s="1">
        <v>1.4029065397086014E-2</v>
      </c>
      <c r="AQ254" s="1">
        <v>-1.0133222327463935</v>
      </c>
      <c r="AR254" s="1">
        <v>6.4923871631029972E-2</v>
      </c>
      <c r="AS254" s="1">
        <v>-5.6602720935041992E-3</v>
      </c>
      <c r="AT254" s="1">
        <v>-3.7056164682069536E-4</v>
      </c>
      <c r="AU254" s="1">
        <v>2.0051166586082707E-3</v>
      </c>
      <c r="AV254" s="1">
        <v>6.6886661526299989E-4</v>
      </c>
      <c r="AW254" s="1">
        <v>2.3306953984360206E-2</v>
      </c>
      <c r="AX254" s="1">
        <v>-1.9378548000000004E-4</v>
      </c>
      <c r="AY254" s="1">
        <v>-5.3559360000000005E-5</v>
      </c>
      <c r="AZ254" s="1">
        <v>4.5865439999999999E-5</v>
      </c>
      <c r="BA254" s="1">
        <v>8.2774418247634973E-4</v>
      </c>
      <c r="BB254" s="1">
        <v>-3.4684432157973642E-3</v>
      </c>
      <c r="BC254" s="1">
        <v>1.0319443467981078E-4</v>
      </c>
    </row>
    <row r="255" spans="2:55" x14ac:dyDescent="0.15">
      <c r="B255" s="1">
        <v>-30</v>
      </c>
      <c r="C255" s="1">
        <v>60</v>
      </c>
      <c r="D255" s="1">
        <v>110</v>
      </c>
      <c r="E255" s="1">
        <v>1.2512474153070205</v>
      </c>
      <c r="F255" s="1">
        <v>1.2510874999999999</v>
      </c>
      <c r="G255" s="1">
        <v>1.9192499999999998E-2</v>
      </c>
      <c r="H255" s="1">
        <v>5.64E-3</v>
      </c>
      <c r="I255" s="1">
        <v>0.2364675</v>
      </c>
      <c r="J255" s="1">
        <v>0.10687999999999999</v>
      </c>
      <c r="K255" s="1">
        <v>0.11515</v>
      </c>
      <c r="L255" s="1">
        <v>4.0299867728124994E-2</v>
      </c>
      <c r="M255" s="1">
        <v>16.715489166666668</v>
      </c>
      <c r="N255" s="1">
        <v>2.2929366666666664</v>
      </c>
      <c r="O255" s="1">
        <v>-0.3368275</v>
      </c>
      <c r="P255" s="1">
        <v>-3.9807499999999996E-2</v>
      </c>
      <c r="Q255" s="1">
        <v>0.10763500000000001</v>
      </c>
      <c r="R255" s="1">
        <v>21.5058875</v>
      </c>
      <c r="S255" s="1">
        <v>65.766579166666659</v>
      </c>
      <c r="T255" s="1">
        <v>-4.0327625000000005</v>
      </c>
      <c r="U255" s="1">
        <v>-0.42056250000000001</v>
      </c>
      <c r="V255" s="1">
        <v>1.4770725</v>
      </c>
      <c r="W255" s="1">
        <v>3.9550000000000002E-3</v>
      </c>
      <c r="X255" s="1">
        <v>-9.2700000000000005E-3</v>
      </c>
      <c r="Y255" s="1">
        <v>42.407688333333333</v>
      </c>
      <c r="AF255" s="1">
        <v>-0.5</v>
      </c>
      <c r="AG255" s="1">
        <v>1</v>
      </c>
      <c r="AH255" s="1">
        <v>1.8333333333333333</v>
      </c>
      <c r="AI255" s="1">
        <v>0.93417455777859781</v>
      </c>
      <c r="AJ255" s="1">
        <v>0.9340551658746542</v>
      </c>
      <c r="AK255" s="1">
        <v>1.4329016772247584E-2</v>
      </c>
      <c r="AL255" s="1">
        <v>4.2107935180657223E-3</v>
      </c>
      <c r="AM255" s="1">
        <v>0.17654535748815714</v>
      </c>
      <c r="AN255" s="1">
        <v>7.9796030356536235E-2</v>
      </c>
      <c r="AO255" s="1">
        <v>8.5970367660508501E-2</v>
      </c>
      <c r="AP255" s="1">
        <v>2.2463286913482729E-2</v>
      </c>
      <c r="AQ255" s="1">
        <v>-0.93511850644978045</v>
      </c>
      <c r="AR255" s="1">
        <v>7.5782694816440829E-2</v>
      </c>
      <c r="AS255" s="1">
        <v>-8.3113269914764625E-3</v>
      </c>
      <c r="AT255" s="1">
        <v>-9.8226287703111897E-4</v>
      </c>
      <c r="AU255" s="1">
        <v>2.6559282740499786E-3</v>
      </c>
      <c r="AV255" s="1">
        <v>1.2443893188111E-2</v>
      </c>
      <c r="AW255" s="1">
        <v>3.8054336818112995E-2</v>
      </c>
      <c r="AX255" s="1">
        <v>-1.7421534000000003E-3</v>
      </c>
      <c r="AY255" s="1">
        <v>-1.81683E-4</v>
      </c>
      <c r="AZ255" s="1">
        <v>6.3809532E-4</v>
      </c>
      <c r="BA255" s="1">
        <v>2.2045308024875171E-3</v>
      </c>
      <c r="BB255" s="1">
        <v>-5.1671303512160014E-3</v>
      </c>
      <c r="BC255" s="1">
        <v>8.1100118718052737E-4</v>
      </c>
    </row>
    <row r="256" spans="2:55" x14ac:dyDescent="0.15">
      <c r="B256" s="1">
        <v>-30</v>
      </c>
      <c r="C256" s="1">
        <v>60</v>
      </c>
      <c r="D256" s="1">
        <v>90</v>
      </c>
      <c r="E256" s="1">
        <v>1.1586318880553694</v>
      </c>
      <c r="F256" s="1">
        <v>1.1583875000000001</v>
      </c>
      <c r="G256" s="1">
        <v>2.2867499999999999E-2</v>
      </c>
      <c r="H256" s="1">
        <v>-6.5824999999999998E-3</v>
      </c>
      <c r="I256" s="1">
        <v>0.26626000000000005</v>
      </c>
      <c r="J256" s="1">
        <v>0.1240125</v>
      </c>
      <c r="K256" s="1">
        <v>0.1232425</v>
      </c>
      <c r="L256" s="1">
        <v>5.073110078125001E-2</v>
      </c>
      <c r="M256" s="1">
        <v>17.923933333333334</v>
      </c>
      <c r="N256" s="1">
        <v>2.4259866666666667</v>
      </c>
      <c r="O256" s="1">
        <v>-0.41586000000000001</v>
      </c>
      <c r="P256" s="1">
        <v>-5.4737500000000001E-2</v>
      </c>
      <c r="Q256" s="1">
        <v>0.1132975</v>
      </c>
      <c r="R256" s="1">
        <v>52.301494166666664</v>
      </c>
      <c r="S256" s="1">
        <v>92.803489999999996</v>
      </c>
      <c r="T256" s="1">
        <v>-10.368314999999999</v>
      </c>
      <c r="U256" s="1">
        <v>-0.91682249999999998</v>
      </c>
      <c r="V256" s="1">
        <v>2.3799175000000004</v>
      </c>
      <c r="W256" s="1">
        <v>4.6774999999999994E-3</v>
      </c>
      <c r="X256" s="1">
        <v>-9.7450000000000002E-3</v>
      </c>
      <c r="Y256" s="1">
        <v>89.347303333333343</v>
      </c>
      <c r="AF256" s="1">
        <v>-0.5</v>
      </c>
      <c r="AG256" s="1">
        <v>1</v>
      </c>
      <c r="AH256" s="1">
        <v>1.5</v>
      </c>
      <c r="AI256" s="1">
        <v>0.86502830568223399</v>
      </c>
      <c r="AJ256" s="1">
        <v>0.86484584688091448</v>
      </c>
      <c r="AK256" s="1">
        <v>1.7072751910348918E-2</v>
      </c>
      <c r="AL256" s="1">
        <v>-4.9144589242318473E-3</v>
      </c>
      <c r="AM256" s="1">
        <v>0.19878827697166304</v>
      </c>
      <c r="AN256" s="1">
        <v>9.2587062262256284E-2</v>
      </c>
      <c r="AO256" s="1">
        <v>9.2012184423796953E-2</v>
      </c>
      <c r="AP256" s="1">
        <v>2.8277692621078179E-2</v>
      </c>
      <c r="AQ256" s="1">
        <v>-0.89517882699132401</v>
      </c>
      <c r="AR256" s="1">
        <v>8.0180063349076916E-2</v>
      </c>
      <c r="AS256" s="1">
        <v>-1.0261479370524681E-2</v>
      </c>
      <c r="AT256" s="1">
        <v>-1.3506654331844723E-3</v>
      </c>
      <c r="AU256" s="1">
        <v>2.7956522843794063E-3</v>
      </c>
      <c r="AV256" s="1">
        <v>3.02630713095942E-2</v>
      </c>
      <c r="AW256" s="1">
        <v>5.3698630993207201E-2</v>
      </c>
      <c r="AX256" s="1">
        <v>-4.4791120800000001E-3</v>
      </c>
      <c r="AY256" s="1">
        <v>-3.9606732000000002E-4</v>
      </c>
      <c r="AZ256" s="1">
        <v>1.0281243600000001E-3</v>
      </c>
      <c r="BA256" s="1">
        <v>2.6072548239280302E-3</v>
      </c>
      <c r="BB256" s="1">
        <v>-5.4318970089104563E-3</v>
      </c>
      <c r="BC256" s="1">
        <v>1.7086705718348798E-3</v>
      </c>
    </row>
    <row r="257" spans="2:55" x14ac:dyDescent="0.15">
      <c r="B257" s="1">
        <v>-30</v>
      </c>
      <c r="C257" s="1">
        <v>60</v>
      </c>
      <c r="D257" s="1">
        <v>70</v>
      </c>
      <c r="E257" s="1">
        <v>1.0305595087287533</v>
      </c>
      <c r="F257" s="1">
        <v>1.0294999999999999</v>
      </c>
      <c r="G257" s="1">
        <v>3.3345E-2</v>
      </c>
      <c r="H257" s="1">
        <v>-3.2722500000000002E-2</v>
      </c>
      <c r="I257" s="1">
        <v>0.27979999999999999</v>
      </c>
      <c r="J257" s="1">
        <v>0.1433075</v>
      </c>
      <c r="K257" s="1">
        <v>0.13517000000000001</v>
      </c>
      <c r="L257" s="1">
        <v>5.8548004228124992E-2</v>
      </c>
      <c r="M257" s="1">
        <v>19.609223333333333</v>
      </c>
      <c r="N257" s="1">
        <v>2.4924791666666666</v>
      </c>
      <c r="O257" s="1">
        <v>-0.41832999999999998</v>
      </c>
      <c r="P257" s="1">
        <v>-8.7494999999999989E-2</v>
      </c>
      <c r="Q257" s="1">
        <v>0.13272500000000001</v>
      </c>
      <c r="R257" s="1">
        <v>112.73757583333332</v>
      </c>
      <c r="S257" s="1">
        <v>128.56545166666666</v>
      </c>
      <c r="T257" s="1">
        <v>-15.547027500000002</v>
      </c>
      <c r="U257" s="1">
        <v>-2.8655274999999998</v>
      </c>
      <c r="V257" s="1">
        <v>4.2429699999999997</v>
      </c>
      <c r="W257" s="1">
        <v>7.984999999999999E-3</v>
      </c>
      <c r="X257" s="1">
        <v>-1.17625E-2</v>
      </c>
      <c r="Y257" s="1">
        <v>151.33081583333333</v>
      </c>
      <c r="AF257" s="1">
        <v>-0.5</v>
      </c>
      <c r="AG257" s="1">
        <v>1</v>
      </c>
      <c r="AH257" s="1">
        <v>1.1666666666666667</v>
      </c>
      <c r="AI257" s="1">
        <v>0.76941015945674296</v>
      </c>
      <c r="AJ257" s="1">
        <v>0.76861913596607467</v>
      </c>
      <c r="AK257" s="1">
        <v>2.4895196783670484E-2</v>
      </c>
      <c r="AL257" s="1">
        <v>-2.4430441648032909E-2</v>
      </c>
      <c r="AM257" s="1">
        <v>0.20889716779340234</v>
      </c>
      <c r="AN257" s="1">
        <v>0.10699260498053255</v>
      </c>
      <c r="AO257" s="1">
        <v>0.10091719146045103</v>
      </c>
      <c r="AP257" s="1">
        <v>3.2634861882445243E-2</v>
      </c>
      <c r="AQ257" s="1">
        <v>-0.8394791560828968</v>
      </c>
      <c r="AR257" s="1">
        <v>8.2377673474265223E-2</v>
      </c>
      <c r="AS257" s="1">
        <v>-1.0322427415648509E-2</v>
      </c>
      <c r="AT257" s="1">
        <v>-2.1589672907325946E-3</v>
      </c>
      <c r="AU257" s="1">
        <v>3.2750321008341468E-3</v>
      </c>
      <c r="AV257" s="1">
        <v>6.5233036858235394E-2</v>
      </c>
      <c r="AW257" s="1">
        <v>7.4391477599854802E-2</v>
      </c>
      <c r="AX257" s="1">
        <v>-6.7163158800000013E-3</v>
      </c>
      <c r="AY257" s="1">
        <v>-1.2379078799999998E-3</v>
      </c>
      <c r="AZ257" s="1">
        <v>1.8329630399999998E-3</v>
      </c>
      <c r="BA257" s="1">
        <v>4.4508668667162634E-3</v>
      </c>
      <c r="BB257" s="1">
        <v>-6.5564585497495378E-3</v>
      </c>
      <c r="BC257" s="1">
        <v>2.8940382303593555E-3</v>
      </c>
    </row>
    <row r="258" spans="2:55" x14ac:dyDescent="0.15">
      <c r="B258" s="1">
        <v>-30</v>
      </c>
      <c r="C258" s="1">
        <v>60</v>
      </c>
      <c r="D258" s="1">
        <v>50</v>
      </c>
      <c r="E258" s="1">
        <v>0.8455761096251182</v>
      </c>
      <c r="F258" s="1">
        <v>0.84132750000000001</v>
      </c>
      <c r="G258" s="1">
        <v>3.9887499999999999E-2</v>
      </c>
      <c r="H258" s="1">
        <v>-7.4672500000000003E-2</v>
      </c>
      <c r="I258" s="1">
        <v>0.28680499999999998</v>
      </c>
      <c r="J258" s="1">
        <v>0.1354775</v>
      </c>
      <c r="K258" s="1">
        <v>0.16062750000000001</v>
      </c>
      <c r="L258" s="1">
        <v>6.3206227393749995E-2</v>
      </c>
      <c r="M258" s="1">
        <v>21.399964166666667</v>
      </c>
      <c r="N258" s="1">
        <v>2.2821883333333335</v>
      </c>
      <c r="O258" s="1">
        <v>-0.39939500000000006</v>
      </c>
      <c r="P258" s="1">
        <v>-5.7904999999999998E-2</v>
      </c>
      <c r="Q258" s="1">
        <v>0.161605</v>
      </c>
      <c r="R258" s="1">
        <v>193.33436833333334</v>
      </c>
      <c r="S258" s="1">
        <v>159.76882916666668</v>
      </c>
      <c r="T258" s="1">
        <v>-21.629922499999999</v>
      </c>
      <c r="U258" s="1">
        <v>-2.5940125000000003</v>
      </c>
      <c r="V258" s="1">
        <v>6.7981425</v>
      </c>
      <c r="W258" s="1">
        <v>5.1075000000000001E-3</v>
      </c>
      <c r="X258" s="1">
        <v>-1.5307500000000002E-2</v>
      </c>
      <c r="Y258" s="1">
        <v>171.42823583333333</v>
      </c>
      <c r="AF258" s="1">
        <v>-0.5</v>
      </c>
      <c r="AG258" s="1">
        <v>1</v>
      </c>
      <c r="AH258" s="1">
        <v>0.83333333333333337</v>
      </c>
      <c r="AI258" s="1">
        <v>0.63130255344692887</v>
      </c>
      <c r="AJ258" s="1">
        <v>0.62813056446284388</v>
      </c>
      <c r="AK258" s="1">
        <v>2.9779791924086262E-2</v>
      </c>
      <c r="AL258" s="1">
        <v>-5.5750084925135231E-2</v>
      </c>
      <c r="AM258" s="1">
        <v>0.2141270629341914</v>
      </c>
      <c r="AN258" s="1">
        <v>0.10114676929853705</v>
      </c>
      <c r="AO258" s="1">
        <v>0.11992362337289041</v>
      </c>
      <c r="AP258" s="1">
        <v>3.5231371731618756E-2</v>
      </c>
      <c r="AQ258" s="1">
        <v>-0.78029428279761681</v>
      </c>
      <c r="AR258" s="1">
        <v>7.5427457065382716E-2</v>
      </c>
      <c r="AS258" s="1">
        <v>-9.8552001952356676E-3</v>
      </c>
      <c r="AT258" s="1">
        <v>-1.4288245153422584E-3</v>
      </c>
      <c r="AU258" s="1">
        <v>3.9876553976666207E-3</v>
      </c>
      <c r="AV258" s="1">
        <v>0.11186853967923481</v>
      </c>
      <c r="AW258" s="1">
        <v>9.2446603049493009E-2</v>
      </c>
      <c r="AX258" s="1">
        <v>-9.3441265199999991E-3</v>
      </c>
      <c r="AY258" s="1">
        <v>-1.1206134E-3</v>
      </c>
      <c r="AZ258" s="1">
        <v>2.93679756E-3</v>
      </c>
      <c r="BA258" s="1">
        <v>2.8469383245777482E-3</v>
      </c>
      <c r="BB258" s="1">
        <v>-8.5324539213850002E-3</v>
      </c>
      <c r="BC258" s="1">
        <v>3.2783796580540666E-3</v>
      </c>
    </row>
    <row r="259" spans="2:55" x14ac:dyDescent="0.15">
      <c r="B259" s="1">
        <v>-30</v>
      </c>
      <c r="C259" s="1">
        <v>60</v>
      </c>
      <c r="D259" s="1">
        <v>30</v>
      </c>
      <c r="E259" s="1">
        <v>0.63166646861199627</v>
      </c>
      <c r="F259" s="1">
        <v>0.62722250000000002</v>
      </c>
      <c r="G259" s="1">
        <v>4.9147499999999997E-2</v>
      </c>
      <c r="H259" s="1">
        <v>-5.6382500000000002E-2</v>
      </c>
      <c r="I259" s="1">
        <v>0.29384250000000001</v>
      </c>
      <c r="J259" s="1">
        <v>0.13448749999999998</v>
      </c>
      <c r="K259" s="1">
        <v>0.18104000000000001</v>
      </c>
      <c r="L259" s="1">
        <v>6.8602892031250001E-2</v>
      </c>
      <c r="M259" s="1">
        <v>23.144182499999999</v>
      </c>
      <c r="N259" s="1">
        <v>1.9975083333333332</v>
      </c>
      <c r="O259" s="1">
        <v>-0.34980250000000002</v>
      </c>
      <c r="P259" s="1">
        <v>-2.2432500000000001E-2</v>
      </c>
      <c r="Q259" s="1">
        <v>0.15495</v>
      </c>
      <c r="R259" s="1">
        <v>291.90952666666664</v>
      </c>
      <c r="S259" s="1">
        <v>194.03536416666668</v>
      </c>
      <c r="T259" s="1">
        <v>-22.17061</v>
      </c>
      <c r="U259" s="1">
        <v>2.8590000000000004E-2</v>
      </c>
      <c r="V259" s="1">
        <v>8.3071774999999999</v>
      </c>
      <c r="W259" s="1">
        <v>-9.7999999999999997E-4</v>
      </c>
      <c r="X259" s="1">
        <v>-1.6032500000000002E-2</v>
      </c>
      <c r="Y259" s="1">
        <v>171.97616083333332</v>
      </c>
      <c r="AF259" s="1">
        <v>-0.5</v>
      </c>
      <c r="AG259" s="1">
        <v>1</v>
      </c>
      <c r="AH259" s="1">
        <v>0.5</v>
      </c>
      <c r="AI259" s="1">
        <v>0.47159877156220908</v>
      </c>
      <c r="AJ259" s="1">
        <v>0.46828092861435777</v>
      </c>
      <c r="AK259" s="1">
        <v>3.669325787750622E-2</v>
      </c>
      <c r="AL259" s="1">
        <v>-4.20948697752377E-2</v>
      </c>
      <c r="AM259" s="1">
        <v>0.21938122239933106</v>
      </c>
      <c r="AN259" s="1">
        <v>0.10040764064908933</v>
      </c>
      <c r="AO259" s="1">
        <v>0.1351634855515281</v>
      </c>
      <c r="AP259" s="1">
        <v>3.8239491434289778E-2</v>
      </c>
      <c r="AQ259" s="1">
        <v>-0.722647001226426</v>
      </c>
      <c r="AR259" s="1">
        <v>6.6018641778867584E-2</v>
      </c>
      <c r="AS259" s="1">
        <v>-8.6314892932909133E-3</v>
      </c>
      <c r="AT259" s="1">
        <v>-5.5352915880174788E-4</v>
      </c>
      <c r="AU259" s="1">
        <v>3.8234411303390546E-3</v>
      </c>
      <c r="AV259" s="1">
        <v>0.1689068154212208</v>
      </c>
      <c r="AW259" s="1">
        <v>0.11227415499156781</v>
      </c>
      <c r="AX259" s="1">
        <v>-9.5777035199999996E-3</v>
      </c>
      <c r="AY259" s="1">
        <v>1.2350880000000003E-5</v>
      </c>
      <c r="AZ259" s="1">
        <v>3.5887006800000001E-3</v>
      </c>
      <c r="BA259" s="1">
        <v>-5.4625542008540249E-4</v>
      </c>
      <c r="BB259" s="1">
        <v>-8.9365714515502199E-3</v>
      </c>
      <c r="BC259" s="1">
        <v>3.2888581312496118E-3</v>
      </c>
    </row>
    <row r="260" spans="2:55" x14ac:dyDescent="0.15">
      <c r="B260" s="1">
        <v>-30</v>
      </c>
      <c r="C260" s="1">
        <v>60</v>
      </c>
      <c r="D260" s="1">
        <v>10</v>
      </c>
      <c r="E260" s="1">
        <v>0.38632414612763982</v>
      </c>
      <c r="F260" s="1">
        <v>0.37697000000000003</v>
      </c>
      <c r="G260" s="1">
        <v>8.265249999999999E-2</v>
      </c>
      <c r="H260" s="1">
        <v>-1.7565000000000001E-2</v>
      </c>
      <c r="I260" s="1">
        <v>0.3207875</v>
      </c>
      <c r="J260" s="1">
        <v>0.18093999999999999</v>
      </c>
      <c r="K260" s="1">
        <v>0.15758250000000001</v>
      </c>
      <c r="L260" s="1">
        <v>8.0238074031249995E-2</v>
      </c>
      <c r="M260" s="1">
        <v>24.788300833333327</v>
      </c>
      <c r="N260" s="1">
        <v>1.8589658333333334</v>
      </c>
      <c r="O260" s="1">
        <v>-0.23249250000000002</v>
      </c>
      <c r="P260" s="1">
        <v>-3.88475E-2</v>
      </c>
      <c r="Q260" s="1">
        <v>8.9710000000000012E-2</v>
      </c>
      <c r="R260" s="1">
        <v>388.17387916666667</v>
      </c>
      <c r="S260" s="1">
        <v>229.02012999999997</v>
      </c>
      <c r="T260" s="1">
        <v>-1.0010125000000001</v>
      </c>
      <c r="U260" s="1">
        <v>-3.6004725</v>
      </c>
      <c r="V260" s="1">
        <v>1.3684850000000002</v>
      </c>
      <c r="W260" s="1">
        <v>-1.0012500000000001E-2</v>
      </c>
      <c r="X260" s="1">
        <v>-8.5900000000000004E-3</v>
      </c>
      <c r="Y260" s="1">
        <v>137.92880583333334</v>
      </c>
      <c r="AF260" s="1">
        <v>-0.5</v>
      </c>
      <c r="AG260" s="1">
        <v>1</v>
      </c>
      <c r="AH260" s="1">
        <v>0.16666666666666666</v>
      </c>
      <c r="AI260" s="1">
        <v>0.28842751957208168</v>
      </c>
      <c r="AJ260" s="1">
        <v>0.28144376462858789</v>
      </c>
      <c r="AK260" s="1">
        <v>6.1707909796440974E-2</v>
      </c>
      <c r="AL260" s="1">
        <v>-1.3113934068231281E-2</v>
      </c>
      <c r="AM260" s="1">
        <v>0.2394982137724305</v>
      </c>
      <c r="AN260" s="1">
        <v>0.13508882609198791</v>
      </c>
      <c r="AO260" s="1">
        <v>0.11765024282989216</v>
      </c>
      <c r="AP260" s="1">
        <v>4.4724982486514381E-2</v>
      </c>
      <c r="AQ260" s="1">
        <v>-0.66830807433480588</v>
      </c>
      <c r="AR260" s="1">
        <v>6.1439743395307021E-2</v>
      </c>
      <c r="AS260" s="1">
        <v>-5.7368272797376748E-3</v>
      </c>
      <c r="AT260" s="1">
        <v>-9.5857456799513662E-4</v>
      </c>
      <c r="AU260" s="1">
        <v>2.2136231287687423E-3</v>
      </c>
      <c r="AV260" s="1">
        <v>0.224607995869257</v>
      </c>
      <c r="AW260" s="1">
        <v>0.13251729488714639</v>
      </c>
      <c r="AX260" s="1">
        <v>-4.3243740000000006E-4</v>
      </c>
      <c r="AY260" s="1">
        <v>-1.55540412E-3</v>
      </c>
      <c r="AZ260" s="1">
        <v>5.9118552000000013E-4</v>
      </c>
      <c r="BA260" s="1">
        <v>-5.5810024424541764E-3</v>
      </c>
      <c r="BB260" s="1">
        <v>-4.7880959780955178E-3</v>
      </c>
      <c r="BC260" s="1">
        <v>2.6377392796791792E-3</v>
      </c>
    </row>
    <row r="261" spans="2:55" x14ac:dyDescent="0.15">
      <c r="B261" s="1">
        <v>-30</v>
      </c>
      <c r="C261" s="1">
        <v>60</v>
      </c>
      <c r="D261" s="1">
        <v>4</v>
      </c>
      <c r="E261" s="1">
        <v>0.35198745109023422</v>
      </c>
      <c r="F261" s="1">
        <v>0.34063500000000002</v>
      </c>
      <c r="G261" s="1">
        <v>8.6400000000000005E-2</v>
      </c>
      <c r="H261" s="1">
        <v>-1.9950000000000002E-2</v>
      </c>
      <c r="I261" s="1">
        <v>0.2985025</v>
      </c>
      <c r="J261" s="1">
        <v>0.189835</v>
      </c>
      <c r="K261" s="1">
        <v>0.1069475</v>
      </c>
      <c r="L261" s="1">
        <v>6.8289418743749997E-2</v>
      </c>
      <c r="M261" s="1">
        <v>25.724729166666666</v>
      </c>
      <c r="N261" s="1">
        <v>2.0402491666666669</v>
      </c>
      <c r="O261" s="1">
        <v>-0.20311249999999997</v>
      </c>
      <c r="P261" s="1">
        <v>-8.2382500000000011E-2</v>
      </c>
      <c r="Q261" s="1">
        <v>5.2777499999999998E-2</v>
      </c>
      <c r="R261" s="1">
        <v>412.71079083333331</v>
      </c>
      <c r="S261" s="1">
        <v>231.68292083333333</v>
      </c>
      <c r="T261" s="1">
        <v>3.9472525000000003</v>
      </c>
      <c r="U261" s="1">
        <v>-4.9632300000000003</v>
      </c>
      <c r="V261" s="1">
        <v>1.0135800000000001</v>
      </c>
      <c r="W261" s="1">
        <v>-7.6E-3</v>
      </c>
      <c r="X261" s="1">
        <v>-1.6974999999999998E-3</v>
      </c>
      <c r="Y261" s="1">
        <v>126.18702916666666</v>
      </c>
      <c r="AF261" s="1">
        <v>-0.5</v>
      </c>
      <c r="AG261" s="1">
        <v>1</v>
      </c>
      <c r="AH261" s="1">
        <v>6.6666666666666666E-2</v>
      </c>
      <c r="AI261" s="1">
        <v>0.2627919286331975</v>
      </c>
      <c r="AJ261" s="1">
        <v>0.25431625000466623</v>
      </c>
      <c r="AK261" s="1">
        <v>6.450577304270895E-2</v>
      </c>
      <c r="AL261" s="1">
        <v>-1.4894562178264393E-2</v>
      </c>
      <c r="AM261" s="1">
        <v>0.22286035321390307</v>
      </c>
      <c r="AN261" s="1">
        <v>0.14172978501808625</v>
      </c>
      <c r="AO261" s="1">
        <v>7.9846425491725867E-2</v>
      </c>
      <c r="AP261" s="1">
        <v>3.8064760329852156E-2</v>
      </c>
      <c r="AQ261" s="1">
        <v>-0.63735865316931273</v>
      </c>
      <c r="AR261" s="1">
        <v>6.7431247532784483E-2</v>
      </c>
      <c r="AS261" s="1">
        <v>-5.0118663219489582E-3</v>
      </c>
      <c r="AT261" s="1">
        <v>-2.032814707455032E-3</v>
      </c>
      <c r="AU261" s="1">
        <v>1.3023018022360079E-3</v>
      </c>
      <c r="AV261" s="1">
        <v>0.2388057223265406</v>
      </c>
      <c r="AW261" s="1">
        <v>0.134058058304247</v>
      </c>
      <c r="AX261" s="1">
        <v>1.7052130800000002E-3</v>
      </c>
      <c r="AY261" s="1">
        <v>-2.1441153600000001E-3</v>
      </c>
      <c r="AZ261" s="1">
        <v>4.3786656000000006E-4</v>
      </c>
      <c r="BA261" s="1">
        <v>-4.236266523111285E-3</v>
      </c>
      <c r="BB261" s="1">
        <v>-9.4619242407650058E-4</v>
      </c>
      <c r="BC261" s="1">
        <v>2.4131904964155007E-3</v>
      </c>
    </row>
    <row r="262" spans="2:55" x14ac:dyDescent="0.15">
      <c r="B262" s="1">
        <v>30</v>
      </c>
      <c r="C262" s="1">
        <v>60</v>
      </c>
      <c r="D262" s="1">
        <v>150</v>
      </c>
      <c r="E262" s="1">
        <v>1.4315145108437601</v>
      </c>
      <c r="F262" s="1">
        <v>1.4314724999999999</v>
      </c>
      <c r="G262" s="1">
        <v>1.094E-2</v>
      </c>
      <c r="H262" s="1">
        <v>7.7000000000000007E-4</v>
      </c>
      <c r="I262" s="1">
        <v>0.18074000000000001</v>
      </c>
      <c r="J262" s="1">
        <v>8.0642500000000006E-2</v>
      </c>
      <c r="K262" s="1">
        <v>9.0922500000000003E-2</v>
      </c>
      <c r="L262" s="1">
        <v>2.3718530706250001E-2</v>
      </c>
      <c r="M262" s="1">
        <v>14.481270833333332</v>
      </c>
      <c r="N262" s="1">
        <v>1.9942874999999998</v>
      </c>
      <c r="O262" s="1">
        <v>-0.2153175</v>
      </c>
      <c r="P262" s="1">
        <v>-2.2870000000000001E-2</v>
      </c>
      <c r="Q262" s="1">
        <v>8.2819999999999991E-2</v>
      </c>
      <c r="R262" s="1">
        <v>3.6508383333333327</v>
      </c>
      <c r="S262" s="1">
        <v>48.762384166666664</v>
      </c>
      <c r="T262" s="1">
        <v>-0.55008999999999997</v>
      </c>
      <c r="U262" s="1">
        <v>-0.1472175</v>
      </c>
      <c r="V262" s="1">
        <v>0.38054500000000002</v>
      </c>
      <c r="W262" s="1">
        <v>2.1424999999999999E-3</v>
      </c>
      <c r="X262" s="1">
        <v>-6.6125000000000003E-3</v>
      </c>
      <c r="Y262" s="1">
        <v>11.849033333333333</v>
      </c>
      <c r="AF262" s="1">
        <v>0.5</v>
      </c>
      <c r="AG262" s="1">
        <v>1</v>
      </c>
      <c r="AH262" s="1">
        <v>2.5</v>
      </c>
      <c r="AI262" s="1">
        <v>1.0687609970350938</v>
      </c>
      <c r="AJ262" s="1">
        <v>1.0687296319661941</v>
      </c>
      <c r="AK262" s="1">
        <v>8.1677448736948589E-3</v>
      </c>
      <c r="AL262" s="1">
        <v>5.7487783845932747E-4</v>
      </c>
      <c r="AM262" s="1">
        <v>0.13493950717290759</v>
      </c>
      <c r="AN262" s="1">
        <v>6.0207254659683525E-2</v>
      </c>
      <c r="AO262" s="1">
        <v>6.788224710041324E-2</v>
      </c>
      <c r="AP262" s="1">
        <v>1.3220791790562359E-2</v>
      </c>
      <c r="AQ262" s="1">
        <v>-1.0089605312076806</v>
      </c>
      <c r="AR262" s="1">
        <v>6.5912191638703238E-2</v>
      </c>
      <c r="AS262" s="1">
        <v>-5.3130286258907993E-3</v>
      </c>
      <c r="AT262" s="1">
        <v>-5.6432461213845868E-4</v>
      </c>
      <c r="AU262" s="1">
        <v>2.0436101607917423E-3</v>
      </c>
      <c r="AV262" s="1">
        <v>2.1124746545363995E-3</v>
      </c>
      <c r="AW262" s="1">
        <v>2.8215245716673398E-2</v>
      </c>
      <c r="AX262" s="1">
        <v>-2.3763887999999998E-4</v>
      </c>
      <c r="AY262" s="1">
        <v>-6.3597960000000007E-5</v>
      </c>
      <c r="AZ262" s="1">
        <v>1.6439544000000002E-4</v>
      </c>
      <c r="BA262" s="1">
        <v>1.1942369770744641E-3</v>
      </c>
      <c r="BB262" s="1">
        <v>-3.6858305768517593E-3</v>
      </c>
      <c r="BC262" s="1">
        <v>2.2659995104523637E-4</v>
      </c>
    </row>
    <row r="263" spans="2:55" x14ac:dyDescent="0.15">
      <c r="B263" s="1">
        <v>30</v>
      </c>
      <c r="C263" s="1">
        <v>60</v>
      </c>
      <c r="D263" s="1">
        <v>110</v>
      </c>
      <c r="E263" s="1">
        <v>1.2663490522635339</v>
      </c>
      <c r="F263" s="1">
        <v>1.2662025000000001</v>
      </c>
      <c r="G263" s="1">
        <v>1.9262500000000002E-2</v>
      </c>
      <c r="H263" s="1">
        <v>-3.2750000000000015E-4</v>
      </c>
      <c r="I263" s="1">
        <v>0.24145</v>
      </c>
      <c r="J263" s="1">
        <v>0.10302</v>
      </c>
      <c r="K263" s="1">
        <v>0.11332</v>
      </c>
      <c r="L263" s="1">
        <v>4.0876322649999998E-2</v>
      </c>
      <c r="M263" s="1">
        <v>16.485954166666666</v>
      </c>
      <c r="N263" s="1">
        <v>2.2982874999999998</v>
      </c>
      <c r="O263" s="1">
        <v>-0.35715999999999998</v>
      </c>
      <c r="P263" s="1">
        <v>-4.0787500000000004E-2</v>
      </c>
      <c r="Q263" s="1">
        <v>0.1064475</v>
      </c>
      <c r="R263" s="1">
        <v>29.816977500000004</v>
      </c>
      <c r="S263" s="1">
        <v>68.324966666666668</v>
      </c>
      <c r="T263" s="1">
        <v>-5.2477499999999999</v>
      </c>
      <c r="U263" s="1">
        <v>-0.61996250000000008</v>
      </c>
      <c r="V263" s="1">
        <v>1.7305450000000002</v>
      </c>
      <c r="W263" s="1">
        <v>3.6574999999999997E-3</v>
      </c>
      <c r="X263" s="1">
        <v>-8.8174999999999989E-3</v>
      </c>
      <c r="Y263" s="1">
        <v>53.970306666666666</v>
      </c>
      <c r="AF263" s="1">
        <v>0.5</v>
      </c>
      <c r="AG263" s="1">
        <v>1</v>
      </c>
      <c r="AH263" s="1">
        <v>1.8333333333333333</v>
      </c>
      <c r="AI263" s="1">
        <v>0.94544935831204957</v>
      </c>
      <c r="AJ263" s="1">
        <v>0.94533994318415138</v>
      </c>
      <c r="AK263" s="1">
        <v>1.4381278393925707E-2</v>
      </c>
      <c r="AL263" s="1">
        <v>-2.4450972999406467E-4</v>
      </c>
      <c r="AM263" s="1">
        <v>0.18026526505974622</v>
      </c>
      <c r="AN263" s="1">
        <v>7.6914175218285599E-2</v>
      </c>
      <c r="AO263" s="1">
        <v>8.4604099550923351E-2</v>
      </c>
      <c r="AP263" s="1">
        <v>2.2784604898696124E-2</v>
      </c>
      <c r="AQ263" s="1">
        <v>-0.94270475211786486</v>
      </c>
      <c r="AR263" s="1">
        <v>7.5959542513722902E-2</v>
      </c>
      <c r="AS263" s="1">
        <v>-8.8130379742619985E-3</v>
      </c>
      <c r="AT263" s="1">
        <v>-1.0064446925053515E-3</v>
      </c>
      <c r="AU263" s="1">
        <v>2.6266263292789062E-3</v>
      </c>
      <c r="AV263" s="1">
        <v>1.7252916588646201E-2</v>
      </c>
      <c r="AW263" s="1">
        <v>3.9534689618424004E-2</v>
      </c>
      <c r="AX263" s="1">
        <v>-2.2670279999999999E-3</v>
      </c>
      <c r="AY263" s="1">
        <v>-2.6782380000000004E-4</v>
      </c>
      <c r="AZ263" s="1">
        <v>7.4759544000000007E-4</v>
      </c>
      <c r="BA263" s="1">
        <v>2.0387032642473057E-3</v>
      </c>
      <c r="BB263" s="1">
        <v>-4.9149052720439141E-3</v>
      </c>
      <c r="BC263" s="1">
        <v>1.0321237610294281E-3</v>
      </c>
    </row>
    <row r="264" spans="2:55" x14ac:dyDescent="0.15">
      <c r="B264" s="1">
        <v>30</v>
      </c>
      <c r="C264" s="1">
        <v>60</v>
      </c>
      <c r="D264" s="1">
        <v>90</v>
      </c>
      <c r="E264" s="1">
        <v>1.1672778409107447</v>
      </c>
      <c r="F264" s="1">
        <v>1.16693</v>
      </c>
      <c r="G264" s="1">
        <v>2.7452499999999998E-2</v>
      </c>
      <c r="H264" s="1">
        <v>-7.6349999999999994E-3</v>
      </c>
      <c r="I264" s="1">
        <v>0.26094499999999998</v>
      </c>
      <c r="J264" s="1">
        <v>0.118645</v>
      </c>
      <c r="K264" s="1">
        <v>0.12409249999999999</v>
      </c>
      <c r="L264" s="1">
        <v>4.8783938803124996E-2</v>
      </c>
      <c r="M264" s="1">
        <v>17.923752499999999</v>
      </c>
      <c r="N264" s="1">
        <v>2.4236650000000002</v>
      </c>
      <c r="O264" s="1">
        <v>-0.4022925</v>
      </c>
      <c r="P264" s="1">
        <v>-4.9972500000000003E-2</v>
      </c>
      <c r="Q264" s="1">
        <v>0.112875</v>
      </c>
      <c r="R264" s="1">
        <v>62.895784166666665</v>
      </c>
      <c r="S264" s="1">
        <v>88.687545</v>
      </c>
      <c r="T264" s="1">
        <v>-8.78003</v>
      </c>
      <c r="U264" s="1">
        <v>-1.23543</v>
      </c>
      <c r="V264" s="1">
        <v>2.5042499999999999</v>
      </c>
      <c r="W264" s="1">
        <v>4.6874999999999998E-3</v>
      </c>
      <c r="X264" s="1">
        <v>-9.0650000000000001E-3</v>
      </c>
      <c r="Y264" s="1">
        <v>92.663729999999987</v>
      </c>
      <c r="AF264" s="1">
        <v>0.5</v>
      </c>
      <c r="AG264" s="1">
        <v>1</v>
      </c>
      <c r="AH264" s="1">
        <v>1.5</v>
      </c>
      <c r="AI264" s="1">
        <v>0.8714833273561553</v>
      </c>
      <c r="AJ264" s="1">
        <v>0.87122363121213364</v>
      </c>
      <c r="AK264" s="1">
        <v>2.0495888130265823E-2</v>
      </c>
      <c r="AL264" s="1">
        <v>-5.7002497358921616E-3</v>
      </c>
      <c r="AM264" s="1">
        <v>0.19482012669710283</v>
      </c>
      <c r="AN264" s="1">
        <v>8.8579715771437528E-2</v>
      </c>
      <c r="AO264" s="1">
        <v>9.2646789829888415E-2</v>
      </c>
      <c r="AP264" s="1">
        <v>2.7192337739103685E-2</v>
      </c>
      <c r="AQ264" s="1">
        <v>-0.89518480362273822</v>
      </c>
      <c r="AR264" s="1">
        <v>8.0103331113501791E-2</v>
      </c>
      <c r="AS264" s="1">
        <v>-9.9266969404770838E-3</v>
      </c>
      <c r="AT264" s="1">
        <v>-1.2330875242714966E-3</v>
      </c>
      <c r="AU264" s="1">
        <v>2.7852269608713829E-3</v>
      </c>
      <c r="AV264" s="1">
        <v>3.6393216515825402E-2</v>
      </c>
      <c r="AW264" s="1">
        <v>5.1317032933227598E-2</v>
      </c>
      <c r="AX264" s="1">
        <v>-3.79297296E-3</v>
      </c>
      <c r="AY264" s="1">
        <v>-5.3370575999999999E-4</v>
      </c>
      <c r="AZ264" s="1">
        <v>1.0818359999999999E-3</v>
      </c>
      <c r="BA264" s="1">
        <v>2.6128288588268614E-3</v>
      </c>
      <c r="BB264" s="1">
        <v>-5.0528626357899727E-3</v>
      </c>
      <c r="BC264" s="1">
        <v>1.7720936460360196E-3</v>
      </c>
    </row>
    <row r="265" spans="2:55" x14ac:dyDescent="0.15">
      <c r="B265" s="1">
        <v>30</v>
      </c>
      <c r="C265" s="1">
        <v>60</v>
      </c>
      <c r="D265" s="1">
        <v>70</v>
      </c>
      <c r="E265" s="1">
        <v>1.0376196697429652</v>
      </c>
      <c r="F265" s="1">
        <v>1.0364850000000001</v>
      </c>
      <c r="G265" s="1">
        <v>3.0797500000000002E-2</v>
      </c>
      <c r="H265" s="1">
        <v>-3.7482500000000002E-2</v>
      </c>
      <c r="I265" s="1">
        <v>0.30261250000000001</v>
      </c>
      <c r="J265" s="1">
        <v>0.13336500000000001</v>
      </c>
      <c r="K265" s="1">
        <v>0.13127</v>
      </c>
      <c r="L265" s="1">
        <v>6.3296180640625005E-2</v>
      </c>
      <c r="M265" s="1">
        <v>19.460961666666673</v>
      </c>
      <c r="N265" s="1">
        <v>2.4363625</v>
      </c>
      <c r="O265" s="1">
        <v>-0.480715</v>
      </c>
      <c r="P265" s="1">
        <v>-7.1332500000000007E-2</v>
      </c>
      <c r="Q265" s="1">
        <v>0.121555</v>
      </c>
      <c r="R265" s="1">
        <v>111.84705083333334</v>
      </c>
      <c r="S265" s="1">
        <v>108.14637666666665</v>
      </c>
      <c r="T265" s="1">
        <v>-15.628889999999998</v>
      </c>
      <c r="U265" s="1">
        <v>-2.0627575</v>
      </c>
      <c r="V265" s="1">
        <v>3.3986924999999997</v>
      </c>
      <c r="W265" s="1">
        <v>6.7000000000000002E-3</v>
      </c>
      <c r="X265" s="1">
        <v>-1.00225E-2</v>
      </c>
      <c r="Y265" s="1">
        <v>125.92095166666665</v>
      </c>
      <c r="AF265" s="1">
        <v>0.5</v>
      </c>
      <c r="AG265" s="1">
        <v>1</v>
      </c>
      <c r="AH265" s="1">
        <v>1.1666666666666667</v>
      </c>
      <c r="AI265" s="1">
        <v>0.77468123751261941</v>
      </c>
      <c r="AJ265" s="1">
        <v>0.77383409921495583</v>
      </c>
      <c r="AK265" s="1">
        <v>2.2993247051884592E-2</v>
      </c>
      <c r="AL265" s="1">
        <v>-2.7984231922145116E-2</v>
      </c>
      <c r="AM265" s="1">
        <v>0.22592885700100418</v>
      </c>
      <c r="AN265" s="1">
        <v>9.9569588215750918E-2</v>
      </c>
      <c r="AO265" s="1">
        <v>9.8005472538384292E-2</v>
      </c>
      <c r="AP265" s="1">
        <v>3.5281511985353196E-2</v>
      </c>
      <c r="AQ265" s="1">
        <v>-0.84437927774840704</v>
      </c>
      <c r="AR265" s="1">
        <v>8.0522989790263511E-2</v>
      </c>
      <c r="AS265" s="1">
        <v>-1.1861797373158687E-2</v>
      </c>
      <c r="AT265" s="1">
        <v>-1.760152400322108E-3</v>
      </c>
      <c r="AU265" s="1">
        <v>2.9994087550717246E-3</v>
      </c>
      <c r="AV265" s="1">
        <v>6.4717754799713409E-2</v>
      </c>
      <c r="AW265" s="1">
        <v>6.2576443772488791E-2</v>
      </c>
      <c r="AX265" s="1">
        <v>-6.7516804799999993E-3</v>
      </c>
      <c r="AY265" s="1">
        <v>-8.9111124E-4</v>
      </c>
      <c r="AZ265" s="1">
        <v>1.4682351599999998E-3</v>
      </c>
      <c r="BA265" s="1">
        <v>3.7346033822165275E-3</v>
      </c>
      <c r="BB265" s="1">
        <v>-5.5865764773530063E-3</v>
      </c>
      <c r="BC265" s="1">
        <v>2.4081020519172791E-3</v>
      </c>
    </row>
    <row r="266" spans="2:55" x14ac:dyDescent="0.15">
      <c r="B266" s="1">
        <v>30</v>
      </c>
      <c r="C266" s="1">
        <v>60</v>
      </c>
      <c r="D266" s="1">
        <v>50</v>
      </c>
      <c r="E266" s="1">
        <v>0.86113203056717724</v>
      </c>
      <c r="F266" s="1">
        <v>0.8572225</v>
      </c>
      <c r="G266" s="1">
        <v>2.7722499999999997E-2</v>
      </c>
      <c r="H266" s="1">
        <v>-7.7132499999999993E-2</v>
      </c>
      <c r="I266" s="1">
        <v>0.29210999999999998</v>
      </c>
      <c r="J266" s="1">
        <v>0.1265125</v>
      </c>
      <c r="K266" s="1">
        <v>0.149785</v>
      </c>
      <c r="L266" s="1">
        <v>6.1884605490624994E-2</v>
      </c>
      <c r="M266" s="1">
        <v>21.263280833333337</v>
      </c>
      <c r="N266" s="1">
        <v>2.1902991666666667</v>
      </c>
      <c r="O266" s="1">
        <v>-0.37324250000000003</v>
      </c>
      <c r="P266" s="1">
        <v>-5.1409999999999997E-2</v>
      </c>
      <c r="Q266" s="1">
        <v>0.12536999999999998</v>
      </c>
      <c r="R266" s="1">
        <v>179.02444249999999</v>
      </c>
      <c r="S266" s="1">
        <v>129.28472333333335</v>
      </c>
      <c r="T266" s="1">
        <v>-14.670427500000001</v>
      </c>
      <c r="U266" s="1">
        <v>-1.9414500000000001</v>
      </c>
      <c r="V266" s="1">
        <v>4.0478424999999998</v>
      </c>
      <c r="W266" s="1">
        <v>3.7425000000000002E-3</v>
      </c>
      <c r="X266" s="1">
        <v>-8.9249999999999989E-3</v>
      </c>
      <c r="Y266" s="1">
        <v>122.60669916666667</v>
      </c>
      <c r="AF266" s="1">
        <v>0.5</v>
      </c>
      <c r="AG266" s="1">
        <v>1</v>
      </c>
      <c r="AH266" s="1">
        <v>0.83333333333333337</v>
      </c>
      <c r="AI266" s="1">
        <v>0.64291651994876664</v>
      </c>
      <c r="AJ266" s="1">
        <v>0.63999768555675429</v>
      </c>
      <c r="AK266" s="1">
        <v>2.0697468671024288E-2</v>
      </c>
      <c r="AL266" s="1">
        <v>-5.7586707629823458E-2</v>
      </c>
      <c r="AM266" s="1">
        <v>0.21808774726279756</v>
      </c>
      <c r="AN266" s="1">
        <v>9.4453548750760591E-2</v>
      </c>
      <c r="AO266" s="1">
        <v>0.11182867147224722</v>
      </c>
      <c r="AP266" s="1">
        <v>3.4494695070510985E-2</v>
      </c>
      <c r="AQ266" s="1">
        <v>-0.78481173480014055</v>
      </c>
      <c r="AR266" s="1">
        <v>7.2390474502510474E-2</v>
      </c>
      <c r="AS266" s="1">
        <v>-9.2098788389194872E-3</v>
      </c>
      <c r="AT266" s="1">
        <v>-1.268558299520689E-3</v>
      </c>
      <c r="AU266" s="1">
        <v>3.0935451081678424E-3</v>
      </c>
      <c r="AV266" s="1">
        <v>0.10358842621729139</v>
      </c>
      <c r="AW266" s="1">
        <v>7.4807667807919212E-2</v>
      </c>
      <c r="AX266" s="1">
        <v>-6.3376246800000008E-3</v>
      </c>
      <c r="AY266" s="1">
        <v>-8.3870640000000007E-4</v>
      </c>
      <c r="AZ266" s="1">
        <v>1.74866796E-3</v>
      </c>
      <c r="BA266" s="1">
        <v>2.086082560887366E-3</v>
      </c>
      <c r="BB266" s="1">
        <v>-4.9748261472063434E-3</v>
      </c>
      <c r="BC266" s="1">
        <v>2.344720556302879E-3</v>
      </c>
    </row>
    <row r="267" spans="2:55" x14ac:dyDescent="0.15">
      <c r="B267" s="1">
        <v>30</v>
      </c>
      <c r="C267" s="1">
        <v>60</v>
      </c>
      <c r="D267" s="1">
        <v>30</v>
      </c>
      <c r="E267" s="1">
        <v>0.65293031705630722</v>
      </c>
      <c r="F267" s="1">
        <v>0.64728499999999989</v>
      </c>
      <c r="G267" s="1">
        <v>-8.824999999999996E-4</v>
      </c>
      <c r="H267" s="1">
        <v>-8.5669999999999996E-2</v>
      </c>
      <c r="I267" s="1">
        <v>0.28385749999999998</v>
      </c>
      <c r="J267" s="1">
        <v>0.1211425</v>
      </c>
      <c r="K267" s="1">
        <v>0.1630125</v>
      </c>
      <c r="L267" s="1">
        <v>6.0911830384374997E-2</v>
      </c>
      <c r="M267" s="1">
        <v>22.960284999999999</v>
      </c>
      <c r="N267" s="1">
        <v>2.0683000000000002</v>
      </c>
      <c r="O267" s="1">
        <v>-0.30143749999999997</v>
      </c>
      <c r="P267" s="1">
        <v>-6.2052499999999997E-2</v>
      </c>
      <c r="Q267" s="1">
        <v>0.11839</v>
      </c>
      <c r="R267" s="1">
        <v>236.18200999999999</v>
      </c>
      <c r="S267" s="1">
        <v>132.78326000000001</v>
      </c>
      <c r="T267" s="1">
        <v>-11.658312500000001</v>
      </c>
      <c r="U267" s="1">
        <v>-1.2117525000000002</v>
      </c>
      <c r="V267" s="1">
        <v>2.5420000000000003</v>
      </c>
      <c r="W267" s="1">
        <v>1.9350000000000001E-3</v>
      </c>
      <c r="X267" s="1">
        <v>-7.3050000000000007E-3</v>
      </c>
      <c r="Y267" s="1">
        <v>113.06736333333333</v>
      </c>
      <c r="AF267" s="1">
        <v>0.5</v>
      </c>
      <c r="AG267" s="1">
        <v>1</v>
      </c>
      <c r="AH267" s="1">
        <v>0.5</v>
      </c>
      <c r="AI267" s="1">
        <v>0.48747424588817295</v>
      </c>
      <c r="AJ267" s="1">
        <v>0.48325948268460478</v>
      </c>
      <c r="AK267" s="1">
        <v>-6.5886973044202107E-4</v>
      </c>
      <c r="AL267" s="1">
        <v>-6.3960758988065677E-2</v>
      </c>
      <c r="AM267" s="1">
        <v>0.21192647536424483</v>
      </c>
      <c r="AN267" s="1">
        <v>9.044433577345333E-2</v>
      </c>
      <c r="AO267" s="1">
        <v>0.12170425148292352</v>
      </c>
      <c r="AP267" s="1">
        <v>3.3952466831415867E-2</v>
      </c>
      <c r="AQ267" s="1">
        <v>-0.72872490486964614</v>
      </c>
      <c r="AR267" s="1">
        <v>6.8358341496063096E-2</v>
      </c>
      <c r="AS267" s="1">
        <v>-7.4380673489937311E-3</v>
      </c>
      <c r="AT267" s="1">
        <v>-1.5311654129742767E-3</v>
      </c>
      <c r="AU267" s="1">
        <v>2.9213113612187197E-3</v>
      </c>
      <c r="AV267" s="1">
        <v>0.13666135403123281</v>
      </c>
      <c r="AW267" s="1">
        <v>7.6832016563332814E-2</v>
      </c>
      <c r="AX267" s="1">
        <v>-5.0363910000000003E-3</v>
      </c>
      <c r="AY267" s="1">
        <v>-5.2347708000000006E-4</v>
      </c>
      <c r="AZ267" s="1">
        <v>1.0981440000000001E-3</v>
      </c>
      <c r="BA267" s="1">
        <v>1.0785757529237284E-3</v>
      </c>
      <c r="BB267" s="1">
        <v>-4.0718324935957815E-3</v>
      </c>
      <c r="BC267" s="1">
        <v>2.162291072645641E-3</v>
      </c>
    </row>
    <row r="268" spans="2:55" x14ac:dyDescent="0.15">
      <c r="B268" s="1">
        <v>30</v>
      </c>
      <c r="C268" s="1">
        <v>60</v>
      </c>
      <c r="D268" s="1">
        <v>10</v>
      </c>
      <c r="E268" s="1">
        <v>0.44515817349707282</v>
      </c>
      <c r="F268" s="1">
        <v>0.44347999999999999</v>
      </c>
      <c r="G268" s="1">
        <v>1.17225E-2</v>
      </c>
      <c r="H268" s="1">
        <v>-3.6795000000000001E-2</v>
      </c>
      <c r="I268" s="1">
        <v>0.27973750000000003</v>
      </c>
      <c r="J268" s="1">
        <v>0.1275075</v>
      </c>
      <c r="K268" s="1">
        <v>0.15391749999999998</v>
      </c>
      <c r="L268" s="1">
        <v>5.9100914134375002E-2</v>
      </c>
      <c r="M268" s="1">
        <v>24.828089166666668</v>
      </c>
      <c r="N268" s="1">
        <v>2.0703791666666667</v>
      </c>
      <c r="O268" s="1">
        <v>-0.26488999999999996</v>
      </c>
      <c r="P268" s="1">
        <v>-4.7342499999999996E-2</v>
      </c>
      <c r="Q268" s="1">
        <v>0.10191750000000001</v>
      </c>
      <c r="R268" s="1">
        <v>292.30814500000002</v>
      </c>
      <c r="S268" s="1">
        <v>150.62713083333335</v>
      </c>
      <c r="T268" s="1">
        <v>-5.966545</v>
      </c>
      <c r="U268" s="1">
        <v>-0.21828249999999999</v>
      </c>
      <c r="V268" s="1">
        <v>1.8452500000000001</v>
      </c>
      <c r="W268" s="1">
        <v>-4.9950000000000003E-3</v>
      </c>
      <c r="X268" s="1">
        <v>-4.6150000000000002E-3</v>
      </c>
      <c r="Y268" s="1">
        <v>101.42123000000002</v>
      </c>
      <c r="AF268" s="1">
        <v>0.5</v>
      </c>
      <c r="AG268" s="1">
        <v>1</v>
      </c>
      <c r="AH268" s="1">
        <v>0.16666666666666666</v>
      </c>
      <c r="AI268" s="1">
        <v>0.33235268643181748</v>
      </c>
      <c r="AJ268" s="1">
        <v>0.3310997711687565</v>
      </c>
      <c r="AK268" s="1">
        <v>8.7519551445967084E-3</v>
      </c>
      <c r="AL268" s="1">
        <v>-2.7470948137806431E-2</v>
      </c>
      <c r="AM268" s="1">
        <v>0.20885050563118976</v>
      </c>
      <c r="AN268" s="1">
        <v>9.5196410373185297E-2</v>
      </c>
      <c r="AO268" s="1">
        <v>0.11491397363774482</v>
      </c>
      <c r="AP268" s="1">
        <v>3.2943055793779916E-2</v>
      </c>
      <c r="AQ268" s="1">
        <v>-0.6669930501712128</v>
      </c>
      <c r="AR268" s="1">
        <v>6.8427058986285608E-2</v>
      </c>
      <c r="AS268" s="1">
        <v>-6.5362460213973022E-3</v>
      </c>
      <c r="AT268" s="1">
        <v>-1.1681914276416693E-3</v>
      </c>
      <c r="AU268" s="1">
        <v>2.5148471210153637E-3</v>
      </c>
      <c r="AV268" s="1">
        <v>0.16913746686319561</v>
      </c>
      <c r="AW268" s="1">
        <v>8.715696700829581E-2</v>
      </c>
      <c r="AX268" s="1">
        <v>-2.5775474399999999E-3</v>
      </c>
      <c r="AY268" s="1">
        <v>-9.429804E-5</v>
      </c>
      <c r="AZ268" s="1">
        <v>7.9714800000000002E-4</v>
      </c>
      <c r="BA268" s="1">
        <v>-2.7842304319659035E-3</v>
      </c>
      <c r="BB268" s="1">
        <v>-2.5724171058103392E-3</v>
      </c>
      <c r="BC268" s="1">
        <v>1.9395713647201317E-3</v>
      </c>
    </row>
    <row r="269" spans="2:55" x14ac:dyDescent="0.15">
      <c r="B269" s="1">
        <v>30</v>
      </c>
      <c r="C269" s="1">
        <v>60</v>
      </c>
      <c r="D269" s="1">
        <v>4</v>
      </c>
      <c r="E269" s="1">
        <v>0.37987047771246979</v>
      </c>
      <c r="F269" s="1">
        <v>0.37904500000000002</v>
      </c>
      <c r="G269" s="1">
        <v>1.7517500000000002E-2</v>
      </c>
      <c r="H269" s="1">
        <v>-1.7877500000000001E-2</v>
      </c>
      <c r="I269" s="1">
        <v>0.22764999999999999</v>
      </c>
      <c r="J269" s="1">
        <v>0.1531875</v>
      </c>
      <c r="K269" s="1">
        <v>0.10863750000000001</v>
      </c>
      <c r="L269" s="1">
        <v>4.3546519531250001E-2</v>
      </c>
      <c r="M269" s="1">
        <v>25.684526666666667</v>
      </c>
      <c r="N269" s="1">
        <v>2.1860824999999999</v>
      </c>
      <c r="O269" s="1">
        <v>-0.18563499999999999</v>
      </c>
      <c r="P269" s="1">
        <v>-9.126250000000001E-2</v>
      </c>
      <c r="Q269" s="1">
        <v>5.9052500000000008E-2</v>
      </c>
      <c r="R269" s="1">
        <v>306.86688916666668</v>
      </c>
      <c r="S269" s="1">
        <v>150.56964583333334</v>
      </c>
      <c r="T269" s="1">
        <v>-3.7783449999999998</v>
      </c>
      <c r="U269" s="1">
        <v>0.29821249999999999</v>
      </c>
      <c r="V269" s="1">
        <v>0.79224000000000006</v>
      </c>
      <c r="W269" s="1">
        <v>-8.2950000000000003E-3</v>
      </c>
      <c r="X269" s="1">
        <v>-1.9000000000000002E-3</v>
      </c>
      <c r="Y269" s="1">
        <v>83.685060833333338</v>
      </c>
      <c r="AF269" s="1">
        <v>0.5</v>
      </c>
      <c r="AG269" s="1">
        <v>1</v>
      </c>
      <c r="AH269" s="1">
        <v>6.6666666666666666E-2</v>
      </c>
      <c r="AI269" s="1">
        <v>0.28360924561280093</v>
      </c>
      <c r="AJ269" s="1">
        <v>0.28299294841404643</v>
      </c>
      <c r="AK269" s="1">
        <v>1.3078470824949699E-2</v>
      </c>
      <c r="AL269" s="1">
        <v>-1.3347244879294319E-2</v>
      </c>
      <c r="AM269" s="1">
        <v>0.16996225964320244</v>
      </c>
      <c r="AN269" s="1">
        <v>0.11436895958310157</v>
      </c>
      <c r="AO269" s="1">
        <v>8.1108170357954784E-2</v>
      </c>
      <c r="AP269" s="1">
        <v>2.4272981958979749E-2</v>
      </c>
      <c r="AQ269" s="1">
        <v>-0.63868736574678964</v>
      </c>
      <c r="AR269" s="1">
        <v>7.2251111576447966E-2</v>
      </c>
      <c r="AS269" s="1">
        <v>-4.5806033832235579E-3</v>
      </c>
      <c r="AT269" s="1">
        <v>-2.2519315660378702E-3</v>
      </c>
      <c r="AU269" s="1">
        <v>1.4571394472368314E-3</v>
      </c>
      <c r="AV269" s="1">
        <v>0.17756155340056981</v>
      </c>
      <c r="AW269" s="1">
        <v>8.7123704619105E-2</v>
      </c>
      <c r="AX269" s="1">
        <v>-1.6322450399999999E-3</v>
      </c>
      <c r="AY269" s="1">
        <v>1.2882780000000001E-4</v>
      </c>
      <c r="AZ269" s="1">
        <v>3.4224768000000005E-4</v>
      </c>
      <c r="BA269" s="1">
        <v>-4.6236619485800143E-3</v>
      </c>
      <c r="BB269" s="1">
        <v>-1.0590666307778213E-3</v>
      </c>
      <c r="BC269" s="1">
        <v>1.6003863061727366E-3</v>
      </c>
    </row>
    <row r="270" spans="2:55" x14ac:dyDescent="0.15">
      <c r="B270" s="1">
        <v>90</v>
      </c>
      <c r="C270" s="1">
        <v>60</v>
      </c>
      <c r="D270" s="1">
        <v>150</v>
      </c>
      <c r="E270" s="1">
        <v>1.4292863263115791</v>
      </c>
      <c r="F270" s="1">
        <v>1.4292400000000001</v>
      </c>
      <c r="G270" s="1">
        <v>1.1285E-2</v>
      </c>
      <c r="H270" s="1">
        <v>2.2525000000000002E-3</v>
      </c>
      <c r="I270" s="1">
        <v>0.18335000000000001</v>
      </c>
      <c r="J270" s="1">
        <v>7.5732500000000008E-2</v>
      </c>
      <c r="K270" s="1">
        <v>9.3367500000000006E-2</v>
      </c>
      <c r="L270" s="1">
        <v>2.4035062056250001E-2</v>
      </c>
      <c r="M270" s="1">
        <v>14.53990333333333</v>
      </c>
      <c r="N270" s="1">
        <v>1.9970341666666664</v>
      </c>
      <c r="O270" s="1">
        <v>-0.22496000000000002</v>
      </c>
      <c r="P270" s="1">
        <v>-1.54425E-2</v>
      </c>
      <c r="Q270" s="1">
        <v>8.7300000000000003E-2</v>
      </c>
      <c r="R270" s="1">
        <v>5.5670383333333335</v>
      </c>
      <c r="S270" s="1">
        <v>46.065417500000002</v>
      </c>
      <c r="T270" s="1">
        <v>-1.5464925</v>
      </c>
      <c r="U270" s="1">
        <v>-3.5359999999999996E-2</v>
      </c>
      <c r="V270" s="1">
        <v>0.48196750000000005</v>
      </c>
      <c r="W270" s="1">
        <v>1.1800000000000001E-3</v>
      </c>
      <c r="X270" s="1">
        <v>-6.7550000000000006E-3</v>
      </c>
      <c r="Y270" s="1">
        <v>16.466147499999998</v>
      </c>
      <c r="AF270" s="1">
        <v>1.5</v>
      </c>
      <c r="AG270" s="1">
        <v>1</v>
      </c>
      <c r="AH270" s="1">
        <v>2.5</v>
      </c>
      <c r="AI270" s="1">
        <v>1.0670974465058096</v>
      </c>
      <c r="AJ270" s="1">
        <v>1.0670628595319598</v>
      </c>
      <c r="AK270" s="1">
        <v>8.4253200091084536E-3</v>
      </c>
      <c r="AL270" s="1">
        <v>1.6817043261423831E-3</v>
      </c>
      <c r="AM270" s="1">
        <v>0.13688811906690609</v>
      </c>
      <c r="AN270" s="1">
        <v>5.6541475196261057E-2</v>
      </c>
      <c r="AO270" s="1">
        <v>6.9707670886170456E-2</v>
      </c>
      <c r="AP270" s="1">
        <v>1.3397227469709757E-2</v>
      </c>
      <c r="AQ270" s="1">
        <v>-1.0070226979834058</v>
      </c>
      <c r="AR270" s="1">
        <v>6.6002970335205607E-2</v>
      </c>
      <c r="AS270" s="1">
        <v>-5.5509604174319056E-3</v>
      </c>
      <c r="AT270" s="1">
        <v>-3.810486586335001E-4</v>
      </c>
      <c r="AU270" s="1">
        <v>2.154155602959661E-3</v>
      </c>
      <c r="AV270" s="1">
        <v>3.2212402484724E-3</v>
      </c>
      <c r="AW270" s="1">
        <v>2.6654707230089402E-2</v>
      </c>
      <c r="AX270" s="1">
        <v>-6.6808475999999999E-4</v>
      </c>
      <c r="AY270" s="1">
        <v>-1.5275519999999998E-5</v>
      </c>
      <c r="AZ270" s="1">
        <v>2.0820996000000001E-4</v>
      </c>
      <c r="BA270" s="1">
        <v>6.5773611806201526E-4</v>
      </c>
      <c r="BB270" s="1">
        <v>-3.7652605741600961E-3</v>
      </c>
      <c r="BC270" s="1">
        <v>3.1489726734982383E-4</v>
      </c>
    </row>
    <row r="271" spans="2:55" x14ac:dyDescent="0.15">
      <c r="B271" s="1">
        <v>90</v>
      </c>
      <c r="C271" s="1">
        <v>60</v>
      </c>
      <c r="D271" s="1">
        <v>110</v>
      </c>
      <c r="E271" s="1">
        <v>1.2880391499193649</v>
      </c>
      <c r="F271" s="1">
        <v>1.2878750000000001</v>
      </c>
      <c r="G271" s="1">
        <v>2.0559999999999998E-2</v>
      </c>
      <c r="H271" s="1">
        <v>3.4999999999999983E-4</v>
      </c>
      <c r="I271" s="1">
        <v>0.23356500000000002</v>
      </c>
      <c r="J271" s="1">
        <v>0.1041475</v>
      </c>
      <c r="K271" s="1">
        <v>0.11708250000000001</v>
      </c>
      <c r="L271" s="1">
        <v>3.9553811393750006E-2</v>
      </c>
      <c r="M271" s="1">
        <v>16.458887499999999</v>
      </c>
      <c r="N271" s="1">
        <v>2.2635433333333332</v>
      </c>
      <c r="O271" s="1">
        <v>-0.33026750000000005</v>
      </c>
      <c r="P271" s="1">
        <v>-3.0987500000000001E-2</v>
      </c>
      <c r="Q271" s="1">
        <v>0.10416750000000001</v>
      </c>
      <c r="R271" s="1">
        <v>34.278037500000003</v>
      </c>
      <c r="S271" s="1">
        <v>67.510126666666665</v>
      </c>
      <c r="T271" s="1">
        <v>-4.8043474999999995</v>
      </c>
      <c r="U271" s="1">
        <v>-0.54232250000000004</v>
      </c>
      <c r="V271" s="1">
        <v>1.6458024999999998</v>
      </c>
      <c r="W271" s="1">
        <v>2.7849999999999997E-3</v>
      </c>
      <c r="X271" s="1">
        <v>-8.6374999999999993E-3</v>
      </c>
      <c r="Y271" s="1">
        <v>55.189849166666669</v>
      </c>
      <c r="AF271" s="1">
        <v>1.5</v>
      </c>
      <c r="AG271" s="1">
        <v>1</v>
      </c>
      <c r="AH271" s="1">
        <v>1.8333333333333333</v>
      </c>
      <c r="AI271" s="1">
        <v>0.9616430679956286</v>
      </c>
      <c r="AJ271" s="1">
        <v>0.96152051455299525</v>
      </c>
      <c r="AK271" s="1">
        <v>1.5349984881459442E-2</v>
      </c>
      <c r="AL271" s="1">
        <v>2.6130810839060321E-4</v>
      </c>
      <c r="AM271" s="1">
        <v>0.17437836667500364</v>
      </c>
      <c r="AN271" s="1">
        <v>7.7755960624601037E-2</v>
      </c>
      <c r="AO271" s="1">
        <v>8.7413161716122345E-2</v>
      </c>
      <c r="AP271" s="1">
        <v>2.2047432509052743E-2</v>
      </c>
      <c r="AQ271" s="1">
        <v>-0.94359931888436877</v>
      </c>
      <c r="AR271" s="1">
        <v>7.4811230561880271E-2</v>
      </c>
      <c r="AS271" s="1">
        <v>-8.1494568797305829E-3</v>
      </c>
      <c r="AT271" s="1">
        <v>-7.6462653776302966E-4</v>
      </c>
      <c r="AU271" s="1">
        <v>2.5703665953184479E-3</v>
      </c>
      <c r="AV271" s="1">
        <v>1.9834207602363003E-2</v>
      </c>
      <c r="AW271" s="1">
        <v>3.9063200965588803E-2</v>
      </c>
      <c r="AX271" s="1">
        <v>-2.0754781199999999E-3</v>
      </c>
      <c r="AY271" s="1">
        <v>-2.3428332000000003E-4</v>
      </c>
      <c r="AZ271" s="1">
        <v>7.1098667999999992E-4</v>
      </c>
      <c r="BA271" s="1">
        <v>1.5523687193243325E-3</v>
      </c>
      <c r="BB271" s="1">
        <v>-4.8145726438649627E-3</v>
      </c>
      <c r="BC271" s="1">
        <v>1.0554461927437665E-3</v>
      </c>
    </row>
    <row r="272" spans="2:55" x14ac:dyDescent="0.15">
      <c r="B272" s="1">
        <v>90</v>
      </c>
      <c r="C272" s="1">
        <v>60</v>
      </c>
      <c r="D272" s="1">
        <v>90</v>
      </c>
      <c r="E272" s="1">
        <v>1.1695419834330447</v>
      </c>
      <c r="F272" s="1">
        <v>1.1693100000000001</v>
      </c>
      <c r="G272" s="1">
        <v>2.2787500000000002E-2</v>
      </c>
      <c r="H272" s="1">
        <v>-4.8275000000000002E-3</v>
      </c>
      <c r="I272" s="1">
        <v>0.26277250000000002</v>
      </c>
      <c r="J272" s="1">
        <v>0.11901</v>
      </c>
      <c r="K272" s="1">
        <v>0.12649750000000001</v>
      </c>
      <c r="L272" s="1">
        <v>4.9607192181250009E-2</v>
      </c>
      <c r="M272" s="1">
        <v>17.775188333333332</v>
      </c>
      <c r="N272" s="1">
        <v>2.3541075</v>
      </c>
      <c r="O272" s="1">
        <v>-0.39333750000000001</v>
      </c>
      <c r="P272" s="1">
        <v>-5.5307500000000002E-2</v>
      </c>
      <c r="Q272" s="1">
        <v>0.1219325</v>
      </c>
      <c r="R272" s="1">
        <v>64.259769999999989</v>
      </c>
      <c r="S272" s="1">
        <v>81.464734166666673</v>
      </c>
      <c r="T272" s="1">
        <v>-8.5319924999999994</v>
      </c>
      <c r="U272" s="1">
        <v>-1.2052100000000001</v>
      </c>
      <c r="V272" s="1">
        <v>2.1921325</v>
      </c>
      <c r="W272" s="1">
        <v>5.5024999999999996E-3</v>
      </c>
      <c r="X272" s="1">
        <v>-1.1065E-2</v>
      </c>
      <c r="Y272" s="1">
        <v>83.280656666666673</v>
      </c>
      <c r="AF272" s="1">
        <v>1.5</v>
      </c>
      <c r="AG272" s="1">
        <v>1</v>
      </c>
      <c r="AH272" s="1">
        <v>1.5</v>
      </c>
      <c r="AI272" s="1">
        <v>0.8731737239265237</v>
      </c>
      <c r="AJ272" s="1">
        <v>0.87300052634918979</v>
      </c>
      <c r="AK272" s="1">
        <v>1.7013024342716784E-2</v>
      </c>
      <c r="AL272" s="1">
        <v>-3.6041854093018222E-3</v>
      </c>
      <c r="AM272" s="1">
        <v>0.1961845283201995</v>
      </c>
      <c r="AN272" s="1">
        <v>8.8852222798759165E-2</v>
      </c>
      <c r="AO272" s="1">
        <v>9.4442349831829572E-2</v>
      </c>
      <c r="AP272" s="1">
        <v>2.7651222045128588E-2</v>
      </c>
      <c r="AQ272" s="1">
        <v>-0.90009492306337935</v>
      </c>
      <c r="AR272" s="1">
        <v>7.7804421217155806E-2</v>
      </c>
      <c r="AS272" s="1">
        <v>-9.7057294327508089E-3</v>
      </c>
      <c r="AT272" s="1">
        <v>-1.3647303666745869E-3</v>
      </c>
      <c r="AU272" s="1">
        <v>3.0087236890936867E-3</v>
      </c>
      <c r="AV272" s="1">
        <v>3.7182455928525593E-2</v>
      </c>
      <c r="AW272" s="1">
        <v>4.7137717546781407E-2</v>
      </c>
      <c r="AX272" s="1">
        <v>-3.6858207599999998E-3</v>
      </c>
      <c r="AY272" s="1">
        <v>-5.2065072000000005E-4</v>
      </c>
      <c r="AZ272" s="1">
        <v>9.4700124000000007E-4</v>
      </c>
      <c r="BA272" s="1">
        <v>3.0671127030815581E-3</v>
      </c>
      <c r="BB272" s="1">
        <v>-6.1676696155561006E-3</v>
      </c>
      <c r="BC272" s="1">
        <v>1.5926525137365754E-3</v>
      </c>
    </row>
    <row r="273" spans="2:55" x14ac:dyDescent="0.15">
      <c r="B273" s="1">
        <v>90</v>
      </c>
      <c r="C273" s="1">
        <v>60</v>
      </c>
      <c r="D273" s="1">
        <v>70</v>
      </c>
      <c r="E273" s="1">
        <v>1.0201252311113573</v>
      </c>
      <c r="F273" s="1">
        <v>1.0189900000000001</v>
      </c>
      <c r="G273" s="1">
        <v>3.5744999999999999E-2</v>
      </c>
      <c r="H273" s="1">
        <v>-3.2204999999999998E-2</v>
      </c>
      <c r="I273" s="1">
        <v>0.27930500000000003</v>
      </c>
      <c r="J273" s="1">
        <v>0.140435</v>
      </c>
      <c r="K273" s="1">
        <v>0.13168750000000001</v>
      </c>
      <c r="L273" s="1">
        <v>5.7537434953125008E-2</v>
      </c>
      <c r="M273" s="1">
        <v>19.289867499999996</v>
      </c>
      <c r="N273" s="1">
        <v>2.397534166666667</v>
      </c>
      <c r="O273" s="1">
        <v>-0.38861499999999999</v>
      </c>
      <c r="P273" s="1">
        <v>-9.4237499999999988E-2</v>
      </c>
      <c r="Q273" s="1">
        <v>0.12946249999999998</v>
      </c>
      <c r="R273" s="1">
        <v>105.34425500000002</v>
      </c>
      <c r="S273" s="1">
        <v>92.891009166666677</v>
      </c>
      <c r="T273" s="1">
        <v>-9.4118700000000004</v>
      </c>
      <c r="U273" s="1">
        <v>-1.9058675</v>
      </c>
      <c r="V273" s="1">
        <v>2.9311574999999999</v>
      </c>
      <c r="W273" s="1">
        <v>8.1724999999999992E-3</v>
      </c>
      <c r="X273" s="1">
        <v>-1.1379999999999999E-2</v>
      </c>
      <c r="Y273" s="1">
        <v>99.598209166666678</v>
      </c>
      <c r="AF273" s="1">
        <v>1.5</v>
      </c>
      <c r="AG273" s="1">
        <v>1</v>
      </c>
      <c r="AH273" s="1">
        <v>1.1666666666666667</v>
      </c>
      <c r="AI273" s="1">
        <v>0.76161998418067389</v>
      </c>
      <c r="AJ273" s="1">
        <v>0.76077242676840262</v>
      </c>
      <c r="AK273" s="1">
        <v>2.668702381263462E-2</v>
      </c>
      <c r="AL273" s="1">
        <v>-2.4044078944912516E-2</v>
      </c>
      <c r="AM273" s="1">
        <v>0.20852760346867852</v>
      </c>
      <c r="AN273" s="1">
        <v>0.10484801200524109</v>
      </c>
      <c r="AO273" s="1">
        <v>9.8317175781964528E-2</v>
      </c>
      <c r="AP273" s="1">
        <v>3.2071567041791656E-2</v>
      </c>
      <c r="AQ273" s="1">
        <v>-0.85003402487067414</v>
      </c>
      <c r="AR273" s="1">
        <v>7.9239694103118055E-2</v>
      </c>
      <c r="AS273" s="1">
        <v>-9.5892002250191136E-3</v>
      </c>
      <c r="AT273" s="1">
        <v>-2.3253406487275031E-3</v>
      </c>
      <c r="AU273" s="1">
        <v>3.1945288630946742E-3</v>
      </c>
      <c r="AV273" s="1">
        <v>6.0955059734276409E-2</v>
      </c>
      <c r="AW273" s="1">
        <v>5.3749271970563409E-2</v>
      </c>
      <c r="AX273" s="1">
        <v>-4.0659278400000005E-3</v>
      </c>
      <c r="AY273" s="1">
        <v>-8.2333476E-4</v>
      </c>
      <c r="AZ273" s="1">
        <v>1.26626004E-3</v>
      </c>
      <c r="BA273" s="1">
        <v>4.5553800210693385E-3</v>
      </c>
      <c r="BB273" s="1">
        <v>-6.3432517148692656E-3</v>
      </c>
      <c r="BC273" s="1">
        <v>1.9047080623758237E-3</v>
      </c>
    </row>
    <row r="274" spans="2:55" x14ac:dyDescent="0.15">
      <c r="B274" s="1">
        <v>90</v>
      </c>
      <c r="C274" s="1">
        <v>60</v>
      </c>
      <c r="D274" s="1">
        <v>50</v>
      </c>
      <c r="E274" s="1">
        <v>0.87386238322318233</v>
      </c>
      <c r="F274" s="1">
        <v>0.86968250000000002</v>
      </c>
      <c r="G274" s="1">
        <v>3.8862500000000001E-2</v>
      </c>
      <c r="H274" s="1">
        <v>-7.6009999999999994E-2</v>
      </c>
      <c r="I274" s="1">
        <v>0.28415999999999997</v>
      </c>
      <c r="J274" s="1">
        <v>0.1401075</v>
      </c>
      <c r="K274" s="1">
        <v>0.1529575</v>
      </c>
      <c r="L274" s="1">
        <v>6.1886506981249992E-2</v>
      </c>
      <c r="M274" s="1">
        <v>20.9631875</v>
      </c>
      <c r="N274" s="1">
        <v>2.2173950000000002</v>
      </c>
      <c r="O274" s="1">
        <v>-0.37761000000000006</v>
      </c>
      <c r="P274" s="1">
        <v>-5.6592500000000004E-2</v>
      </c>
      <c r="Q274" s="1">
        <v>0.14054250000000001</v>
      </c>
      <c r="R274" s="1">
        <v>153.16252333333335</v>
      </c>
      <c r="S274" s="1">
        <v>101.94919749999998</v>
      </c>
      <c r="T274" s="1">
        <v>-11.067387500000001</v>
      </c>
      <c r="U274" s="1">
        <v>-1.5127424999999999</v>
      </c>
      <c r="V274" s="1">
        <v>3.4481225000000002</v>
      </c>
      <c r="W274" s="1">
        <v>4.62E-3</v>
      </c>
      <c r="X274" s="1">
        <v>-1.30575E-2</v>
      </c>
      <c r="Y274" s="1">
        <v>95.34194916666668</v>
      </c>
      <c r="AF274" s="1">
        <v>1.5</v>
      </c>
      <c r="AG274" s="1">
        <v>1</v>
      </c>
      <c r="AH274" s="1">
        <v>0.83333333333333337</v>
      </c>
      <c r="AI274" s="1">
        <v>0.652420932439298</v>
      </c>
      <c r="AJ274" s="1">
        <v>0.64930025421545978</v>
      </c>
      <c r="AK274" s="1">
        <v>2.9014532463799494E-2</v>
      </c>
      <c r="AL274" s="1">
        <v>-5.6748655196485025E-2</v>
      </c>
      <c r="AM274" s="1">
        <v>0.21215232022935382</v>
      </c>
      <c r="AN274" s="1">
        <v>0.10460350227524702</v>
      </c>
      <c r="AO274" s="1">
        <v>0.11419724282615917</v>
      </c>
      <c r="AP274" s="1">
        <v>3.4495754968021333E-2</v>
      </c>
      <c r="AQ274" s="1">
        <v>-0.79472996840295063</v>
      </c>
      <c r="AR274" s="1">
        <v>7.328600524182316E-2</v>
      </c>
      <c r="AS274" s="1">
        <v>-9.3176483073722522E-3</v>
      </c>
      <c r="AT274" s="1">
        <v>-1.3964381553321261E-3</v>
      </c>
      <c r="AU274" s="1">
        <v>3.4679314298849732E-3</v>
      </c>
      <c r="AV274" s="1">
        <v>8.862401427430322E-2</v>
      </c>
      <c r="AW274" s="1">
        <v>5.8990586847607794E-2</v>
      </c>
      <c r="AX274" s="1">
        <v>-4.7811114000000004E-3</v>
      </c>
      <c r="AY274" s="1">
        <v>-6.5350475999999995E-4</v>
      </c>
      <c r="AZ274" s="1">
        <v>1.48958892E-3</v>
      </c>
      <c r="BA274" s="1">
        <v>2.5752041232597546E-3</v>
      </c>
      <c r="BB274" s="1">
        <v>-7.2782960691481048E-3</v>
      </c>
      <c r="BC274" s="1">
        <v>1.8233116918446863E-3</v>
      </c>
    </row>
    <row r="275" spans="2:55" x14ac:dyDescent="0.15">
      <c r="B275" s="1">
        <v>90</v>
      </c>
      <c r="C275" s="1">
        <v>60</v>
      </c>
      <c r="D275" s="1">
        <v>30</v>
      </c>
      <c r="E275" s="1">
        <v>0.66464794477038747</v>
      </c>
      <c r="F275" s="1">
        <v>0.66108500000000003</v>
      </c>
      <c r="G275" s="1">
        <v>4.5677499999999996E-2</v>
      </c>
      <c r="H275" s="1">
        <v>-5.1352500000000002E-2</v>
      </c>
      <c r="I275" s="1">
        <v>0.27615499999999998</v>
      </c>
      <c r="J275" s="1">
        <v>0.12858749999999999</v>
      </c>
      <c r="K275" s="1">
        <v>0.17870750000000002</v>
      </c>
      <c r="L275" s="1">
        <v>6.2366349868750004E-2</v>
      </c>
      <c r="M275" s="1">
        <v>22.614575000000002</v>
      </c>
      <c r="N275" s="1">
        <v>1.9215249999999999</v>
      </c>
      <c r="O275" s="1">
        <v>-0.28119250000000001</v>
      </c>
      <c r="P275" s="1">
        <v>-1.4602499999999999E-2</v>
      </c>
      <c r="Q275" s="1">
        <v>0.15001500000000001</v>
      </c>
      <c r="R275" s="1">
        <v>196.72060166666665</v>
      </c>
      <c r="S275" s="1">
        <v>109.59322916666667</v>
      </c>
      <c r="T275" s="1">
        <v>-7.5103550000000006</v>
      </c>
      <c r="U275" s="1">
        <v>-0.51820750000000004</v>
      </c>
      <c r="V275" s="1">
        <v>3.0487849999999996</v>
      </c>
      <c r="W275" s="1">
        <v>-2.4525000000000003E-3</v>
      </c>
      <c r="X275" s="1">
        <v>-1.6284999999999997E-2</v>
      </c>
      <c r="Y275" s="1">
        <v>81.9948725</v>
      </c>
      <c r="AF275" s="1">
        <v>1.5</v>
      </c>
      <c r="AG275" s="1">
        <v>1</v>
      </c>
      <c r="AH275" s="1">
        <v>0.5</v>
      </c>
      <c r="AI275" s="1">
        <v>0.49622256341043475</v>
      </c>
      <c r="AJ275" s="1">
        <v>0.49356248810114867</v>
      </c>
      <c r="AK275" s="1">
        <v>3.410257463146224E-2</v>
      </c>
      <c r="AL275" s="1">
        <v>-3.8339498960367029E-2</v>
      </c>
      <c r="AM275" s="1">
        <v>0.20617583049316304</v>
      </c>
      <c r="AN275" s="1">
        <v>9.600273253621916E-2</v>
      </c>
      <c r="AO275" s="1">
        <v>0.13342205365775359</v>
      </c>
      <c r="AP275" s="1">
        <v>3.4763221068109411E-2</v>
      </c>
      <c r="AQ275" s="1">
        <v>-0.74015079194531397</v>
      </c>
      <c r="AR275" s="1">
        <v>6.3507354901717661E-2</v>
      </c>
      <c r="AS275" s="1">
        <v>-6.9385154568755375E-3</v>
      </c>
      <c r="AT275" s="1">
        <v>-3.603213882270154E-4</v>
      </c>
      <c r="AU275" s="1">
        <v>3.7016684167009567E-3</v>
      </c>
      <c r="AV275" s="1">
        <v>0.11382790666234679</v>
      </c>
      <c r="AW275" s="1">
        <v>6.3413632099125011E-2</v>
      </c>
      <c r="AX275" s="1">
        <v>-3.2444733600000002E-3</v>
      </c>
      <c r="AY275" s="1">
        <v>-2.2386564000000003E-4</v>
      </c>
      <c r="AZ275" s="1">
        <v>1.3170751199999998E-3</v>
      </c>
      <c r="BA275" s="1">
        <v>-1.3670320589382141E-3</v>
      </c>
      <c r="BB275" s="1">
        <v>-9.0773158327456926E-3</v>
      </c>
      <c r="BC275" s="1">
        <v>1.5680632817692919E-3</v>
      </c>
    </row>
    <row r="276" spans="2:55" x14ac:dyDescent="0.15">
      <c r="B276" s="1">
        <v>90</v>
      </c>
      <c r="C276" s="1">
        <v>60</v>
      </c>
      <c r="D276" s="1">
        <v>10</v>
      </c>
      <c r="E276" s="1">
        <v>0.38784708019882008</v>
      </c>
      <c r="F276" s="1">
        <v>0.37665749999999998</v>
      </c>
      <c r="G276" s="1">
        <v>9.1617500000000004E-2</v>
      </c>
      <c r="H276" s="1">
        <v>-1.2677500000000001E-2</v>
      </c>
      <c r="I276" s="1">
        <v>0.31578499999999998</v>
      </c>
      <c r="J276" s="1">
        <v>0.18576500000000001</v>
      </c>
      <c r="K276" s="1">
        <v>0.15507499999999999</v>
      </c>
      <c r="L276" s="1">
        <v>7.9138528537499989E-2</v>
      </c>
      <c r="M276" s="1">
        <v>24.282165833333337</v>
      </c>
      <c r="N276" s="1">
        <v>1.7735741666666669</v>
      </c>
      <c r="O276" s="1">
        <v>-0.20693249999999999</v>
      </c>
      <c r="P276" s="1">
        <v>-2.38325E-2</v>
      </c>
      <c r="Q276" s="1">
        <v>8.4877500000000008E-2</v>
      </c>
      <c r="R276" s="1">
        <v>229.01474083333335</v>
      </c>
      <c r="S276" s="1">
        <v>115.70263166666666</v>
      </c>
      <c r="T276" s="1">
        <v>1.8050424999999999</v>
      </c>
      <c r="U276" s="1">
        <v>-1.2104349999999999</v>
      </c>
      <c r="V276" s="1">
        <v>0.52868000000000004</v>
      </c>
      <c r="W276" s="1">
        <v>-1.1757500000000001E-2</v>
      </c>
      <c r="X276" s="1">
        <v>-9.980000000000001E-3</v>
      </c>
      <c r="Y276" s="1">
        <v>52.754696666666668</v>
      </c>
      <c r="AF276" s="1">
        <v>1.5</v>
      </c>
      <c r="AG276" s="1">
        <v>1</v>
      </c>
      <c r="AH276" s="1">
        <v>0.16666666666666666</v>
      </c>
      <c r="AI276" s="1">
        <v>0.28956453391877801</v>
      </c>
      <c r="AJ276" s="1">
        <v>0.2812104538175248</v>
      </c>
      <c r="AK276" s="1">
        <v>6.8401130344217437E-2</v>
      </c>
      <c r="AL276" s="1">
        <v>-9.4649529832053561E-3</v>
      </c>
      <c r="AM276" s="1">
        <v>0.23576337430893335</v>
      </c>
      <c r="AN276" s="1">
        <v>0.13869114501480126</v>
      </c>
      <c r="AO276" s="1">
        <v>0.11577815688192232</v>
      </c>
      <c r="AP276" s="1">
        <v>4.4112091991012931E-2</v>
      </c>
      <c r="AQ276" s="1">
        <v>-0.68503608727930587</v>
      </c>
      <c r="AR276" s="1">
        <v>5.8617506432140178E-2</v>
      </c>
      <c r="AS276" s="1">
        <v>-5.1061260516546388E-3</v>
      </c>
      <c r="AT276" s="1">
        <v>-5.8807460947922236E-4</v>
      </c>
      <c r="AU276" s="1">
        <v>2.0943796356266741E-3</v>
      </c>
      <c r="AV276" s="1">
        <v>0.13251417656829662</v>
      </c>
      <c r="AW276" s="1">
        <v>6.6948699050125196E-2</v>
      </c>
      <c r="AX276" s="1">
        <v>7.7977835999999993E-4</v>
      </c>
      <c r="AY276" s="1">
        <v>-5.2290791999999998E-4</v>
      </c>
      <c r="AZ276" s="1">
        <v>2.2838976000000001E-4</v>
      </c>
      <c r="BA276" s="1">
        <v>-6.5536715323001229E-3</v>
      </c>
      <c r="BB276" s="1">
        <v>-5.5628868290329772E-3</v>
      </c>
      <c r="BC276" s="1">
        <v>1.0088765341256778E-3</v>
      </c>
    </row>
    <row r="277" spans="2:55" x14ac:dyDescent="0.15">
      <c r="B277" s="1">
        <v>90</v>
      </c>
      <c r="C277" s="1">
        <v>60</v>
      </c>
      <c r="D277" s="1">
        <v>4</v>
      </c>
      <c r="E277" s="1">
        <v>0.37335554630439066</v>
      </c>
      <c r="F277" s="1">
        <v>0.36318250000000002</v>
      </c>
      <c r="G277" s="1">
        <v>8.4974999999999995E-2</v>
      </c>
      <c r="H277" s="1">
        <v>-1.6495000000000003E-2</v>
      </c>
      <c r="I277" s="1">
        <v>0.29727999999999999</v>
      </c>
      <c r="J277" s="1">
        <v>0.18899250000000001</v>
      </c>
      <c r="K277" s="1">
        <v>0.1067975</v>
      </c>
      <c r="L277" s="1">
        <v>6.7749634731249994E-2</v>
      </c>
      <c r="M277" s="1">
        <v>24.998497500000003</v>
      </c>
      <c r="N277" s="1">
        <v>1.9294158333333329</v>
      </c>
      <c r="O277" s="1">
        <v>-0.16671</v>
      </c>
      <c r="P277" s="1">
        <v>-4.3157500000000001E-2</v>
      </c>
      <c r="Q277" s="1">
        <v>5.1845000000000002E-2</v>
      </c>
      <c r="R277" s="1">
        <v>238.44924749999998</v>
      </c>
      <c r="S277" s="1">
        <v>121.06872499999999</v>
      </c>
      <c r="T277" s="1">
        <v>3.1366499999999999</v>
      </c>
      <c r="U277" s="1">
        <v>-1.4266775000000003</v>
      </c>
      <c r="V277" s="1">
        <v>0.62302250000000003</v>
      </c>
      <c r="W277" s="1">
        <v>-1.1005000000000001E-2</v>
      </c>
      <c r="X277" s="1">
        <v>-1.9599999999999999E-3</v>
      </c>
      <c r="Y277" s="1">
        <v>63.234573333333323</v>
      </c>
      <c r="AF277" s="1">
        <v>1.5</v>
      </c>
      <c r="AG277" s="1">
        <v>1</v>
      </c>
      <c r="AH277" s="1">
        <v>6.6666666666666666E-2</v>
      </c>
      <c r="AI277" s="1">
        <v>0.27874523303411614</v>
      </c>
      <c r="AJ277" s="1">
        <v>0.27115009164448661</v>
      </c>
      <c r="AK277" s="1">
        <v>6.3441875744261481E-2</v>
      </c>
      <c r="AL277" s="1">
        <v>-1.2315077851151438E-2</v>
      </c>
      <c r="AM277" s="1">
        <v>0.22194764132102446</v>
      </c>
      <c r="AN277" s="1">
        <v>0.14110077907146029</v>
      </c>
      <c r="AO277" s="1">
        <v>7.9734436302415612E-2</v>
      </c>
      <c r="AP277" s="1">
        <v>3.7763882837501574E-2</v>
      </c>
      <c r="AQ277" s="1">
        <v>-0.66136097018099127</v>
      </c>
      <c r="AR277" s="1">
        <v>6.3768150859600206E-2</v>
      </c>
      <c r="AS277" s="1">
        <v>-4.1136229160298405E-3</v>
      </c>
      <c r="AT277" s="1">
        <v>-1.0649252054379331E-3</v>
      </c>
      <c r="AU277" s="1">
        <v>1.2792920645526187E-3</v>
      </c>
      <c r="AV277" s="1">
        <v>0.13797323949897181</v>
      </c>
      <c r="AW277" s="1">
        <v>7.0053667039817996E-2</v>
      </c>
      <c r="AX277" s="1">
        <v>1.3550328E-3</v>
      </c>
      <c r="AY277" s="1">
        <v>-6.1632468000000012E-4</v>
      </c>
      <c r="AZ277" s="1">
        <v>2.6914572000000004E-4</v>
      </c>
      <c r="BA277" s="1">
        <v>-6.1342254061631171E-3</v>
      </c>
      <c r="BB277" s="1">
        <v>-1.092510840170805E-3</v>
      </c>
      <c r="BC277" s="1">
        <v>1.2092928442854472E-3</v>
      </c>
    </row>
    <row r="278" spans="2:55" x14ac:dyDescent="0.15">
      <c r="B278" s="1">
        <v>150</v>
      </c>
      <c r="C278" s="1">
        <v>60</v>
      </c>
      <c r="D278" s="1">
        <v>150</v>
      </c>
      <c r="E278" s="1">
        <v>1.4270103624470458</v>
      </c>
      <c r="F278" s="1">
        <v>1.4269549999999998</v>
      </c>
      <c r="G278" s="1">
        <v>1.25025E-2</v>
      </c>
      <c r="H278" s="1">
        <v>1.2999999999999999E-3</v>
      </c>
      <c r="I278" s="1">
        <v>0.17899749999999998</v>
      </c>
      <c r="J278" s="1">
        <v>7.6329999999999995E-2</v>
      </c>
      <c r="K278" s="1">
        <v>9.5752500000000004E-2</v>
      </c>
      <c r="L278" s="1">
        <v>2.3517457581249998E-2</v>
      </c>
      <c r="M278" s="1">
        <v>14.493364166666668</v>
      </c>
      <c r="N278" s="1">
        <v>1.9757341666666666</v>
      </c>
      <c r="O278" s="1">
        <v>-0.20687749999999999</v>
      </c>
      <c r="P278" s="1">
        <v>-1.43375E-2</v>
      </c>
      <c r="Q278" s="1">
        <v>9.1075000000000003E-2</v>
      </c>
      <c r="R278" s="1">
        <v>7.7423358333333345</v>
      </c>
      <c r="S278" s="1">
        <v>47.378502500000003</v>
      </c>
      <c r="T278" s="1">
        <v>-1.3015050000000001</v>
      </c>
      <c r="U278" s="1">
        <v>-0.15837000000000001</v>
      </c>
      <c r="V278" s="1">
        <v>0.68235999999999997</v>
      </c>
      <c r="W278" s="1">
        <v>1.3675E-3</v>
      </c>
      <c r="X278" s="1">
        <v>-6.9800000000000001E-3</v>
      </c>
      <c r="Y278" s="1">
        <v>18.850725833333335</v>
      </c>
      <c r="AF278" s="1">
        <v>2.5</v>
      </c>
      <c r="AG278" s="1">
        <v>1</v>
      </c>
      <c r="AH278" s="1">
        <v>2.5</v>
      </c>
      <c r="AI278" s="1">
        <v>1.0653982241852196</v>
      </c>
      <c r="AJ278" s="1">
        <v>1.0653568908814668</v>
      </c>
      <c r="AK278" s="1">
        <v>9.3342989290100525E-3</v>
      </c>
      <c r="AL278" s="1">
        <v>9.7057297402224096E-4</v>
      </c>
      <c r="AM278" s="1">
        <v>0.13363856609042005</v>
      </c>
      <c r="AN278" s="1">
        <v>5.6987565467013578E-2</v>
      </c>
      <c r="AO278" s="1">
        <v>7.148829899620357E-2</v>
      </c>
      <c r="AP278" s="1">
        <v>1.3108712928965665E-2</v>
      </c>
      <c r="AQ278" s="1">
        <v>-1.0085608405390998</v>
      </c>
      <c r="AR278" s="1">
        <v>6.5298994764028243E-2</v>
      </c>
      <c r="AS278" s="1">
        <v>-5.104768908949453E-3</v>
      </c>
      <c r="AT278" s="1">
        <v>-3.5378242792020775E-4</v>
      </c>
      <c r="AU278" s="1">
        <v>2.2473049431792798E-3</v>
      </c>
      <c r="AV278" s="1">
        <v>4.4799267240882004E-3</v>
      </c>
      <c r="AW278" s="1">
        <v>2.7414494032048202E-2</v>
      </c>
      <c r="AX278" s="1">
        <v>-5.6225016000000004E-4</v>
      </c>
      <c r="AY278" s="1">
        <v>-6.8415840000000006E-5</v>
      </c>
      <c r="AZ278" s="1">
        <v>2.9477951999999999E-4</v>
      </c>
      <c r="BA278" s="1">
        <v>7.6224927241508973E-4</v>
      </c>
      <c r="BB278" s="1">
        <v>-3.8906763593837853E-3</v>
      </c>
      <c r="BC278" s="1">
        <v>3.6049974971239619E-4</v>
      </c>
    </row>
    <row r="279" spans="2:55" x14ac:dyDescent="0.15">
      <c r="B279" s="1">
        <v>150</v>
      </c>
      <c r="C279" s="1">
        <v>60</v>
      </c>
      <c r="D279" s="1">
        <v>110</v>
      </c>
      <c r="E279" s="1">
        <v>1.290953373020304</v>
      </c>
      <c r="F279" s="1">
        <v>1.2908025000000001</v>
      </c>
      <c r="G279" s="1">
        <v>1.9650000000000001E-2</v>
      </c>
      <c r="H279" s="1">
        <v>-1.8425E-3</v>
      </c>
      <c r="I279" s="1">
        <v>0.22202</v>
      </c>
      <c r="J279" s="1">
        <v>0.10595250000000001</v>
      </c>
      <c r="K279" s="1">
        <v>0.11377999999999999</v>
      </c>
      <c r="L279" s="1">
        <v>3.6732350528124999E-2</v>
      </c>
      <c r="M279" s="1">
        <v>16.45815</v>
      </c>
      <c r="N279" s="1">
        <v>2.2201391666666672</v>
      </c>
      <c r="O279" s="1">
        <v>-0.2815975</v>
      </c>
      <c r="P279" s="1">
        <v>-2.8620000000000003E-2</v>
      </c>
      <c r="Q279" s="1">
        <v>0.1004825</v>
      </c>
      <c r="R279" s="1">
        <v>37.568997500000002</v>
      </c>
      <c r="S279" s="1">
        <v>66.234448333333333</v>
      </c>
      <c r="T279" s="1">
        <v>-3.6586675</v>
      </c>
      <c r="U279" s="1">
        <v>-0.50755499999999998</v>
      </c>
      <c r="V279" s="1">
        <v>1.4545300000000001</v>
      </c>
      <c r="W279" s="1">
        <v>2.63E-3</v>
      </c>
      <c r="X279" s="1">
        <v>-8.1875000000000003E-3</v>
      </c>
      <c r="Y279" s="1">
        <v>55.008805833333334</v>
      </c>
      <c r="AF279" s="1">
        <v>2.5</v>
      </c>
      <c r="AG279" s="1">
        <v>1</v>
      </c>
      <c r="AH279" s="1">
        <v>1.8333333333333333</v>
      </c>
      <c r="AI279" s="1">
        <v>0.96381881121258461</v>
      </c>
      <c r="AJ279" s="1">
        <v>0.96370617023103378</v>
      </c>
      <c r="AK279" s="1">
        <v>1.4670583799643875E-2</v>
      </c>
      <c r="AL279" s="1">
        <v>-1.3756005420276763E-3</v>
      </c>
      <c r="AM279" s="1">
        <v>0.16575893207109074</v>
      </c>
      <c r="AN279" s="1">
        <v>7.9103563869301147E-2</v>
      </c>
      <c r="AO279" s="1">
        <v>8.4947533064808137E-2</v>
      </c>
      <c r="AP279" s="1">
        <v>2.0474740375984873E-2</v>
      </c>
      <c r="AQ279" s="1">
        <v>-0.94362369362538956</v>
      </c>
      <c r="AR279" s="1">
        <v>7.3376701312084791E-2</v>
      </c>
      <c r="AS279" s="1">
        <v>-6.9485089622500929E-3</v>
      </c>
      <c r="AT279" s="1">
        <v>-7.0620771313522907E-4</v>
      </c>
      <c r="AU279" s="1">
        <v>2.4794380340709523E-3</v>
      </c>
      <c r="AV279" s="1">
        <v>2.1738446835751803E-2</v>
      </c>
      <c r="AW279" s="1">
        <v>3.8325058681417203E-2</v>
      </c>
      <c r="AX279" s="1">
        <v>-1.58054436E-3</v>
      </c>
      <c r="AY279" s="1">
        <v>-2.1926376E-4</v>
      </c>
      <c r="AZ279" s="1">
        <v>6.2835696000000001E-4</v>
      </c>
      <c r="BA279" s="1">
        <v>1.4659711783924576E-3</v>
      </c>
      <c r="BB279" s="1">
        <v>-4.563741073417585E-3</v>
      </c>
      <c r="BC279" s="1">
        <v>1.0519839347420954E-3</v>
      </c>
    </row>
    <row r="280" spans="2:55" x14ac:dyDescent="0.15">
      <c r="B280" s="1">
        <v>150</v>
      </c>
      <c r="C280" s="1">
        <v>60</v>
      </c>
      <c r="D280" s="1">
        <v>90</v>
      </c>
      <c r="E280" s="1">
        <v>1.1724205156534067</v>
      </c>
      <c r="F280" s="1">
        <v>1.1720649999999999</v>
      </c>
      <c r="G280" s="1">
        <v>2.6179999999999998E-2</v>
      </c>
      <c r="H280" s="1">
        <v>-1.217E-2</v>
      </c>
      <c r="I280" s="1">
        <v>0.26228000000000001</v>
      </c>
      <c r="J280" s="1">
        <v>0.115035</v>
      </c>
      <c r="K280" s="1">
        <v>0.11852</v>
      </c>
      <c r="L280" s="1">
        <v>4.8035420012500003E-2</v>
      </c>
      <c r="M280" s="1">
        <v>17.590763333333332</v>
      </c>
      <c r="N280" s="1">
        <v>2.3195375</v>
      </c>
      <c r="O280" s="1">
        <v>-0.38947500000000002</v>
      </c>
      <c r="P280" s="1">
        <v>-5.8620000000000005E-2</v>
      </c>
      <c r="Q280" s="1">
        <v>9.5234999999999986E-2</v>
      </c>
      <c r="R280" s="1">
        <v>62.847064166666655</v>
      </c>
      <c r="S280" s="1">
        <v>74.864710833333319</v>
      </c>
      <c r="T280" s="1">
        <v>-7.42258</v>
      </c>
      <c r="U280" s="1">
        <v>-1.0398099999999999</v>
      </c>
      <c r="V280" s="1">
        <v>1.6581275</v>
      </c>
      <c r="W280" s="1">
        <v>5.6125000000000003E-3</v>
      </c>
      <c r="X280" s="1">
        <v>-7.3074999999999998E-3</v>
      </c>
      <c r="Y280" s="1">
        <v>72.781975000000003</v>
      </c>
      <c r="AF280" s="1">
        <v>2.5</v>
      </c>
      <c r="AG280" s="1">
        <v>1</v>
      </c>
      <c r="AH280" s="1">
        <v>1.5</v>
      </c>
      <c r="AI280" s="1">
        <v>0.8753228205249356</v>
      </c>
      <c r="AJ280" s="1">
        <v>0.87505739445952146</v>
      </c>
      <c r="AK280" s="1">
        <v>1.9545846507617131E-2</v>
      </c>
      <c r="AL280" s="1">
        <v>-9.0860562260389795E-3</v>
      </c>
      <c r="AM280" s="1">
        <v>0.19581683048196416</v>
      </c>
      <c r="AN280" s="1">
        <v>8.5884509282037308E-2</v>
      </c>
      <c r="AO280" s="1">
        <v>8.8486391447012314E-2</v>
      </c>
      <c r="AP280" s="1">
        <v>2.6775110752966264E-2</v>
      </c>
      <c r="AQ280" s="1">
        <v>-0.90619026084339749</v>
      </c>
      <c r="AR280" s="1">
        <v>7.6661865560085307E-2</v>
      </c>
      <c r="AS280" s="1">
        <v>-9.6104210018638486E-3</v>
      </c>
      <c r="AT280" s="1">
        <v>-1.4464673705096829E-3</v>
      </c>
      <c r="AU280" s="1">
        <v>2.3499542823352034E-3</v>
      </c>
      <c r="AV280" s="1">
        <v>3.6365025794743794E-2</v>
      </c>
      <c r="AW280" s="1">
        <v>4.3318763997478194E-2</v>
      </c>
      <c r="AX280" s="1">
        <v>-3.2065545599999998E-3</v>
      </c>
      <c r="AY280" s="1">
        <v>-4.4919791999999999E-4</v>
      </c>
      <c r="AZ280" s="1">
        <v>7.1631107999999997E-4</v>
      </c>
      <c r="BA280" s="1">
        <v>3.1284270869686957E-3</v>
      </c>
      <c r="BB280" s="1">
        <v>-4.0732260023204885E-3</v>
      </c>
      <c r="BC280" s="1">
        <v>1.3918765782842159E-3</v>
      </c>
    </row>
    <row r="281" spans="2:55" x14ac:dyDescent="0.15">
      <c r="B281" s="1">
        <v>150</v>
      </c>
      <c r="C281" s="1">
        <v>60</v>
      </c>
      <c r="D281" s="1">
        <v>70</v>
      </c>
      <c r="E281" s="1">
        <v>1.0486544700859526</v>
      </c>
      <c r="F281" s="1">
        <v>1.0474650000000001</v>
      </c>
      <c r="G281" s="1">
        <v>3.279E-2</v>
      </c>
      <c r="H281" s="1">
        <v>-3.7657500000000003E-2</v>
      </c>
      <c r="I281" s="1">
        <v>0.28103999999999996</v>
      </c>
      <c r="J281" s="1">
        <v>0.1320875</v>
      </c>
      <c r="K281" s="1">
        <v>0.13229000000000002</v>
      </c>
      <c r="L281" s="1">
        <v>5.696561667812499E-2</v>
      </c>
      <c r="M281" s="1">
        <v>19.216844166666665</v>
      </c>
      <c r="N281" s="1">
        <v>2.32857</v>
      </c>
      <c r="O281" s="1">
        <v>-0.40808000000000005</v>
      </c>
      <c r="P281" s="1">
        <v>-6.369749999999999E-2</v>
      </c>
      <c r="Q281" s="1">
        <v>0.11763000000000001</v>
      </c>
      <c r="R281" s="1">
        <v>99.729619166666666</v>
      </c>
      <c r="S281" s="1">
        <v>83.464584166666668</v>
      </c>
      <c r="T281" s="1">
        <v>-8.9082675000000009</v>
      </c>
      <c r="U281" s="1">
        <v>-1.4978400000000001</v>
      </c>
      <c r="V281" s="1">
        <v>2.0721025000000002</v>
      </c>
      <c r="W281" s="1">
        <v>6.3224999999999991E-3</v>
      </c>
      <c r="X281" s="1">
        <v>-9.0074999999999999E-3</v>
      </c>
      <c r="Y281" s="1">
        <v>82.322604999999996</v>
      </c>
      <c r="AF281" s="1">
        <v>2.5</v>
      </c>
      <c r="AG281" s="1">
        <v>1</v>
      </c>
      <c r="AH281" s="1">
        <v>1.1666666666666667</v>
      </c>
      <c r="AI281" s="1">
        <v>0.78291975981003092</v>
      </c>
      <c r="AJ281" s="1">
        <v>0.78203170787246679</v>
      </c>
      <c r="AK281" s="1">
        <v>2.4480836783222524E-2</v>
      </c>
      <c r="AL281" s="1">
        <v>-2.8114885976340421E-2</v>
      </c>
      <c r="AM281" s="1">
        <v>0.20982294509170044</v>
      </c>
      <c r="AN281" s="1">
        <v>9.8615813620125198E-2</v>
      </c>
      <c r="AO281" s="1">
        <v>9.8766999025694066E-2</v>
      </c>
      <c r="AP281" s="1">
        <v>3.1752833539727729E-2</v>
      </c>
      <c r="AQ281" s="1">
        <v>-0.85244748227877787</v>
      </c>
      <c r="AR281" s="1">
        <v>7.6960394167909701E-2</v>
      </c>
      <c r="AS281" s="1">
        <v>-1.0069505366045573E-2</v>
      </c>
      <c r="AT281" s="1">
        <v>-1.571756317520309E-3</v>
      </c>
      <c r="AU281" s="1">
        <v>2.902558116565234E-3</v>
      </c>
      <c r="AV281" s="1">
        <v>5.7706278273844197E-2</v>
      </c>
      <c r="AW281" s="1">
        <v>4.8294885312689405E-2</v>
      </c>
      <c r="AX281" s="1">
        <v>-3.8483715600000005E-3</v>
      </c>
      <c r="AY281" s="1">
        <v>-6.4706688000000002E-4</v>
      </c>
      <c r="AZ281" s="1">
        <v>8.9514828000000009E-4</v>
      </c>
      <c r="BA281" s="1">
        <v>3.5241835647856702E-3</v>
      </c>
      <c r="BB281" s="1">
        <v>-5.0208119351216971E-3</v>
      </c>
      <c r="BC281" s="1">
        <v>1.5743308114796704E-3</v>
      </c>
    </row>
    <row r="282" spans="2:55" x14ac:dyDescent="0.15">
      <c r="B282" s="1">
        <v>150</v>
      </c>
      <c r="C282" s="1">
        <v>60</v>
      </c>
      <c r="D282" s="1">
        <v>50</v>
      </c>
      <c r="E282" s="1">
        <v>0.87378801699124942</v>
      </c>
      <c r="F282" s="1">
        <v>0.87009249999999994</v>
      </c>
      <c r="G282" s="1">
        <v>2.2594999999999997E-2</v>
      </c>
      <c r="H282" s="1">
        <v>-7.7032500000000004E-2</v>
      </c>
      <c r="I282" s="1">
        <v>0.27703500000000003</v>
      </c>
      <c r="J282" s="1">
        <v>0.12559500000000001</v>
      </c>
      <c r="K282" s="1">
        <v>0.15062999999999999</v>
      </c>
      <c r="L282" s="1">
        <v>5.7605946075000004E-2</v>
      </c>
      <c r="M282" s="1">
        <v>20.878336666666669</v>
      </c>
      <c r="N282" s="1">
        <v>2.1738758333333337</v>
      </c>
      <c r="O282" s="1">
        <v>-0.338225</v>
      </c>
      <c r="P282" s="1">
        <v>-5.1582499999999996E-2</v>
      </c>
      <c r="Q282" s="1">
        <v>0.12544749999999999</v>
      </c>
      <c r="R282" s="1">
        <v>138.35929000000002</v>
      </c>
      <c r="S282" s="1">
        <v>89.801654166666651</v>
      </c>
      <c r="T282" s="1">
        <v>-7.4192874999999994</v>
      </c>
      <c r="U282" s="1">
        <v>-0.93081750000000008</v>
      </c>
      <c r="V282" s="1">
        <v>2.3098200000000002</v>
      </c>
      <c r="W282" s="1">
        <v>3.6149999999999997E-3</v>
      </c>
      <c r="X282" s="1">
        <v>-9.0325000000000006E-3</v>
      </c>
      <c r="Y282" s="1">
        <v>75.548779999999994</v>
      </c>
      <c r="AF282" s="1">
        <v>2.5</v>
      </c>
      <c r="AG282" s="1">
        <v>1</v>
      </c>
      <c r="AH282" s="1">
        <v>0.83333333333333337</v>
      </c>
      <c r="AI282" s="1">
        <v>0.65236541101245649</v>
      </c>
      <c r="AJ282" s="1">
        <v>0.64960635799957434</v>
      </c>
      <c r="AK282" s="1">
        <v>1.6869304883101947E-2</v>
      </c>
      <c r="AL282" s="1">
        <v>-5.7512048170283298E-2</v>
      </c>
      <c r="AM282" s="1">
        <v>0.20683283373711658</v>
      </c>
      <c r="AN282" s="1">
        <v>9.3768548209479524E-2</v>
      </c>
      <c r="AO282" s="1">
        <v>0.11245954390536166</v>
      </c>
      <c r="AP282" s="1">
        <v>3.2109755380220581E-2</v>
      </c>
      <c r="AQ282" s="1">
        <v>-0.79753433055603551</v>
      </c>
      <c r="AR282" s="1">
        <v>7.1847675184953233E-2</v>
      </c>
      <c r="AS282" s="1">
        <v>-8.3458107538491554E-3</v>
      </c>
      <c r="AT282" s="1">
        <v>-1.2728147925505921E-3</v>
      </c>
      <c r="AU282" s="1">
        <v>3.0954574456160599E-3</v>
      </c>
      <c r="AV282" s="1">
        <v>8.0058459635431206E-2</v>
      </c>
      <c r="AW282" s="1">
        <v>5.1961686889958988E-2</v>
      </c>
      <c r="AX282" s="1">
        <v>-3.2051321999999999E-3</v>
      </c>
      <c r="AY282" s="1">
        <v>-4.0211316000000002E-4</v>
      </c>
      <c r="AZ282" s="1">
        <v>9.9784224000000021E-4</v>
      </c>
      <c r="BA282" s="1">
        <v>2.0150136159272753E-3</v>
      </c>
      <c r="BB282" s="1">
        <v>-5.0347470223687735E-3</v>
      </c>
      <c r="BC282" s="1">
        <v>1.4447887323742862E-3</v>
      </c>
    </row>
    <row r="283" spans="2:55" x14ac:dyDescent="0.15">
      <c r="B283" s="1">
        <v>150</v>
      </c>
      <c r="C283" s="1">
        <v>60</v>
      </c>
      <c r="D283" s="1">
        <v>30</v>
      </c>
      <c r="E283" s="1">
        <v>0.66548536158299543</v>
      </c>
      <c r="F283" s="1">
        <v>0.65953250000000008</v>
      </c>
      <c r="G283" s="1">
        <v>2.745E-3</v>
      </c>
      <c r="H283" s="1">
        <v>-8.8770000000000002E-2</v>
      </c>
      <c r="I283" s="1">
        <v>0.29512249999999995</v>
      </c>
      <c r="J283" s="1">
        <v>0.12074749999999999</v>
      </c>
      <c r="K283" s="1">
        <v>0.16163749999999999</v>
      </c>
      <c r="L283" s="1">
        <v>6.3901965084374984E-2</v>
      </c>
      <c r="M283" s="1">
        <v>22.626184166666665</v>
      </c>
      <c r="N283" s="1">
        <v>1.9869608333333335</v>
      </c>
      <c r="O283" s="1">
        <v>-0.334175</v>
      </c>
      <c r="P283" s="1">
        <v>-5.6387500000000007E-2</v>
      </c>
      <c r="Q283" s="1">
        <v>0.10367000000000001</v>
      </c>
      <c r="R283" s="1">
        <v>174.29831750000002</v>
      </c>
      <c r="S283" s="1">
        <v>92.121140000000011</v>
      </c>
      <c r="T283" s="1">
        <v>-6.1187500000000004</v>
      </c>
      <c r="U283" s="1">
        <v>-0.31947250000000005</v>
      </c>
      <c r="V283" s="1">
        <v>1.4367400000000001</v>
      </c>
      <c r="W283" s="1">
        <v>1.2399999999999998E-3</v>
      </c>
      <c r="X283" s="1">
        <v>-5.6449999999999998E-3</v>
      </c>
      <c r="Y283" s="1">
        <v>58.38404666666667</v>
      </c>
      <c r="AF283" s="1">
        <v>2.5</v>
      </c>
      <c r="AG283" s="1">
        <v>1</v>
      </c>
      <c r="AH283" s="1">
        <v>0.5</v>
      </c>
      <c r="AI283" s="1">
        <v>0.49684777427682641</v>
      </c>
      <c r="AJ283" s="1">
        <v>0.4924033999917875</v>
      </c>
      <c r="AK283" s="1">
        <v>2.049402164377732E-3</v>
      </c>
      <c r="AL283" s="1">
        <v>-6.6275202233811031E-2</v>
      </c>
      <c r="AM283" s="1">
        <v>0.22033686348144521</v>
      </c>
      <c r="AN283" s="1">
        <v>9.0149430908269643E-2</v>
      </c>
      <c r="AO283" s="1">
        <v>0.12067768391424613</v>
      </c>
      <c r="AP283" s="1">
        <v>3.5619178348416304E-2</v>
      </c>
      <c r="AQ283" s="1">
        <v>-0.73976710322535821</v>
      </c>
      <c r="AR283" s="1">
        <v>6.5670041669149595E-2</v>
      </c>
      <c r="AS283" s="1">
        <v>-8.245875700103605E-3</v>
      </c>
      <c r="AT283" s="1">
        <v>-1.3913797143400674E-3</v>
      </c>
      <c r="AU283" s="1">
        <v>2.5580906226669881E-3</v>
      </c>
      <c r="AV283" s="1">
        <v>0.10085376136360141</v>
      </c>
      <c r="AW283" s="1">
        <v>5.330380466869921E-2</v>
      </c>
      <c r="AX283" s="1">
        <v>-2.6433000000000003E-3</v>
      </c>
      <c r="AY283" s="1">
        <v>-1.3801212000000003E-4</v>
      </c>
      <c r="AZ283" s="1">
        <v>6.2067168000000004E-4</v>
      </c>
      <c r="BA283" s="1">
        <v>6.9118032745499899E-4</v>
      </c>
      <c r="BB283" s="1">
        <v>-3.146542700389895E-3</v>
      </c>
      <c r="BC283" s="1">
        <v>1.1165317662894692E-3</v>
      </c>
    </row>
    <row r="284" spans="2:55" x14ac:dyDescent="0.15">
      <c r="B284" s="1">
        <v>150</v>
      </c>
      <c r="C284" s="1">
        <v>60</v>
      </c>
      <c r="D284" s="1">
        <v>10</v>
      </c>
      <c r="E284" s="1">
        <v>0.46597377767557913</v>
      </c>
      <c r="F284" s="1">
        <v>0.46419500000000002</v>
      </c>
      <c r="G284" s="1">
        <v>7.8074999999999993E-3</v>
      </c>
      <c r="H284" s="1">
        <v>-3.9919999999999997E-2</v>
      </c>
      <c r="I284" s="1">
        <v>0.27383250000000003</v>
      </c>
      <c r="J284" s="1">
        <v>0.1323375</v>
      </c>
      <c r="K284" s="1">
        <v>0.156365</v>
      </c>
      <c r="L284" s="1">
        <v>5.8473732593750001E-2</v>
      </c>
      <c r="M284" s="1">
        <v>24.209701666666664</v>
      </c>
      <c r="N284" s="1">
        <v>1.9683349999999999</v>
      </c>
      <c r="O284" s="1">
        <v>-0.20895250000000001</v>
      </c>
      <c r="P284" s="1">
        <v>-3.2539999999999999E-2</v>
      </c>
      <c r="Q284" s="1">
        <v>0.10252749999999999</v>
      </c>
      <c r="R284" s="1">
        <v>194.66673749999998</v>
      </c>
      <c r="S284" s="1">
        <v>96.615162499999983</v>
      </c>
      <c r="T284" s="1">
        <v>-0.68474000000000002</v>
      </c>
      <c r="U284" s="1">
        <v>0.26132</v>
      </c>
      <c r="V284" s="1">
        <v>1.0717349999999999</v>
      </c>
      <c r="W284" s="1">
        <v>-6.1925000000000001E-3</v>
      </c>
      <c r="X284" s="1">
        <v>-3.8075000000000001E-3</v>
      </c>
      <c r="Y284" s="1">
        <v>49.033947500000004</v>
      </c>
      <c r="AF284" s="1">
        <v>2.5</v>
      </c>
      <c r="AG284" s="1">
        <v>1</v>
      </c>
      <c r="AH284" s="1">
        <v>0.16666666666666666</v>
      </c>
      <c r="AI284" s="1">
        <v>0.34789350401151181</v>
      </c>
      <c r="AJ284" s="1">
        <v>0.34656547821250322</v>
      </c>
      <c r="AK284" s="1">
        <v>5.8290373035989589E-3</v>
      </c>
      <c r="AL284" s="1">
        <v>-2.9804056248436815E-2</v>
      </c>
      <c r="AM284" s="1">
        <v>0.20444186454534258</v>
      </c>
      <c r="AN284" s="1">
        <v>9.8802462268975627E-2</v>
      </c>
      <c r="AO284" s="1">
        <v>0.11674126390999055</v>
      </c>
      <c r="AP284" s="1">
        <v>3.2593462614245304E-2</v>
      </c>
      <c r="AQ284" s="1">
        <v>-0.68743106395156228</v>
      </c>
      <c r="AR284" s="1">
        <v>6.5054448633492884E-2</v>
      </c>
      <c r="AS284" s="1">
        <v>-5.1559702019178533E-3</v>
      </c>
      <c r="AT284" s="1">
        <v>-8.029349750321576E-4</v>
      </c>
      <c r="AU284" s="1">
        <v>2.5298990673819771E-3</v>
      </c>
      <c r="AV284" s="1">
        <v>0.11263948482609899</v>
      </c>
      <c r="AW284" s="1">
        <v>5.590416868413299E-2</v>
      </c>
      <c r="AX284" s="1">
        <v>-2.9580768000000003E-4</v>
      </c>
      <c r="AY284" s="1">
        <v>1.1289024E-4</v>
      </c>
      <c r="AZ284" s="1">
        <v>4.6298951999999995E-4</v>
      </c>
      <c r="BA284" s="1">
        <v>-3.4517211111008725E-3</v>
      </c>
      <c r="BB284" s="1">
        <v>-2.1223137877297653E-3</v>
      </c>
      <c r="BC284" s="1">
        <v>9.3772122927507655E-4</v>
      </c>
    </row>
    <row r="285" spans="2:55" x14ac:dyDescent="0.15">
      <c r="B285" s="1">
        <v>150</v>
      </c>
      <c r="C285" s="1">
        <v>60</v>
      </c>
      <c r="D285" s="1">
        <v>4</v>
      </c>
      <c r="E285" s="1">
        <v>0.39184638691392826</v>
      </c>
      <c r="F285" s="1">
        <v>0.39117499999999999</v>
      </c>
      <c r="G285" s="1">
        <v>1.6312500000000001E-2</v>
      </c>
      <c r="H285" s="1">
        <v>-1.6112499999999998E-2</v>
      </c>
      <c r="I285" s="1">
        <v>0.25246999999999997</v>
      </c>
      <c r="J285" s="1">
        <v>0.1526825</v>
      </c>
      <c r="K285" s="1">
        <v>0.11322499999999999</v>
      </c>
      <c r="L285" s="1">
        <v>4.9936473665624995E-2</v>
      </c>
      <c r="M285" s="1">
        <v>25.245040833333334</v>
      </c>
      <c r="N285" s="1">
        <v>2.1033391666666668</v>
      </c>
      <c r="O285" s="1">
        <v>-0.17400499999999999</v>
      </c>
      <c r="P285" s="1">
        <v>-8.9799999999999991E-2</v>
      </c>
      <c r="Q285" s="1">
        <v>6.0359999999999997E-2</v>
      </c>
      <c r="R285" s="1">
        <v>197.75529833333337</v>
      </c>
      <c r="S285" s="1">
        <v>94.669365833333345</v>
      </c>
      <c r="T285" s="1">
        <v>-0.74248249999999993</v>
      </c>
      <c r="U285" s="1">
        <v>-0.24795250000000002</v>
      </c>
      <c r="V285" s="1">
        <v>0.34004499999999999</v>
      </c>
      <c r="W285" s="1">
        <v>-7.5949999999999993E-3</v>
      </c>
      <c r="X285" s="1">
        <v>-2.245E-3</v>
      </c>
      <c r="Y285" s="1">
        <v>40.420501666666659</v>
      </c>
      <c r="AF285" s="1">
        <v>2.5</v>
      </c>
      <c r="AG285" s="1">
        <v>1</v>
      </c>
      <c r="AH285" s="1">
        <v>6.6666666666666666E-2</v>
      </c>
      <c r="AI285" s="1">
        <v>0.29255039469763161</v>
      </c>
      <c r="AJ285" s="1">
        <v>0.29204914085626932</v>
      </c>
      <c r="AK285" s="1">
        <v>1.2178824337490622E-2</v>
      </c>
      <c r="AL285" s="1">
        <v>-1.2029505418410275E-2</v>
      </c>
      <c r="AM285" s="1">
        <v>0.1884927375010732</v>
      </c>
      <c r="AN285" s="1">
        <v>0.1139919293124237</v>
      </c>
      <c r="AO285" s="1">
        <v>8.4533173064360173E-2</v>
      </c>
      <c r="AP285" s="1">
        <v>2.7834764693673082E-2</v>
      </c>
      <c r="AQ285" s="1">
        <v>-0.65321259065501458</v>
      </c>
      <c r="AR285" s="1">
        <v>6.9516403344314054E-2</v>
      </c>
      <c r="AS285" s="1">
        <v>-4.2936293893813945E-3</v>
      </c>
      <c r="AT285" s="1">
        <v>-2.215843907740865E-3</v>
      </c>
      <c r="AU285" s="1">
        <v>1.4894024306374011E-3</v>
      </c>
      <c r="AV285" s="1">
        <v>0.11442661038020523</v>
      </c>
      <c r="AW285" s="1">
        <v>5.477827765146661E-2</v>
      </c>
      <c r="AX285" s="1">
        <v>-3.2075243999999997E-4</v>
      </c>
      <c r="AY285" s="1">
        <v>-1.0711548000000001E-4</v>
      </c>
      <c r="AZ285" s="1">
        <v>1.4689944000000001E-4</v>
      </c>
      <c r="BA285" s="1">
        <v>-4.2334795056618692E-3</v>
      </c>
      <c r="BB285" s="1">
        <v>-1.2513708347874782E-3</v>
      </c>
      <c r="BC285" s="1">
        <v>7.7299839077369693E-4</v>
      </c>
    </row>
    <row r="286" spans="2:55" x14ac:dyDescent="0.15">
      <c r="B286" s="1">
        <v>210</v>
      </c>
      <c r="C286" s="1">
        <v>60</v>
      </c>
      <c r="D286" s="1">
        <v>150</v>
      </c>
      <c r="E286" s="1">
        <v>1.4290969230101032</v>
      </c>
      <c r="F286" s="1">
        <v>1.4290433333333334</v>
      </c>
      <c r="G286" s="1">
        <v>1.1667499999999999E-2</v>
      </c>
      <c r="H286" s="1">
        <v>-4.1275000000000001E-3</v>
      </c>
      <c r="I286" s="1">
        <v>0.18588666666666664</v>
      </c>
      <c r="J286" s="1">
        <v>7.6499999999999999E-2</v>
      </c>
      <c r="K286" s="1">
        <v>8.9857499999999993E-2</v>
      </c>
      <c r="L286" s="1">
        <v>2.4240236575347213E-2</v>
      </c>
      <c r="M286" s="1">
        <v>14.357432727272727</v>
      </c>
      <c r="N286" s="1">
        <v>1.9928081818181822</v>
      </c>
      <c r="O286" s="1">
        <v>-0.2281</v>
      </c>
      <c r="P286" s="1">
        <v>-1.9025E-2</v>
      </c>
      <c r="Q286" s="1">
        <v>7.8805E-2</v>
      </c>
      <c r="R286" s="1">
        <v>9.8005790909090909</v>
      </c>
      <c r="S286" s="1">
        <v>44.214724545454537</v>
      </c>
      <c r="T286" s="1">
        <v>-1.7152000000000001</v>
      </c>
      <c r="U286" s="1">
        <v>-0.26188</v>
      </c>
      <c r="V286" s="1">
        <v>0.47466249999999999</v>
      </c>
      <c r="W286" s="1">
        <v>1.3699999999999999E-3</v>
      </c>
      <c r="X286" s="1">
        <v>-5.7125000000000006E-3</v>
      </c>
      <c r="Y286" s="1">
        <v>23.541056363636368</v>
      </c>
      <c r="AF286" s="1">
        <v>3.5</v>
      </c>
      <c r="AG286" s="1">
        <v>1</v>
      </c>
      <c r="AH286" s="1">
        <v>2.5</v>
      </c>
      <c r="AI286" s="1">
        <v>1.0669560390245765</v>
      </c>
      <c r="AJ286" s="1">
        <v>1.066916029261531</v>
      </c>
      <c r="AK286" s="1">
        <v>8.710892441849612E-3</v>
      </c>
      <c r="AL286" s="1">
        <v>-3.0815691925206155E-3</v>
      </c>
      <c r="AM286" s="1">
        <v>0.1387819806905751</v>
      </c>
      <c r="AN286" s="1">
        <v>5.7114486548231876E-2</v>
      </c>
      <c r="AO286" s="1">
        <v>6.7087123856310396E-2</v>
      </c>
      <c r="AP286" s="1">
        <v>1.3511592462689622E-2</v>
      </c>
      <c r="AQ286" s="1">
        <v>-1.0130534420737622</v>
      </c>
      <c r="AR286" s="1">
        <v>6.5863299438609427E-2</v>
      </c>
      <c r="AS286" s="1">
        <v>-5.6284409282370976E-3</v>
      </c>
      <c r="AT286" s="1">
        <v>-4.6944799938496617E-4</v>
      </c>
      <c r="AU286" s="1">
        <v>1.9445387433131281E-3</v>
      </c>
      <c r="AV286" s="1">
        <v>5.6708824217975998E-3</v>
      </c>
      <c r="AW286" s="1">
        <v>2.5583845799685596E-2</v>
      </c>
      <c r="AX286" s="1">
        <v>-7.4096640000000005E-4</v>
      </c>
      <c r="AY286" s="1">
        <v>-1.1313216E-4</v>
      </c>
      <c r="AZ286" s="1">
        <v>2.0505419999999999E-4</v>
      </c>
      <c r="BA286" s="1">
        <v>7.636427811397973E-4</v>
      </c>
      <c r="BB286" s="1">
        <v>-3.1841674359570022E-3</v>
      </c>
      <c r="BC286" s="1">
        <v>4.5019724980826717E-4</v>
      </c>
    </row>
    <row r="287" spans="2:55" x14ac:dyDescent="0.15">
      <c r="B287" s="1">
        <v>210</v>
      </c>
      <c r="C287" s="1">
        <v>60</v>
      </c>
      <c r="D287" s="1">
        <v>110</v>
      </c>
      <c r="E287" s="1">
        <v>1.3035578335966724</v>
      </c>
      <c r="F287" s="1">
        <v>1.3034600000000001</v>
      </c>
      <c r="G287" s="1">
        <v>1.5675000000000001E-2</v>
      </c>
      <c r="H287" s="1">
        <v>-3.0574999999999995E-3</v>
      </c>
      <c r="I287" s="1">
        <v>0.23536000000000001</v>
      </c>
      <c r="J287" s="1">
        <v>0.1020225</v>
      </c>
      <c r="K287" s="1">
        <v>0.1135825</v>
      </c>
      <c r="L287" s="1">
        <v>3.9351952206250006E-2</v>
      </c>
      <c r="M287" s="1">
        <v>16.253311818181817</v>
      </c>
      <c r="N287" s="1">
        <v>2.2303463636363636</v>
      </c>
      <c r="O287" s="1">
        <v>-0.32252666666666668</v>
      </c>
      <c r="P287" s="1">
        <v>-4.0092499999999996E-2</v>
      </c>
      <c r="Q287" s="1">
        <v>9.9959999999999993E-2</v>
      </c>
      <c r="R287" s="1">
        <v>37.837485454545458</v>
      </c>
      <c r="S287" s="1">
        <v>59.352911818181816</v>
      </c>
      <c r="T287" s="1">
        <v>-4.8665166666666666</v>
      </c>
      <c r="U287" s="1">
        <v>-0.65459999999999996</v>
      </c>
      <c r="V287" s="1">
        <v>1.4256025000000001</v>
      </c>
      <c r="W287" s="1">
        <v>3.5125E-3</v>
      </c>
      <c r="X287" s="1">
        <v>-8.8500000000000002E-3</v>
      </c>
      <c r="Y287" s="1">
        <v>52.863280909090911</v>
      </c>
      <c r="AF287" s="1">
        <v>3.5</v>
      </c>
      <c r="AG287" s="1">
        <v>1</v>
      </c>
      <c r="AH287" s="1">
        <v>1.8333333333333333</v>
      </c>
      <c r="AI287" s="1">
        <v>0.97322923335685541</v>
      </c>
      <c r="AJ287" s="1">
        <v>0.973156191322331</v>
      </c>
      <c r="AK287" s="1">
        <v>1.1702870282922023E-2</v>
      </c>
      <c r="AL287" s="1">
        <v>-2.2827129754407704E-3</v>
      </c>
      <c r="AM287" s="1">
        <v>0.17571850397374975</v>
      </c>
      <c r="AN287" s="1">
        <v>7.6169447109372374E-2</v>
      </c>
      <c r="AO287" s="1">
        <v>8.4800080632216307E-2</v>
      </c>
      <c r="AP287" s="1">
        <v>2.1934915493475284E-2</v>
      </c>
      <c r="AQ287" s="1">
        <v>-0.95039369719554856</v>
      </c>
      <c r="AR287" s="1">
        <v>7.3714054237759064E-2</v>
      </c>
      <c r="AS287" s="1">
        <v>-7.9584493253597125E-3</v>
      </c>
      <c r="AT287" s="1">
        <v>-9.8929534377617642E-4</v>
      </c>
      <c r="AU287" s="1">
        <v>2.4665451783716804E-3</v>
      </c>
      <c r="AV287" s="1">
        <v>2.1893801290603202E-2</v>
      </c>
      <c r="AW287" s="1">
        <v>3.43432139254344E-2</v>
      </c>
      <c r="AX287" s="1">
        <v>-2.1023351999999999E-3</v>
      </c>
      <c r="AY287" s="1">
        <v>-2.8278719999999996E-4</v>
      </c>
      <c r="AZ287" s="1">
        <v>6.1586028000000005E-4</v>
      </c>
      <c r="BA287" s="1">
        <v>1.9578797582142614E-3</v>
      </c>
      <c r="BB287" s="1">
        <v>-4.9330208854651142E-3</v>
      </c>
      <c r="BC287" s="1">
        <v>1.0109530903581933E-3</v>
      </c>
    </row>
    <row r="288" spans="2:55" x14ac:dyDescent="0.15">
      <c r="B288" s="1">
        <v>210</v>
      </c>
      <c r="C288" s="1">
        <v>60</v>
      </c>
      <c r="D288" s="1">
        <v>90</v>
      </c>
      <c r="E288" s="1">
        <v>1.2150432808892149</v>
      </c>
      <c r="F288" s="1">
        <v>1.2147766666666666</v>
      </c>
      <c r="G288" s="1">
        <v>2.3692500000000002E-2</v>
      </c>
      <c r="H288" s="1">
        <v>-9.2999999999999992E-3</v>
      </c>
      <c r="I288" s="1">
        <v>0.25686000000000003</v>
      </c>
      <c r="J288" s="1">
        <v>0.11835000000000001</v>
      </c>
      <c r="K288" s="1">
        <v>0.121265</v>
      </c>
      <c r="L288" s="1">
        <v>4.7344491162500002E-2</v>
      </c>
      <c r="M288" s="1">
        <v>17.524801818181817</v>
      </c>
      <c r="N288" s="1">
        <v>2.3258572727272724</v>
      </c>
      <c r="O288" s="1">
        <v>-0.37175333333333338</v>
      </c>
      <c r="P288" s="1">
        <v>-5.6514999999999996E-2</v>
      </c>
      <c r="Q288" s="1">
        <v>0.1086225</v>
      </c>
      <c r="R288" s="1">
        <v>63.43057000000001</v>
      </c>
      <c r="S288" s="1">
        <v>69.361893636363632</v>
      </c>
      <c r="T288" s="1">
        <v>-6.5806266666666664</v>
      </c>
      <c r="U288" s="1">
        <v>-1.0532750000000002</v>
      </c>
      <c r="V288" s="1">
        <v>1.712215</v>
      </c>
      <c r="W288" s="1">
        <v>5.2300000000000003E-3</v>
      </c>
      <c r="X288" s="1">
        <v>-9.6725000000000005E-3</v>
      </c>
      <c r="Y288" s="1">
        <v>71.394923636363629</v>
      </c>
      <c r="AF288" s="1">
        <v>3.5</v>
      </c>
      <c r="AG288" s="1">
        <v>1</v>
      </c>
      <c r="AH288" s="1">
        <v>1.5</v>
      </c>
      <c r="AI288" s="1">
        <v>0.90714474669106648</v>
      </c>
      <c r="AJ288" s="1">
        <v>0.9069456939534547</v>
      </c>
      <c r="AK288" s="1">
        <v>1.7688692451555344E-2</v>
      </c>
      <c r="AL288" s="1">
        <v>-6.9433297372360316E-3</v>
      </c>
      <c r="AM288" s="1">
        <v>0.19177028777488681</v>
      </c>
      <c r="AN288" s="1">
        <v>8.8359470365794029E-2</v>
      </c>
      <c r="AO288" s="1">
        <v>9.0535793611390039E-2</v>
      </c>
      <c r="AP288" s="1">
        <v>2.6389984600715372E-2</v>
      </c>
      <c r="AQ288" s="1">
        <v>-0.90837032165581588</v>
      </c>
      <c r="AR288" s="1">
        <v>7.6870737185221111E-2</v>
      </c>
      <c r="AS288" s="1">
        <v>-9.1731331720381511E-3</v>
      </c>
      <c r="AT288" s="1">
        <v>-1.3945258178839086E-3</v>
      </c>
      <c r="AU288" s="1">
        <v>2.680295154438554E-3</v>
      </c>
      <c r="AV288" s="1">
        <v>3.6702658187949606E-2</v>
      </c>
      <c r="AW288" s="1">
        <v>4.0134683850458396E-2</v>
      </c>
      <c r="AX288" s="1">
        <v>-2.8428307199999999E-3</v>
      </c>
      <c r="AY288" s="1">
        <v>-4.5501480000000006E-4</v>
      </c>
      <c r="AZ288" s="1">
        <v>7.3967688000000005E-4</v>
      </c>
      <c r="BA288" s="1">
        <v>2.9152202520884235E-3</v>
      </c>
      <c r="BB288" s="1">
        <v>-5.3914852558939342E-3</v>
      </c>
      <c r="BC288" s="1">
        <v>1.3653507206673725E-3</v>
      </c>
    </row>
    <row r="289" spans="2:55" x14ac:dyDescent="0.15">
      <c r="B289" s="1">
        <v>210</v>
      </c>
      <c r="C289" s="1">
        <v>60</v>
      </c>
      <c r="D289" s="1">
        <v>70</v>
      </c>
      <c r="E289" s="1">
        <v>1.0767083914367335</v>
      </c>
      <c r="F289" s="1">
        <v>1.0756066666666668</v>
      </c>
      <c r="G289" s="1">
        <v>3.5667500000000005E-2</v>
      </c>
      <c r="H289" s="1">
        <v>-3.3152500000000001E-2</v>
      </c>
      <c r="I289" s="1">
        <v>0.28225</v>
      </c>
      <c r="J289" s="1">
        <v>0.1376125</v>
      </c>
      <c r="K289" s="1">
        <v>0.12947</v>
      </c>
      <c r="L289" s="1">
        <v>5.7682371778124998E-2</v>
      </c>
      <c r="M289" s="1">
        <v>19.019239090909092</v>
      </c>
      <c r="N289" s="1">
        <v>2.3035381818181824</v>
      </c>
      <c r="O289" s="1">
        <v>-0.38607666666666662</v>
      </c>
      <c r="P289" s="1">
        <v>-7.1294999999999997E-2</v>
      </c>
      <c r="Q289" s="1">
        <v>0.11548</v>
      </c>
      <c r="R289" s="1">
        <v>92.575131818181816</v>
      </c>
      <c r="S289" s="1">
        <v>73.239680909090922</v>
      </c>
      <c r="T289" s="1">
        <v>-6.6811400000000001</v>
      </c>
      <c r="U289" s="1">
        <v>-1.2770625</v>
      </c>
      <c r="V289" s="1">
        <v>1.823105</v>
      </c>
      <c r="W289" s="1">
        <v>6.5250000000000004E-3</v>
      </c>
      <c r="X289" s="1">
        <v>-1.0552499999999999E-2</v>
      </c>
      <c r="Y289" s="1">
        <v>70.602409090909092</v>
      </c>
      <c r="AF289" s="1">
        <v>3.5</v>
      </c>
      <c r="AG289" s="1">
        <v>1</v>
      </c>
      <c r="AH289" s="1">
        <v>1.1666666666666667</v>
      </c>
      <c r="AI289" s="1">
        <v>0.80386466587034899</v>
      </c>
      <c r="AJ289" s="1">
        <v>0.80304212411139697</v>
      </c>
      <c r="AK289" s="1">
        <v>2.6629162731490991E-2</v>
      </c>
      <c r="AL289" s="1">
        <v>-2.4751477324055651E-2</v>
      </c>
      <c r="AM289" s="1">
        <v>0.21072632455213655</v>
      </c>
      <c r="AN289" s="1">
        <v>0.10274074875971972</v>
      </c>
      <c r="AO289" s="1">
        <v>9.6661602266661192E-2</v>
      </c>
      <c r="AP289" s="1">
        <v>3.2152355333859219E-2</v>
      </c>
      <c r="AQ289" s="1">
        <v>-0.8589784281038475</v>
      </c>
      <c r="AR289" s="1">
        <v>7.6133080153724109E-2</v>
      </c>
      <c r="AS289" s="1">
        <v>-9.5265660328979294E-3</v>
      </c>
      <c r="AT289" s="1">
        <v>-1.7592270757503896E-3</v>
      </c>
      <c r="AU289" s="1">
        <v>2.8495061744533978E-3</v>
      </c>
      <c r="AV289" s="1">
        <v>5.3566496719595999E-2</v>
      </c>
      <c r="AW289" s="1">
        <v>4.2378477352495204E-2</v>
      </c>
      <c r="AX289" s="1">
        <v>-2.88625248E-3</v>
      </c>
      <c r="AY289" s="1">
        <v>-5.5169099999999999E-4</v>
      </c>
      <c r="AZ289" s="1">
        <v>7.8758135999999995E-4</v>
      </c>
      <c r="BA289" s="1">
        <v>3.6370577714869914E-3</v>
      </c>
      <c r="BB289" s="1">
        <v>-5.8820003269910298E-3</v>
      </c>
      <c r="BC289" s="1">
        <v>1.3501947368710038E-3</v>
      </c>
    </row>
    <row r="290" spans="2:55" x14ac:dyDescent="0.15">
      <c r="B290" s="1">
        <v>210</v>
      </c>
      <c r="C290" s="1">
        <v>60</v>
      </c>
      <c r="D290" s="1">
        <v>50</v>
      </c>
      <c r="E290" s="1">
        <v>0.90900580572418666</v>
      </c>
      <c r="F290" s="1">
        <v>0.90550333333333333</v>
      </c>
      <c r="G290" s="1">
        <v>3.85625E-2</v>
      </c>
      <c r="H290" s="1">
        <v>-6.9772499999999987E-2</v>
      </c>
      <c r="I290" s="1">
        <v>0.27466333333333331</v>
      </c>
      <c r="J290" s="1">
        <v>0.13427</v>
      </c>
      <c r="K290" s="1">
        <v>0.15520499999999998</v>
      </c>
      <c r="L290" s="1">
        <v>5.8778485801388884E-2</v>
      </c>
      <c r="M290" s="1">
        <v>20.587695454545457</v>
      </c>
      <c r="N290" s="1">
        <v>2.160959090909091</v>
      </c>
      <c r="O290" s="1">
        <v>-0.34685666666666665</v>
      </c>
      <c r="P290" s="1">
        <v>-4.6967499999999995E-2</v>
      </c>
      <c r="Q290" s="1">
        <v>0.14207</v>
      </c>
      <c r="R290" s="1">
        <v>122.21882181818182</v>
      </c>
      <c r="S290" s="1">
        <v>76.242626363636361</v>
      </c>
      <c r="T290" s="1">
        <v>-6.1258166666666662</v>
      </c>
      <c r="U290" s="1">
        <v>-0.94259000000000004</v>
      </c>
      <c r="V290" s="1">
        <v>2.3057025000000002</v>
      </c>
      <c r="W290" s="1">
        <v>3.8974999999999999E-3</v>
      </c>
      <c r="X290" s="1">
        <v>-1.3575E-2</v>
      </c>
      <c r="Y290" s="1">
        <v>63.04319363636364</v>
      </c>
      <c r="AF290" s="1">
        <v>3.5</v>
      </c>
      <c r="AG290" s="1">
        <v>1</v>
      </c>
      <c r="AH290" s="1">
        <v>0.83333333333333337</v>
      </c>
      <c r="AI290" s="1">
        <v>0.67865882174246717</v>
      </c>
      <c r="AJ290" s="1">
        <v>0.67604389478491234</v>
      </c>
      <c r="AK290" s="1">
        <v>2.8790554085178978E-2</v>
      </c>
      <c r="AL290" s="1">
        <v>-5.209177140766677E-2</v>
      </c>
      <c r="AM290" s="1">
        <v>0.2050621602216888</v>
      </c>
      <c r="AN290" s="1">
        <v>0.10024525632458947</v>
      </c>
      <c r="AO290" s="1">
        <v>0.11587521417932455</v>
      </c>
      <c r="AP290" s="1">
        <v>3.2763333115736273E-2</v>
      </c>
      <c r="AQ290" s="1">
        <v>-0.80714016686170276</v>
      </c>
      <c r="AR290" s="1">
        <v>7.1420770437260403E-2</v>
      </c>
      <c r="AS290" s="1">
        <v>-8.5587999074903942E-3</v>
      </c>
      <c r="AT290" s="1">
        <v>-1.1589381819244887E-3</v>
      </c>
      <c r="AU290" s="1">
        <v>3.505622984106289E-3</v>
      </c>
      <c r="AV290" s="1">
        <v>7.0719144433459211E-2</v>
      </c>
      <c r="AW290" s="1">
        <v>4.4116063512847199E-2</v>
      </c>
      <c r="AX290" s="1">
        <v>-2.6463527999999997E-3</v>
      </c>
      <c r="AY290" s="1">
        <v>-4.0719888000000001E-4</v>
      </c>
      <c r="AZ290" s="1">
        <v>9.9606348000000019E-4</v>
      </c>
      <c r="BA290" s="1">
        <v>2.172480101819241E-3</v>
      </c>
      <c r="BB290" s="1">
        <v>-7.5667523751625906E-3</v>
      </c>
      <c r="BC290" s="1">
        <v>1.2056329145051516E-3</v>
      </c>
    </row>
    <row r="291" spans="2:55" x14ac:dyDescent="0.15">
      <c r="B291" s="1">
        <v>210</v>
      </c>
      <c r="C291" s="1">
        <v>60</v>
      </c>
      <c r="D291" s="1">
        <v>30</v>
      </c>
      <c r="E291" s="1">
        <v>0.7001594381346492</v>
      </c>
      <c r="F291" s="1">
        <v>0.69676666666666665</v>
      </c>
      <c r="G291" s="1">
        <v>4.9002500000000004E-2</v>
      </c>
      <c r="H291" s="1">
        <v>-4.8355000000000002E-2</v>
      </c>
      <c r="I291" s="1">
        <v>0.28512666666666669</v>
      </c>
      <c r="J291" s="1">
        <v>0.13307249999999998</v>
      </c>
      <c r="K291" s="1">
        <v>0.17837999999999998</v>
      </c>
      <c r="L291" s="1">
        <v>6.5412465350347226E-2</v>
      </c>
      <c r="M291" s="1">
        <v>22.40873454545455</v>
      </c>
      <c r="N291" s="1">
        <v>1.9267900000000002</v>
      </c>
      <c r="O291" s="1">
        <v>-0.29399666666666668</v>
      </c>
      <c r="P291" s="1">
        <v>-1.5072499999999999E-2</v>
      </c>
      <c r="Q291" s="1">
        <v>0.14718750000000003</v>
      </c>
      <c r="R291" s="1">
        <v>150.58083363636362</v>
      </c>
      <c r="S291" s="1">
        <v>77.786427272727266</v>
      </c>
      <c r="T291" s="1">
        <v>-4.0197666666666665</v>
      </c>
      <c r="U291" s="1">
        <v>-3.9177500000000004E-2</v>
      </c>
      <c r="V291" s="1">
        <v>1.6538074999999999</v>
      </c>
      <c r="W291" s="1">
        <v>-2.1225000000000003E-3</v>
      </c>
      <c r="X291" s="1">
        <v>-1.76125E-2</v>
      </c>
      <c r="Y291" s="1">
        <v>44.600159090909095</v>
      </c>
      <c r="AF291" s="1">
        <v>3.5</v>
      </c>
      <c r="AG291" s="1">
        <v>1</v>
      </c>
      <c r="AH291" s="1">
        <v>0.5</v>
      </c>
      <c r="AI291" s="1">
        <v>0.52273525243083674</v>
      </c>
      <c r="AJ291" s="1">
        <v>0.52020222758940782</v>
      </c>
      <c r="AK291" s="1">
        <v>3.6585001661172976E-2</v>
      </c>
      <c r="AL291" s="1">
        <v>-3.6101581660650361E-2</v>
      </c>
      <c r="AM291" s="1">
        <v>0.2128740283382422</v>
      </c>
      <c r="AN291" s="1">
        <v>9.9351209296595883E-2</v>
      </c>
      <c r="AO291" s="1">
        <v>0.13317754392775949</v>
      </c>
      <c r="AP291" s="1">
        <v>3.6461136468138526E-2</v>
      </c>
      <c r="AQ291" s="1">
        <v>-0.74695392112653658</v>
      </c>
      <c r="AR291" s="1">
        <v>6.3681365764734044E-2</v>
      </c>
      <c r="AS291" s="1">
        <v>-7.2544623911966069E-3</v>
      </c>
      <c r="AT291" s="1">
        <v>-3.7191878952588185E-4</v>
      </c>
      <c r="AU291" s="1">
        <v>3.6318989439934148E-3</v>
      </c>
      <c r="AV291" s="1">
        <v>8.7130178187141596E-2</v>
      </c>
      <c r="AW291" s="1">
        <v>4.5009348833735995E-2</v>
      </c>
      <c r="AX291" s="1">
        <v>-1.7365391999999999E-3</v>
      </c>
      <c r="AY291" s="1">
        <v>-1.6924680000000003E-5</v>
      </c>
      <c r="AZ291" s="1">
        <v>7.1444483999999996E-4</v>
      </c>
      <c r="BA291" s="1">
        <v>-1.1830889072768031E-3</v>
      </c>
      <c r="BB291" s="1">
        <v>-9.8172689655654597E-3</v>
      </c>
      <c r="BC291" s="1">
        <v>8.5292981986798545E-4</v>
      </c>
    </row>
    <row r="292" spans="2:55" x14ac:dyDescent="0.15">
      <c r="B292" s="1">
        <v>210</v>
      </c>
      <c r="C292" s="1">
        <v>60</v>
      </c>
      <c r="D292" s="1">
        <v>10</v>
      </c>
      <c r="E292" s="1">
        <v>0.45100060246710805</v>
      </c>
      <c r="F292" s="1">
        <v>0.44094666666666665</v>
      </c>
      <c r="G292" s="1">
        <v>9.3907500000000005E-2</v>
      </c>
      <c r="H292" s="1">
        <v>-1.2205000000000001E-2</v>
      </c>
      <c r="I292" s="1">
        <v>0.31303666666666669</v>
      </c>
      <c r="J292" s="1">
        <v>0.1854625</v>
      </c>
      <c r="K292" s="1">
        <v>0.15524250000000001</v>
      </c>
      <c r="L292" s="1">
        <v>7.8244263695138899E-2</v>
      </c>
      <c r="M292" s="1">
        <v>24.074546363636365</v>
      </c>
      <c r="N292" s="1">
        <v>1.8418563636363636</v>
      </c>
      <c r="O292" s="1">
        <v>-0.21620333333333333</v>
      </c>
      <c r="P292" s="1">
        <v>-1.7565000000000001E-2</v>
      </c>
      <c r="Q292" s="1">
        <v>9.4672499999999993E-2</v>
      </c>
      <c r="R292" s="1">
        <v>164.38421363636363</v>
      </c>
      <c r="S292" s="1">
        <v>85.070927272727261</v>
      </c>
      <c r="T292" s="1">
        <v>1.5312666666666666</v>
      </c>
      <c r="U292" s="1">
        <v>-1.4090175</v>
      </c>
      <c r="V292" s="1">
        <v>8.06925E-2</v>
      </c>
      <c r="W292" s="1">
        <v>-1.2375000000000001E-2</v>
      </c>
      <c r="X292" s="1">
        <v>-1.02425E-2</v>
      </c>
      <c r="Y292" s="1">
        <v>30.348803636363638</v>
      </c>
      <c r="AF292" s="1">
        <v>3.5</v>
      </c>
      <c r="AG292" s="1">
        <v>1</v>
      </c>
      <c r="AH292" s="1">
        <v>0.16666666666666666</v>
      </c>
      <c r="AI292" s="1">
        <v>0.33671461232486422</v>
      </c>
      <c r="AJ292" s="1">
        <v>0.32920839819373882</v>
      </c>
      <c r="AK292" s="1">
        <v>7.0110831967687387E-2</v>
      </c>
      <c r="AL292" s="1">
        <v>-9.1121870368780396E-3</v>
      </c>
      <c r="AM292" s="1">
        <v>0.23371148349590432</v>
      </c>
      <c r="AN292" s="1">
        <v>0.13846530014969222</v>
      </c>
      <c r="AO292" s="1">
        <v>0.11590321147665213</v>
      </c>
      <c r="AP292" s="1">
        <v>4.3613625647001129E-2</v>
      </c>
      <c r="AQ292" s="1">
        <v>-0.69189801379421045</v>
      </c>
      <c r="AR292" s="1">
        <v>6.0874266930402508E-2</v>
      </c>
      <c r="AS292" s="1">
        <v>-5.3348868485516062E-3</v>
      </c>
      <c r="AT292" s="1">
        <v>-4.3342202939274278E-4</v>
      </c>
      <c r="AU292" s="1">
        <v>2.3360744137594326E-3</v>
      </c>
      <c r="AV292" s="1">
        <v>9.5117190411348002E-2</v>
      </c>
      <c r="AW292" s="1">
        <v>4.9224359254895995E-2</v>
      </c>
      <c r="AX292" s="1">
        <v>6.6150719999999994E-4</v>
      </c>
      <c r="AY292" s="1">
        <v>-6.0869556000000007E-4</v>
      </c>
      <c r="AZ292" s="1">
        <v>3.4859160000000004E-5</v>
      </c>
      <c r="BA292" s="1">
        <v>-6.8978681873029142E-3</v>
      </c>
      <c r="BB292" s="1">
        <v>-5.7092052451272806E-3</v>
      </c>
      <c r="BC292" s="1">
        <v>5.8038805570199753E-4</v>
      </c>
    </row>
    <row r="293" spans="2:55" x14ac:dyDescent="0.15">
      <c r="B293" s="1">
        <v>210</v>
      </c>
      <c r="C293" s="1">
        <v>60</v>
      </c>
      <c r="D293" s="1">
        <v>4</v>
      </c>
      <c r="E293" s="1">
        <v>0.40190383269646873</v>
      </c>
      <c r="F293" s="1">
        <v>0.39041666666666669</v>
      </c>
      <c r="G293" s="1">
        <v>9.4704999999999984E-2</v>
      </c>
      <c r="H293" s="1">
        <v>-1.1510000000000001E-2</v>
      </c>
      <c r="I293" s="1">
        <v>0.31029666666666667</v>
      </c>
      <c r="J293" s="1">
        <v>0.18663749999999998</v>
      </c>
      <c r="K293" s="1">
        <v>0.10801250000000001</v>
      </c>
      <c r="L293" s="1">
        <v>7.1392138953472226E-2</v>
      </c>
      <c r="M293" s="1">
        <v>25.063302727272728</v>
      </c>
      <c r="N293" s="1">
        <v>1.9694009090909093</v>
      </c>
      <c r="O293" s="1">
        <v>-0.20097333333333334</v>
      </c>
      <c r="P293" s="1">
        <v>-4.7120000000000002E-2</v>
      </c>
      <c r="Q293" s="1">
        <v>5.2104999999999999E-2</v>
      </c>
      <c r="R293" s="1">
        <v>165.57788363636362</v>
      </c>
      <c r="S293" s="1">
        <v>83.628085454545456</v>
      </c>
      <c r="T293" s="1">
        <v>1.3212600000000001</v>
      </c>
      <c r="U293" s="1">
        <v>-1.8756775000000001</v>
      </c>
      <c r="V293" s="1">
        <v>8.6337499999999998E-2</v>
      </c>
      <c r="W293" s="1">
        <v>-1.0765E-2</v>
      </c>
      <c r="X293" s="1">
        <v>-2.6624999999999999E-3</v>
      </c>
      <c r="Y293" s="1">
        <v>30.995047272727273</v>
      </c>
      <c r="AF293" s="1">
        <v>3.5</v>
      </c>
      <c r="AG293" s="1">
        <v>1</v>
      </c>
      <c r="AH293" s="1">
        <v>6.6666666666666666E-2</v>
      </c>
      <c r="AI293" s="1">
        <v>0.30005922936242219</v>
      </c>
      <c r="AJ293" s="1">
        <v>0.2914829732880897</v>
      </c>
      <c r="AK293" s="1">
        <v>7.070624115752025E-2</v>
      </c>
      <c r="AL293" s="1">
        <v>-8.5933037930738428E-3</v>
      </c>
      <c r="AM293" s="1">
        <v>0.23166581430450359</v>
      </c>
      <c r="AN293" s="1">
        <v>0.13934254879928923</v>
      </c>
      <c r="AO293" s="1">
        <v>8.0641548735828711E-2</v>
      </c>
      <c r="AP293" s="1">
        <v>3.9794227402882042E-2</v>
      </c>
      <c r="AQ293" s="1">
        <v>-0.65921912525683191</v>
      </c>
      <c r="AR293" s="1">
        <v>6.508967745795749E-2</v>
      </c>
      <c r="AS293" s="1">
        <v>-4.959081695824508E-3</v>
      </c>
      <c r="AT293" s="1">
        <v>-1.1627011685161424E-3</v>
      </c>
      <c r="AU293" s="1">
        <v>1.285707648249864E-3</v>
      </c>
      <c r="AV293" s="1">
        <v>9.5807880436665591E-2</v>
      </c>
      <c r="AW293" s="1">
        <v>4.8389491618171201E-2</v>
      </c>
      <c r="AX293" s="1">
        <v>5.7078432000000009E-4</v>
      </c>
      <c r="AY293" s="1">
        <v>-8.102926800000001E-4</v>
      </c>
      <c r="AZ293" s="1">
        <v>3.7297800000000001E-5</v>
      </c>
      <c r="BA293" s="1">
        <v>-6.0004485685911813E-3</v>
      </c>
      <c r="BB293" s="1">
        <v>-1.4840867918136573E-3</v>
      </c>
      <c r="BC293" s="1">
        <v>5.9274676651356541E-4</v>
      </c>
    </row>
    <row r="294" spans="2:55" x14ac:dyDescent="0.15">
      <c r="B294" s="1">
        <v>270</v>
      </c>
      <c r="C294" s="1">
        <v>60</v>
      </c>
      <c r="D294" s="1">
        <v>150</v>
      </c>
      <c r="E294" s="1">
        <v>1.4444030022010341</v>
      </c>
      <c r="F294" s="1">
        <v>1.4443533333333332</v>
      </c>
      <c r="G294" s="1">
        <v>1.12E-2</v>
      </c>
      <c r="H294" s="1">
        <v>-4.2474999999999995E-3</v>
      </c>
      <c r="I294" s="1">
        <v>0.17498333333333335</v>
      </c>
      <c r="J294" s="1">
        <v>8.1482499999999999E-2</v>
      </c>
      <c r="K294" s="1">
        <v>9.5627500000000004E-2</v>
      </c>
      <c r="L294" s="1">
        <v>2.3201591753472226E-2</v>
      </c>
      <c r="M294" s="1">
        <v>14.456974545454544</v>
      </c>
      <c r="N294" s="1">
        <v>1.9763918181818183</v>
      </c>
      <c r="O294" s="1">
        <v>-0.20516666666666664</v>
      </c>
      <c r="P294" s="1">
        <v>-1.813E-2</v>
      </c>
      <c r="Q294" s="1">
        <v>8.7507500000000002E-2</v>
      </c>
      <c r="R294" s="1">
        <v>12.943657272727272</v>
      </c>
      <c r="S294" s="1">
        <v>47.901492727272732</v>
      </c>
      <c r="T294" s="1">
        <v>-1.5608733333333333</v>
      </c>
      <c r="U294" s="1">
        <v>-0.162885</v>
      </c>
      <c r="V294" s="1">
        <v>0.6941775</v>
      </c>
      <c r="W294" s="1">
        <v>1.7025E-3</v>
      </c>
      <c r="X294" s="1">
        <v>-6.8199999999999997E-3</v>
      </c>
      <c r="Y294" s="1">
        <v>23.835630000000002</v>
      </c>
      <c r="AF294" s="1">
        <v>4.5</v>
      </c>
      <c r="AG294" s="1">
        <v>1</v>
      </c>
      <c r="AH294" s="1">
        <v>2.5</v>
      </c>
      <c r="AI294" s="1">
        <v>1.0783834750253163</v>
      </c>
      <c r="AJ294" s="1">
        <v>1.078346392517131</v>
      </c>
      <c r="AK294" s="1">
        <v>8.3618594684993081E-3</v>
      </c>
      <c r="AL294" s="1">
        <v>-3.1711605439688219E-3</v>
      </c>
      <c r="AM294" s="1">
        <v>0.13064161095204499</v>
      </c>
      <c r="AN294" s="1">
        <v>6.0834394119820966E-2</v>
      </c>
      <c r="AO294" s="1">
        <v>7.1394974671778355E-2</v>
      </c>
      <c r="AP294" s="1">
        <v>1.2932648214227531E-2</v>
      </c>
      <c r="AQ294" s="1">
        <v>-1.0097635355803078</v>
      </c>
      <c r="AR294" s="1">
        <v>6.5320730472996066E-2</v>
      </c>
      <c r="AS294" s="1">
        <v>-5.0625535457108481E-3</v>
      </c>
      <c r="AT294" s="1">
        <v>-4.4736358627329499E-4</v>
      </c>
      <c r="AU294" s="1">
        <v>2.1592757322565007E-3</v>
      </c>
      <c r="AV294" s="1">
        <v>7.4895532009703995E-3</v>
      </c>
      <c r="AW294" s="1">
        <v>2.7717110444721603E-2</v>
      </c>
      <c r="AX294" s="1">
        <v>-6.7429727999999999E-4</v>
      </c>
      <c r="AY294" s="1">
        <v>-7.0366320000000006E-5</v>
      </c>
      <c r="AZ294" s="1">
        <v>2.9988467999999998E-4</v>
      </c>
      <c r="BA294" s="1">
        <v>9.4897944152591606E-4</v>
      </c>
      <c r="BB294" s="1">
        <v>-3.8014918010024945E-3</v>
      </c>
      <c r="BC294" s="1">
        <v>4.5583065210374698E-4</v>
      </c>
    </row>
    <row r="295" spans="2:55" x14ac:dyDescent="0.15">
      <c r="B295" s="1">
        <v>270</v>
      </c>
      <c r="C295" s="1">
        <v>60</v>
      </c>
      <c r="D295" s="1">
        <v>110</v>
      </c>
      <c r="E295" s="1">
        <v>1.3014862193816259</v>
      </c>
      <c r="F295" s="1">
        <v>1.3012966666666665</v>
      </c>
      <c r="G295" s="1">
        <v>2.1927500000000003E-2</v>
      </c>
      <c r="H295" s="1">
        <v>-3.5425000000000001E-3</v>
      </c>
      <c r="I295" s="1">
        <v>0.22419999999999998</v>
      </c>
      <c r="J295" s="1">
        <v>0.10013999999999999</v>
      </c>
      <c r="K295" s="1">
        <v>0.110595</v>
      </c>
      <c r="L295" s="1">
        <v>3.6262456812499996E-2</v>
      </c>
      <c r="M295" s="1">
        <v>16.116174545454545</v>
      </c>
      <c r="N295" s="1">
        <v>2.1725463636363638</v>
      </c>
      <c r="O295" s="1">
        <v>-0.28885333333333335</v>
      </c>
      <c r="P295" s="1">
        <v>-3.5182499999999998E-2</v>
      </c>
      <c r="Q295" s="1">
        <v>9.5117499999999994E-2</v>
      </c>
      <c r="R295" s="1">
        <v>38.603349090909092</v>
      </c>
      <c r="S295" s="1">
        <v>60.744317272727265</v>
      </c>
      <c r="T295" s="1">
        <v>-4.2979733333333332</v>
      </c>
      <c r="U295" s="1">
        <v>-0.52470249999999996</v>
      </c>
      <c r="V295" s="1">
        <v>1.1895125</v>
      </c>
      <c r="W295" s="1">
        <v>3.5399999999999997E-3</v>
      </c>
      <c r="X295" s="1">
        <v>-7.7450000000000001E-3</v>
      </c>
      <c r="Y295" s="1">
        <v>49.32117090909091</v>
      </c>
      <c r="AF295" s="1">
        <v>4.5</v>
      </c>
      <c r="AG295" s="1">
        <v>1</v>
      </c>
      <c r="AH295" s="1">
        <v>1.8333333333333333</v>
      </c>
      <c r="AI295" s="1">
        <v>0.97168257738014419</v>
      </c>
      <c r="AJ295" s="1">
        <v>0.97154105834761184</v>
      </c>
      <c r="AK295" s="1">
        <v>1.6370952990671303E-2</v>
      </c>
      <c r="AL295" s="1">
        <v>-2.644811354210607E-3</v>
      </c>
      <c r="AM295" s="1">
        <v>0.16738650828906648</v>
      </c>
      <c r="AN295" s="1">
        <v>7.4763982783528624E-2</v>
      </c>
      <c r="AO295" s="1">
        <v>8.2569629278453655E-2</v>
      </c>
      <c r="AP295" s="1">
        <v>2.0212819979021378E-2</v>
      </c>
      <c r="AQ295" s="1">
        <v>-0.95492615212033205</v>
      </c>
      <c r="AR295" s="1">
        <v>7.1803735551653355E-2</v>
      </c>
      <c r="AS295" s="1">
        <v>-7.1275489854934091E-3</v>
      </c>
      <c r="AT295" s="1">
        <v>-8.6813951318589079E-4</v>
      </c>
      <c r="AU295" s="1">
        <v>2.3470549320104869E-3</v>
      </c>
      <c r="AV295" s="1">
        <v>2.23369508833632E-2</v>
      </c>
      <c r="AW295" s="1">
        <v>3.5148319078975199E-2</v>
      </c>
      <c r="AX295" s="1">
        <v>-1.85672448E-3</v>
      </c>
      <c r="AY295" s="1">
        <v>-2.2667147999999999E-4</v>
      </c>
      <c r="AZ295" s="1">
        <v>5.1386939999999994E-4</v>
      </c>
      <c r="BA295" s="1">
        <v>1.9732083541860457E-3</v>
      </c>
      <c r="BB295" s="1">
        <v>-4.3170900291443293E-3</v>
      </c>
      <c r="BC295" s="1">
        <v>9.4321406642120474E-4</v>
      </c>
    </row>
    <row r="296" spans="2:55" x14ac:dyDescent="0.15">
      <c r="B296" s="1">
        <v>270</v>
      </c>
      <c r="C296" s="1">
        <v>60</v>
      </c>
      <c r="D296" s="1">
        <v>90</v>
      </c>
      <c r="E296" s="1">
        <v>1.242139777651855</v>
      </c>
      <c r="F296" s="1">
        <v>1.2418199999999999</v>
      </c>
      <c r="G296" s="1">
        <v>2.6365E-2</v>
      </c>
      <c r="H296" s="1">
        <v>-9.9599999999999984E-3</v>
      </c>
      <c r="I296" s="1">
        <v>0.23946333333333336</v>
      </c>
      <c r="J296" s="1">
        <v>0.1169</v>
      </c>
      <c r="K296" s="1">
        <v>0.11831249999999999</v>
      </c>
      <c r="L296" s="1">
        <v>4.2503072833680558E-2</v>
      </c>
      <c r="M296" s="1">
        <v>17.340572727272725</v>
      </c>
      <c r="N296" s="1">
        <v>2.2721536363636363</v>
      </c>
      <c r="O296" s="1">
        <v>-0.33796333333333334</v>
      </c>
      <c r="P296" s="1">
        <v>-5.9357500000000007E-2</v>
      </c>
      <c r="Q296" s="1">
        <v>9.7537499999999985E-2</v>
      </c>
      <c r="R296" s="1">
        <v>60.694873636363624</v>
      </c>
      <c r="S296" s="1">
        <v>68.685559090909095</v>
      </c>
      <c r="T296" s="1">
        <v>-5.15116</v>
      </c>
      <c r="U296" s="1">
        <v>-0.92167500000000002</v>
      </c>
      <c r="V296" s="1">
        <v>1.4657675000000001</v>
      </c>
      <c r="W296" s="1">
        <v>5.8200000000000005E-3</v>
      </c>
      <c r="X296" s="1">
        <v>-7.7249999999999992E-3</v>
      </c>
      <c r="Y296" s="1">
        <v>61.940889090909089</v>
      </c>
      <c r="AF296" s="1">
        <v>4.5</v>
      </c>
      <c r="AG296" s="1">
        <v>1</v>
      </c>
      <c r="AH296" s="1">
        <v>1.5</v>
      </c>
      <c r="AI296" s="1">
        <v>0.92737484472837395</v>
      </c>
      <c r="AJ296" s="1">
        <v>0.92713610046176864</v>
      </c>
      <c r="AK296" s="1">
        <v>1.9683966507766451E-2</v>
      </c>
      <c r="AL296" s="1">
        <v>-7.4360821702011684E-3</v>
      </c>
      <c r="AM296" s="1">
        <v>0.17878203046354815</v>
      </c>
      <c r="AN296" s="1">
        <v>8.727690820246152E-2</v>
      </c>
      <c r="AO296" s="1">
        <v>8.8331473068466448E-2</v>
      </c>
      <c r="AP296" s="1">
        <v>2.3691361128247584E-2</v>
      </c>
      <c r="AQ296" s="1">
        <v>-0.91445918454314989</v>
      </c>
      <c r="AR296" s="1">
        <v>7.509580535032008E-2</v>
      </c>
      <c r="AS296" s="1">
        <v>-8.3393540446153897E-3</v>
      </c>
      <c r="AT296" s="1">
        <v>-1.4646654204201384E-3</v>
      </c>
      <c r="AU296" s="1">
        <v>2.406769211038693E-3</v>
      </c>
      <c r="AV296" s="1">
        <v>3.5119709642152795E-2</v>
      </c>
      <c r="AW296" s="1">
        <v>3.9743338232052006E-2</v>
      </c>
      <c r="AX296" s="1">
        <v>-2.2253011200000002E-3</v>
      </c>
      <c r="AY296" s="1">
        <v>-3.9816360000000003E-4</v>
      </c>
      <c r="AZ296" s="1">
        <v>6.332115600000001E-4</v>
      </c>
      <c r="BA296" s="1">
        <v>3.2440883111194314E-3</v>
      </c>
      <c r="BB296" s="1">
        <v>-4.305941959346667E-3</v>
      </c>
      <c r="BC296" s="1">
        <v>1.1845525319110488E-3</v>
      </c>
    </row>
    <row r="297" spans="2:55" x14ac:dyDescent="0.15">
      <c r="B297" s="1">
        <v>270</v>
      </c>
      <c r="C297" s="1">
        <v>60</v>
      </c>
      <c r="D297" s="1">
        <v>70</v>
      </c>
      <c r="E297" s="1">
        <v>1.0963108646618871</v>
      </c>
      <c r="F297" s="1">
        <v>1.0951433333333334</v>
      </c>
      <c r="G297" s="1">
        <v>3.2875000000000001E-2</v>
      </c>
      <c r="H297" s="1">
        <v>-3.8442499999999998E-2</v>
      </c>
      <c r="I297" s="1">
        <v>0.26661666666666667</v>
      </c>
      <c r="J297" s="1">
        <v>0.131275</v>
      </c>
      <c r="K297" s="1">
        <v>0.12783499999999998</v>
      </c>
      <c r="L297" s="1">
        <v>5.2329679897222217E-2</v>
      </c>
      <c r="M297" s="1">
        <v>18.822560000000003</v>
      </c>
      <c r="N297" s="1">
        <v>2.3178172727272726</v>
      </c>
      <c r="O297" s="1">
        <v>-0.36784333333333336</v>
      </c>
      <c r="P297" s="1">
        <v>-4.9139999999999996E-2</v>
      </c>
      <c r="Q297" s="1">
        <v>0.1123825</v>
      </c>
      <c r="R297" s="1">
        <v>84.19565272727273</v>
      </c>
      <c r="S297" s="1">
        <v>68.939507272727283</v>
      </c>
      <c r="T297" s="1">
        <v>-6.2417699999999998</v>
      </c>
      <c r="U297" s="1">
        <v>-0.66809250000000009</v>
      </c>
      <c r="V297" s="1">
        <v>1.3845749999999999</v>
      </c>
      <c r="W297" s="1">
        <v>5.1875000000000003E-3</v>
      </c>
      <c r="X297" s="1">
        <v>-9.4424999999999995E-3</v>
      </c>
      <c r="Y297" s="1">
        <v>64.310870909090909</v>
      </c>
      <c r="AF297" s="1">
        <v>4.5</v>
      </c>
      <c r="AG297" s="1">
        <v>1</v>
      </c>
      <c r="AH297" s="1">
        <v>1.1666666666666667</v>
      </c>
      <c r="AI297" s="1">
        <v>0.8184997664367557</v>
      </c>
      <c r="AJ297" s="1">
        <v>0.81762809385689528</v>
      </c>
      <c r="AK297" s="1">
        <v>2.4544297323831673E-2</v>
      </c>
      <c r="AL297" s="1">
        <v>-2.8700962733730767E-2</v>
      </c>
      <c r="AM297" s="1">
        <v>0.19905456237735628</v>
      </c>
      <c r="AN297" s="1">
        <v>9.8009205511361303E-2</v>
      </c>
      <c r="AO297" s="1">
        <v>9.5440920103179352E-2</v>
      </c>
      <c r="AP297" s="1">
        <v>2.9168746199175269E-2</v>
      </c>
      <c r="AQ297" s="1">
        <v>-0.86547876967010906</v>
      </c>
      <c r="AR297" s="1">
        <v>7.6605011194973899E-2</v>
      </c>
      <c r="AS297" s="1">
        <v>-9.0766526633603468E-3</v>
      </c>
      <c r="AT297" s="1">
        <v>-1.2125453187793553E-3</v>
      </c>
      <c r="AU297" s="1">
        <v>2.7730743648294856E-3</v>
      </c>
      <c r="AV297" s="1">
        <v>4.87179015254064E-2</v>
      </c>
      <c r="AW297" s="1">
        <v>3.9890279577758404E-2</v>
      </c>
      <c r="AX297" s="1">
        <v>-2.6964446400000001E-3</v>
      </c>
      <c r="AY297" s="1">
        <v>-2.8861596000000005E-4</v>
      </c>
      <c r="AZ297" s="1">
        <v>5.9813640000000001E-4</v>
      </c>
      <c r="BA297" s="1">
        <v>2.8915306037683936E-3</v>
      </c>
      <c r="BB297" s="1">
        <v>-5.2632824532208291E-3</v>
      </c>
      <c r="BC297" s="1">
        <v>1.2298758717034454E-3</v>
      </c>
    </row>
    <row r="298" spans="2:55" x14ac:dyDescent="0.15">
      <c r="B298" s="1">
        <v>270</v>
      </c>
      <c r="C298" s="1">
        <v>60</v>
      </c>
      <c r="D298" s="1">
        <v>50</v>
      </c>
      <c r="E298" s="1">
        <v>0.95123976252046982</v>
      </c>
      <c r="F298" s="1">
        <v>0.94804999999999995</v>
      </c>
      <c r="G298" s="1">
        <v>2.512E-2</v>
      </c>
      <c r="H298" s="1">
        <v>-7.3669999999999999E-2</v>
      </c>
      <c r="I298" s="1">
        <v>0.27298333333333336</v>
      </c>
      <c r="J298" s="1">
        <v>0.12895499999999999</v>
      </c>
      <c r="K298" s="1">
        <v>0.14905750000000001</v>
      </c>
      <c r="L298" s="1">
        <v>5.6683715304513896E-2</v>
      </c>
      <c r="M298" s="1">
        <v>20.56069909090909</v>
      </c>
      <c r="N298" s="1">
        <v>2.1263036363636365</v>
      </c>
      <c r="O298" s="1">
        <v>-0.31710333333333335</v>
      </c>
      <c r="P298" s="1">
        <v>-4.8557500000000003E-2</v>
      </c>
      <c r="Q298" s="1">
        <v>0.119685</v>
      </c>
      <c r="R298" s="1">
        <v>113.34467545454545</v>
      </c>
      <c r="S298" s="1">
        <v>71.569357272727274</v>
      </c>
      <c r="T298" s="1">
        <v>-4.9296199999999999</v>
      </c>
      <c r="U298" s="1">
        <v>-0.65448249999999997</v>
      </c>
      <c r="V298" s="1">
        <v>1.5672625</v>
      </c>
      <c r="W298" s="1">
        <v>3.7225000000000001E-3</v>
      </c>
      <c r="X298" s="1">
        <v>-9.1050000000000002E-3</v>
      </c>
      <c r="Y298" s="1">
        <v>51.958413636363623</v>
      </c>
      <c r="AF298" s="1">
        <v>4.5</v>
      </c>
      <c r="AG298" s="1">
        <v>1</v>
      </c>
      <c r="AH298" s="1">
        <v>0.83333333333333337</v>
      </c>
      <c r="AI298" s="1">
        <v>0.71019046562900212</v>
      </c>
      <c r="AJ298" s="1">
        <v>0.70780900617060427</v>
      </c>
      <c r="AK298" s="1">
        <v>1.8754456236491305E-2</v>
      </c>
      <c r="AL298" s="1">
        <v>-5.5001623843244994E-2</v>
      </c>
      <c r="AM298" s="1">
        <v>0.20380788130141395</v>
      </c>
      <c r="AN298" s="1">
        <v>9.6277106050029287E-2</v>
      </c>
      <c r="AO298" s="1">
        <v>0.11128552390409246</v>
      </c>
      <c r="AP298" s="1">
        <v>3.1595700730274075E-2</v>
      </c>
      <c r="AQ298" s="1">
        <v>-0.80803241007816395</v>
      </c>
      <c r="AR298" s="1">
        <v>7.0275390465051601E-2</v>
      </c>
      <c r="AS298" s="1">
        <v>-7.824626829521019E-3</v>
      </c>
      <c r="AT298" s="1">
        <v>-1.1981719437653348E-3</v>
      </c>
      <c r="AU298" s="1">
        <v>2.9532659030953837E-3</v>
      </c>
      <c r="AV298" s="1">
        <v>6.5584321260746398E-2</v>
      </c>
      <c r="AW298" s="1">
        <v>4.14119825300664E-2</v>
      </c>
      <c r="AX298" s="1">
        <v>-2.1295958399999999E-3</v>
      </c>
      <c r="AY298" s="1">
        <v>-2.8273643999999999E-4</v>
      </c>
      <c r="AZ298" s="1">
        <v>6.7705740000000003E-4</v>
      </c>
      <c r="BA298" s="1">
        <v>2.074934491089705E-3</v>
      </c>
      <c r="BB298" s="1">
        <v>-5.0751587753852957E-3</v>
      </c>
      <c r="BC298" s="1">
        <v>9.9364848213115593E-4</v>
      </c>
    </row>
    <row r="299" spans="2:55" x14ac:dyDescent="0.15">
      <c r="B299" s="1">
        <v>270</v>
      </c>
      <c r="C299" s="1">
        <v>60</v>
      </c>
      <c r="D299" s="1">
        <v>30</v>
      </c>
      <c r="E299" s="1">
        <v>0.71912123672364481</v>
      </c>
      <c r="F299" s="1">
        <v>0.71415666666666666</v>
      </c>
      <c r="G299" s="1">
        <v>2.8024999999999994E-3</v>
      </c>
      <c r="H299" s="1">
        <v>-8.4307499999999994E-2</v>
      </c>
      <c r="I299" s="1">
        <v>0.28171333333333332</v>
      </c>
      <c r="J299" s="1">
        <v>0.11941500000000001</v>
      </c>
      <c r="K299" s="1">
        <v>0.1627275</v>
      </c>
      <c r="L299" s="1">
        <v>6.0051291829513881E-2</v>
      </c>
      <c r="M299" s="1">
        <v>22.495542727272728</v>
      </c>
      <c r="N299" s="1">
        <v>2.0319327272727272</v>
      </c>
      <c r="O299" s="1">
        <v>-0.28801666666666664</v>
      </c>
      <c r="P299" s="1">
        <v>-4.9022500000000004E-2</v>
      </c>
      <c r="Q299" s="1">
        <v>0.11344750000000001</v>
      </c>
      <c r="R299" s="1">
        <v>135.51905090909091</v>
      </c>
      <c r="S299" s="1">
        <v>73.405476363636353</v>
      </c>
      <c r="T299" s="1">
        <v>-2.5876199999999998</v>
      </c>
      <c r="U299" s="1">
        <v>-0.23525250000000003</v>
      </c>
      <c r="V299" s="1">
        <v>1.0159849999999999</v>
      </c>
      <c r="W299" s="1">
        <v>7.5250000000000013E-4</v>
      </c>
      <c r="X299" s="1">
        <v>-6.45E-3</v>
      </c>
      <c r="Y299" s="1">
        <v>36.734113636363638</v>
      </c>
      <c r="AF299" s="1">
        <v>4.5</v>
      </c>
      <c r="AG299" s="1">
        <v>1</v>
      </c>
      <c r="AH299" s="1">
        <v>0.5</v>
      </c>
      <c r="AI299" s="1">
        <v>0.5368920287764769</v>
      </c>
      <c r="AJ299" s="1">
        <v>0.53318550760344374</v>
      </c>
      <c r="AK299" s="1">
        <v>2.0923313536133307E-3</v>
      </c>
      <c r="AL299" s="1">
        <v>-6.2943523851830829E-2</v>
      </c>
      <c r="AM299" s="1">
        <v>0.21032565211927096</v>
      </c>
      <c r="AN299" s="1">
        <v>8.9154593609896859E-2</v>
      </c>
      <c r="AO299" s="1">
        <v>0.12149147202323402</v>
      </c>
      <c r="AP299" s="1">
        <v>3.3472799637757351E-2</v>
      </c>
      <c r="AQ299" s="1">
        <v>-0.74408486763459669</v>
      </c>
      <c r="AR299" s="1">
        <v>6.7156385083370851E-2</v>
      </c>
      <c r="AS299" s="1">
        <v>-7.1069039661599649E-3</v>
      </c>
      <c r="AT299" s="1">
        <v>-1.209645968454639E-3</v>
      </c>
      <c r="AU299" s="1">
        <v>2.7993535826662786E-3</v>
      </c>
      <c r="AV299" s="1">
        <v>7.8415019815708795E-2</v>
      </c>
      <c r="AW299" s="1">
        <v>4.2474411125395198E-2</v>
      </c>
      <c r="AX299" s="1">
        <v>-1.1178518399999999E-3</v>
      </c>
      <c r="AY299" s="1">
        <v>-1.0162908000000002E-4</v>
      </c>
      <c r="AZ299" s="1">
        <v>4.3890552E-4</v>
      </c>
      <c r="BA299" s="1">
        <v>4.1944612613700554E-4</v>
      </c>
      <c r="BB299" s="1">
        <v>-3.5952525097457614E-3</v>
      </c>
      <c r="BC299" s="1">
        <v>7.0250020550397788E-4</v>
      </c>
    </row>
    <row r="300" spans="2:55" x14ac:dyDescent="0.15">
      <c r="B300" s="1">
        <v>270</v>
      </c>
      <c r="C300" s="1">
        <v>60</v>
      </c>
      <c r="D300" s="1">
        <v>10</v>
      </c>
      <c r="E300" s="1">
        <v>0.50663728363949989</v>
      </c>
      <c r="F300" s="1">
        <v>0.5052266666666666</v>
      </c>
      <c r="G300" s="1">
        <v>1.1562499999999998E-2</v>
      </c>
      <c r="H300" s="1">
        <v>-3.5967499999999999E-2</v>
      </c>
      <c r="I300" s="1">
        <v>0.28807333333333335</v>
      </c>
      <c r="J300" s="1">
        <v>0.13226749999999998</v>
      </c>
      <c r="K300" s="1">
        <v>0.15644</v>
      </c>
      <c r="L300" s="1">
        <v>6.2477205267013891E-2</v>
      </c>
      <c r="M300" s="1">
        <v>23.854303636363635</v>
      </c>
      <c r="N300" s="1">
        <v>1.9716654545454544</v>
      </c>
      <c r="O300" s="1">
        <v>-0.27096333333333333</v>
      </c>
      <c r="P300" s="1">
        <v>-1.932E-2</v>
      </c>
      <c r="Q300" s="1">
        <v>0.10308249999999999</v>
      </c>
      <c r="R300" s="1">
        <v>145.74310727272726</v>
      </c>
      <c r="S300" s="1">
        <v>74.641616363636345</v>
      </c>
      <c r="T300" s="1">
        <v>-0.61908666666666667</v>
      </c>
      <c r="U300" s="1">
        <v>2.6747499999999983E-2</v>
      </c>
      <c r="V300" s="1">
        <v>0.59733499999999995</v>
      </c>
      <c r="W300" s="1">
        <v>-6.4524999999999999E-3</v>
      </c>
      <c r="X300" s="1">
        <v>-3.6550000000000003E-3</v>
      </c>
      <c r="Y300" s="1">
        <v>27.584212727272732</v>
      </c>
      <c r="AF300" s="1">
        <v>4.5</v>
      </c>
      <c r="AG300" s="1">
        <v>1</v>
      </c>
      <c r="AH300" s="1">
        <v>0.16666666666666666</v>
      </c>
      <c r="AI300" s="1">
        <v>0.37825265779426082</v>
      </c>
      <c r="AJ300" s="1">
        <v>0.37719949878616155</v>
      </c>
      <c r="AK300" s="1">
        <v>8.6325000093324302E-3</v>
      </c>
      <c r="AL300" s="1">
        <v>-2.6853141110111504E-2</v>
      </c>
      <c r="AM300" s="1">
        <v>0.21507399374602595</v>
      </c>
      <c r="AN300" s="1">
        <v>9.8750200647297504E-2</v>
      </c>
      <c r="AO300" s="1">
        <v>0.11679725850464567</v>
      </c>
      <c r="AP300" s="1">
        <v>3.4825012253974073E-2</v>
      </c>
      <c r="AQ300" s="1">
        <v>-0.69917714523690899</v>
      </c>
      <c r="AR300" s="1">
        <v>6.5164521809122772E-2</v>
      </c>
      <c r="AS300" s="1">
        <v>-6.6861074764791089E-3</v>
      </c>
      <c r="AT300" s="1">
        <v>-4.7672721934914831E-4</v>
      </c>
      <c r="AU300" s="1">
        <v>2.5435938710434047E-3</v>
      </c>
      <c r="AV300" s="1">
        <v>8.4330937739966388E-2</v>
      </c>
      <c r="AW300" s="1">
        <v>4.3189675451294388E-2</v>
      </c>
      <c r="AX300" s="1">
        <v>-2.6744544000000003E-4</v>
      </c>
      <c r="AY300" s="1">
        <v>1.1554919999999993E-5</v>
      </c>
      <c r="AZ300" s="1">
        <v>2.5804871999999998E-4</v>
      </c>
      <c r="BA300" s="1">
        <v>-3.5966460184704689E-3</v>
      </c>
      <c r="BB300" s="1">
        <v>-2.0373097555225982E-3</v>
      </c>
      <c r="BC300" s="1">
        <v>5.2751824370663597E-4</v>
      </c>
    </row>
    <row r="301" spans="2:55" x14ac:dyDescent="0.15">
      <c r="B301" s="1">
        <v>270</v>
      </c>
      <c r="C301" s="1">
        <v>60</v>
      </c>
      <c r="D301" s="1">
        <v>4</v>
      </c>
      <c r="E301" s="1">
        <v>0.39633737303099636</v>
      </c>
      <c r="F301" s="1">
        <v>0.39498333333333341</v>
      </c>
      <c r="G301" s="1">
        <v>3.0405000000000001E-2</v>
      </c>
      <c r="H301" s="1">
        <v>-1.2124999999999999E-2</v>
      </c>
      <c r="I301" s="1">
        <v>0.25691999999999998</v>
      </c>
      <c r="J301" s="1">
        <v>0.16401749999999998</v>
      </c>
      <c r="K301" s="1">
        <v>0.11453749999999999</v>
      </c>
      <c r="L301" s="1">
        <v>5.3014232806249992E-2</v>
      </c>
      <c r="M301" s="1">
        <v>24.930148181818183</v>
      </c>
      <c r="N301" s="1">
        <v>2.1608499999999999</v>
      </c>
      <c r="O301" s="1">
        <v>-0.15193666666666669</v>
      </c>
      <c r="P301" s="1">
        <v>-8.7282499999999999E-2</v>
      </c>
      <c r="Q301" s="1">
        <v>6.8489999999999995E-2</v>
      </c>
      <c r="R301" s="1">
        <v>146.13357454545454</v>
      </c>
      <c r="S301" s="1">
        <v>75.641088181818176</v>
      </c>
      <c r="T301" s="1">
        <v>0.98066999999999993</v>
      </c>
      <c r="U301" s="1">
        <v>-0.59779749999999998</v>
      </c>
      <c r="V301" s="1">
        <v>0.25565000000000004</v>
      </c>
      <c r="W301" s="1">
        <v>-8.3874999999999991E-3</v>
      </c>
      <c r="X301" s="1">
        <v>-2.7425000000000001E-3</v>
      </c>
      <c r="Y301" s="1">
        <v>24.868297272727272</v>
      </c>
      <c r="AF301" s="1">
        <v>4.5</v>
      </c>
      <c r="AG301" s="1">
        <v>1</v>
      </c>
      <c r="AH301" s="1">
        <v>6.6666666666666666E-2</v>
      </c>
      <c r="AI301" s="1">
        <v>0.29590334066065882</v>
      </c>
      <c r="AJ301" s="1">
        <v>0.29489242194042431</v>
      </c>
      <c r="AK301" s="1">
        <v>2.2700208673189417E-2</v>
      </c>
      <c r="AL301" s="1">
        <v>-9.0524594692459014E-3</v>
      </c>
      <c r="AM301" s="1">
        <v>0.19181508345061088</v>
      </c>
      <c r="AN301" s="1">
        <v>0.12245457905130223</v>
      </c>
      <c r="AO301" s="1">
        <v>8.5513078470824941E-2</v>
      </c>
      <c r="AP301" s="1">
        <v>2.9550318379676956E-2</v>
      </c>
      <c r="AQ301" s="1">
        <v>-0.66361994906862654</v>
      </c>
      <c r="AR301" s="1">
        <v>7.1417164928573196E-2</v>
      </c>
      <c r="AS301" s="1">
        <v>-3.7490861603094432E-3</v>
      </c>
      <c r="AT301" s="1">
        <v>-2.1537237848261925E-3</v>
      </c>
      <c r="AU301" s="1">
        <v>1.690012797785878E-3</v>
      </c>
      <c r="AV301" s="1">
        <v>8.4556872755913601E-2</v>
      </c>
      <c r="AW301" s="1">
        <v>4.3767997110885595E-2</v>
      </c>
      <c r="AX301" s="1">
        <v>4.2364943999999999E-4</v>
      </c>
      <c r="AY301" s="1">
        <v>-2.5824852000000002E-4</v>
      </c>
      <c r="AZ301" s="1">
        <v>1.1044080000000002E-4</v>
      </c>
      <c r="BA301" s="1">
        <v>-4.675221771394197E-3</v>
      </c>
      <c r="BB301" s="1">
        <v>-1.5286790710043025E-3</v>
      </c>
      <c r="BC301" s="1">
        <v>4.7557929715040482E-4</v>
      </c>
    </row>
    <row r="302" spans="2:55" x14ac:dyDescent="0.15">
      <c r="B302" s="1">
        <v>330</v>
      </c>
      <c r="C302" s="1">
        <v>60</v>
      </c>
      <c r="D302" s="1">
        <v>150</v>
      </c>
      <c r="E302" s="1">
        <v>1.4389237018806895</v>
      </c>
      <c r="F302" s="1">
        <v>1.4388466666666666</v>
      </c>
      <c r="G302" s="1">
        <v>1.319E-2</v>
      </c>
      <c r="H302" s="1">
        <v>-6.9074999999999996E-3</v>
      </c>
      <c r="I302" s="1">
        <v>0.17746333333333333</v>
      </c>
      <c r="J302" s="1">
        <v>7.5772499999999993E-2</v>
      </c>
      <c r="K302" s="1">
        <v>9.3032500000000004E-2</v>
      </c>
      <c r="L302" s="1">
        <v>2.2944876245138891E-2</v>
      </c>
      <c r="M302" s="1">
        <v>14.266880909090911</v>
      </c>
      <c r="N302" s="1">
        <v>1.9341945454545455</v>
      </c>
      <c r="O302" s="1">
        <v>-0.20312333333333332</v>
      </c>
      <c r="P302" s="1">
        <v>-1.6897499999999999E-2</v>
      </c>
      <c r="Q302" s="1">
        <v>8.1104999999999997E-2</v>
      </c>
      <c r="R302" s="1">
        <v>10.144180909090908</v>
      </c>
      <c r="S302" s="1">
        <v>51.625892727272728</v>
      </c>
      <c r="T302" s="1">
        <v>-1.5777233333333334</v>
      </c>
      <c r="U302" s="1">
        <v>-0.24877250000000001</v>
      </c>
      <c r="V302" s="1">
        <v>0.61779249999999997</v>
      </c>
      <c r="W302" s="1">
        <v>1.3475E-3</v>
      </c>
      <c r="X302" s="1">
        <v>-6.1824999999999996E-3</v>
      </c>
      <c r="Y302" s="1">
        <v>23.512271818181819</v>
      </c>
      <c r="AF302" s="1">
        <v>5.5</v>
      </c>
      <c r="AG302" s="1">
        <v>1</v>
      </c>
      <c r="AH302" s="1">
        <v>2.5</v>
      </c>
      <c r="AI302" s="1">
        <v>1.0742926590195641</v>
      </c>
      <c r="AJ302" s="1">
        <v>1.0742351449451191</v>
      </c>
      <c r="AK302" s="1">
        <v>9.8475827133487383E-3</v>
      </c>
      <c r="AL302" s="1">
        <v>-5.1571021677374075E-3</v>
      </c>
      <c r="AM302" s="1">
        <v>0.13249316554864127</v>
      </c>
      <c r="AN302" s="1">
        <v>5.6571338980077115E-2</v>
      </c>
      <c r="AO302" s="1">
        <v>6.9457561696710884E-2</v>
      </c>
      <c r="AP302" s="1">
        <v>1.2789554093975426E-2</v>
      </c>
      <c r="AQ302" s="1">
        <v>-1.0160462246054849</v>
      </c>
      <c r="AR302" s="1">
        <v>6.392608966687828E-2</v>
      </c>
      <c r="AS302" s="1">
        <v>-5.0121336379363437E-3</v>
      </c>
      <c r="AT302" s="1">
        <v>-4.1695125201616113E-4</v>
      </c>
      <c r="AU302" s="1">
        <v>2.001291983711836E-3</v>
      </c>
      <c r="AV302" s="1">
        <v>5.8696998072551992E-3</v>
      </c>
      <c r="AW302" s="1">
        <v>2.9872149886353602E-2</v>
      </c>
      <c r="AX302" s="1">
        <v>-6.8157648000000007E-4</v>
      </c>
      <c r="AY302" s="1">
        <v>-1.0746972000000001E-4</v>
      </c>
      <c r="AZ302" s="1">
        <v>2.6688636E-4</v>
      </c>
      <c r="BA302" s="1">
        <v>7.5110120261742837E-4</v>
      </c>
      <c r="BB302" s="1">
        <v>-3.4461470762020413E-3</v>
      </c>
      <c r="BC302" s="1">
        <v>4.4964677649897948E-4</v>
      </c>
    </row>
    <row r="303" spans="2:55" x14ac:dyDescent="0.15">
      <c r="B303" s="1">
        <v>330</v>
      </c>
      <c r="C303" s="1">
        <v>60</v>
      </c>
      <c r="D303" s="1">
        <v>110</v>
      </c>
      <c r="E303" s="1">
        <v>1.297854046837456</v>
      </c>
      <c r="F303" s="1">
        <v>1.2976766666666666</v>
      </c>
      <c r="G303" s="1">
        <v>1.9887500000000002E-2</v>
      </c>
      <c r="H303" s="1">
        <v>-8.0549999999999997E-3</v>
      </c>
      <c r="I303" s="1">
        <v>0.22367000000000001</v>
      </c>
      <c r="J303" s="1">
        <v>0.10250749999999999</v>
      </c>
      <c r="K303" s="1">
        <v>0.110065</v>
      </c>
      <c r="L303" s="1">
        <v>3.6325180340624999E-2</v>
      </c>
      <c r="M303" s="1">
        <v>16.070345454545453</v>
      </c>
      <c r="N303" s="1">
        <v>2.1653636363636362</v>
      </c>
      <c r="O303" s="1">
        <v>-0.29215999999999998</v>
      </c>
      <c r="P303" s="1">
        <v>-4.1967500000000005E-2</v>
      </c>
      <c r="Q303" s="1">
        <v>9.7392499999999993E-2</v>
      </c>
      <c r="R303" s="1">
        <v>35.380919090909089</v>
      </c>
      <c r="S303" s="1">
        <v>58.772573636363632</v>
      </c>
      <c r="T303" s="1">
        <v>-3.8314033333333328</v>
      </c>
      <c r="U303" s="1">
        <v>-0.68337250000000005</v>
      </c>
      <c r="V303" s="1">
        <v>1.0964024999999999</v>
      </c>
      <c r="W303" s="1">
        <v>3.8325E-3</v>
      </c>
      <c r="X303" s="1">
        <v>-7.7799999999999987E-3</v>
      </c>
      <c r="Y303" s="1">
        <v>45.674218181818176</v>
      </c>
      <c r="AF303" s="1">
        <v>5.5</v>
      </c>
      <c r="AG303" s="1">
        <v>1</v>
      </c>
      <c r="AH303" s="1">
        <v>1.8333333333333333</v>
      </c>
      <c r="AI303" s="1">
        <v>0.96897081698910048</v>
      </c>
      <c r="AJ303" s="1">
        <v>0.96883838591225768</v>
      </c>
      <c r="AK303" s="1">
        <v>1.4847900016051786E-2</v>
      </c>
      <c r="AL303" s="1">
        <v>-6.0138194659608854E-3</v>
      </c>
      <c r="AM303" s="1">
        <v>0.16699081315350359</v>
      </c>
      <c r="AN303" s="1">
        <v>7.65315454881422E-2</v>
      </c>
      <c r="AO303" s="1">
        <v>8.2173934142890731E-2</v>
      </c>
      <c r="AP303" s="1">
        <v>2.0247782292496033E-2</v>
      </c>
      <c r="AQ303" s="1">
        <v>-0.95644082631982819</v>
      </c>
      <c r="AR303" s="1">
        <v>7.156634285050642E-2</v>
      </c>
      <c r="AS303" s="1">
        <v>-7.2091420499506807E-3</v>
      </c>
      <c r="AT303" s="1">
        <v>-1.03556157236208E-3</v>
      </c>
      <c r="AU303" s="1">
        <v>2.4031912893613832E-3</v>
      </c>
      <c r="AV303" s="1">
        <v>2.04723649774728E-2</v>
      </c>
      <c r="AW303" s="1">
        <v>3.4007414421808796E-2</v>
      </c>
      <c r="AX303" s="1">
        <v>-1.6551662399999997E-3</v>
      </c>
      <c r="AY303" s="1">
        <v>-2.9521692000000001E-4</v>
      </c>
      <c r="AZ303" s="1">
        <v>4.7364587999999998E-4</v>
      </c>
      <c r="BA303" s="1">
        <v>2.1362488749768417E-3</v>
      </c>
      <c r="BB303" s="1">
        <v>-4.3365991512902356E-3</v>
      </c>
      <c r="BC303" s="1">
        <v>8.7347003868355874E-4</v>
      </c>
    </row>
    <row r="304" spans="2:55" x14ac:dyDescent="0.15">
      <c r="B304" s="1">
        <v>330</v>
      </c>
      <c r="C304" s="1">
        <v>60</v>
      </c>
      <c r="D304" s="1">
        <v>90</v>
      </c>
      <c r="E304" s="1">
        <v>1.2233798912950138</v>
      </c>
      <c r="F304" s="1">
        <v>1.22305</v>
      </c>
      <c r="G304" s="1">
        <v>2.6345E-2</v>
      </c>
      <c r="H304" s="1">
        <v>-1.0630000000000001E-2</v>
      </c>
      <c r="I304" s="1">
        <v>0.25144999999999995</v>
      </c>
      <c r="J304" s="1">
        <v>0.1159775</v>
      </c>
      <c r="K304" s="1">
        <v>0.12168000000000001</v>
      </c>
      <c r="L304" s="1">
        <v>4.5741952703124991E-2</v>
      </c>
      <c r="M304" s="1">
        <v>17.307375454545454</v>
      </c>
      <c r="N304" s="1">
        <v>2.2360518181818181</v>
      </c>
      <c r="O304" s="1">
        <v>-0.34406666666666669</v>
      </c>
      <c r="P304" s="1">
        <v>-5.4192500000000005E-2</v>
      </c>
      <c r="Q304" s="1">
        <v>0.10227</v>
      </c>
      <c r="R304" s="1">
        <v>54.761058181818179</v>
      </c>
      <c r="S304" s="1">
        <v>64.171498181818194</v>
      </c>
      <c r="T304" s="1">
        <v>-5.3288433333333343</v>
      </c>
      <c r="U304" s="1">
        <v>-0.92763749999999989</v>
      </c>
      <c r="V304" s="1">
        <v>1.1976499999999999</v>
      </c>
      <c r="W304" s="1">
        <v>5.5875000000000005E-3</v>
      </c>
      <c r="X304" s="1">
        <v>-9.0100000000000006E-3</v>
      </c>
      <c r="Y304" s="1">
        <v>57.355517272727269</v>
      </c>
      <c r="AF304" s="1">
        <v>5.5</v>
      </c>
      <c r="AG304" s="1">
        <v>1</v>
      </c>
      <c r="AH304" s="1">
        <v>1.5</v>
      </c>
      <c r="AI304" s="1">
        <v>0.91336881496400579</v>
      </c>
      <c r="AJ304" s="1">
        <v>0.9131225199060784</v>
      </c>
      <c r="AK304" s="1">
        <v>1.9669034615858415E-2</v>
      </c>
      <c r="AL304" s="1">
        <v>-7.9363005491203259E-3</v>
      </c>
      <c r="AM304" s="1">
        <v>0.18773121101376344</v>
      </c>
      <c r="AN304" s="1">
        <v>8.6588174688203429E-2</v>
      </c>
      <c r="AO304" s="1">
        <v>9.084563036848177E-2</v>
      </c>
      <c r="AP304" s="1">
        <v>2.5496724070787912E-2</v>
      </c>
      <c r="AQ304" s="1">
        <v>-0.91555637088257291</v>
      </c>
      <c r="AR304" s="1">
        <v>7.390262234210003E-2</v>
      </c>
      <c r="AS304" s="1">
        <v>-8.489955759354571E-3</v>
      </c>
      <c r="AT304" s="1">
        <v>-1.3372173827421699E-3</v>
      </c>
      <c r="AU304" s="1">
        <v>2.5235451719895132E-3</v>
      </c>
      <c r="AV304" s="1">
        <v>3.1686242145667197E-2</v>
      </c>
      <c r="AW304" s="1">
        <v>3.7131379446470408E-2</v>
      </c>
      <c r="AX304" s="1">
        <v>-2.3020603200000003E-3</v>
      </c>
      <c r="AY304" s="1">
        <v>-4.0073939999999997E-4</v>
      </c>
      <c r="AZ304" s="1">
        <v>5.1738479999999991E-4</v>
      </c>
      <c r="BA304" s="1">
        <v>3.1144919997216189E-3</v>
      </c>
      <c r="BB304" s="1">
        <v>-5.022205443846405E-3</v>
      </c>
      <c r="BC304" s="1">
        <v>1.0968622537006569E-3</v>
      </c>
    </row>
    <row r="305" spans="2:55" x14ac:dyDescent="0.15">
      <c r="B305" s="1">
        <v>330</v>
      </c>
      <c r="C305" s="1">
        <v>60</v>
      </c>
      <c r="D305" s="1">
        <v>70</v>
      </c>
      <c r="E305" s="1">
        <v>1.0911923240460155</v>
      </c>
      <c r="F305" s="1">
        <v>1.0902366666666667</v>
      </c>
      <c r="G305" s="1">
        <v>2.7387500000000002E-2</v>
      </c>
      <c r="H305" s="1">
        <v>-3.6532499999999996E-2</v>
      </c>
      <c r="I305" s="1">
        <v>0.27035666666666663</v>
      </c>
      <c r="J305" s="1">
        <v>0.13917750000000001</v>
      </c>
      <c r="K305" s="1">
        <v>0.12564500000000001</v>
      </c>
      <c r="L305" s="1">
        <v>5.4124884871180556E-2</v>
      </c>
      <c r="M305" s="1">
        <v>18.759557272727271</v>
      </c>
      <c r="N305" s="1">
        <v>2.2565163636363632</v>
      </c>
      <c r="O305" s="1">
        <v>-0.37138333333333334</v>
      </c>
      <c r="P305" s="1">
        <v>-7.7117499999999992E-2</v>
      </c>
      <c r="Q305" s="1">
        <v>0.10969999999999999</v>
      </c>
      <c r="R305" s="1">
        <v>78.240044545454552</v>
      </c>
      <c r="S305" s="1">
        <v>65.765212727272726</v>
      </c>
      <c r="T305" s="1">
        <v>-5.3395133333333327</v>
      </c>
      <c r="U305" s="1">
        <v>-1.0572025</v>
      </c>
      <c r="V305" s="1">
        <v>1.1625574999999999</v>
      </c>
      <c r="W305" s="1">
        <v>7.6299999999999996E-3</v>
      </c>
      <c r="X305" s="1">
        <v>-9.3650000000000001E-3</v>
      </c>
      <c r="Y305" s="1">
        <v>54.080803636363633</v>
      </c>
      <c r="AF305" s="1">
        <v>5.5</v>
      </c>
      <c r="AG305" s="1">
        <v>1</v>
      </c>
      <c r="AH305" s="1">
        <v>1.1666666666666667</v>
      </c>
      <c r="AI305" s="1">
        <v>0.81467829167660177</v>
      </c>
      <c r="AJ305" s="1">
        <v>0.81396480304212415</v>
      </c>
      <c r="AK305" s="1">
        <v>2.0447359481564713E-2</v>
      </c>
      <c r="AL305" s="1">
        <v>-2.7274967056513475E-2</v>
      </c>
      <c r="AM305" s="1">
        <v>0.20184682616415869</v>
      </c>
      <c r="AN305" s="1">
        <v>0.10390916930152343</v>
      </c>
      <c r="AO305" s="1">
        <v>9.3805877939249604E-2</v>
      </c>
      <c r="AP305" s="1">
        <v>3.0169399716715083E-2</v>
      </c>
      <c r="AQ305" s="1">
        <v>-0.86756104107468901</v>
      </c>
      <c r="AR305" s="1">
        <v>7.4578985725914523E-2</v>
      </c>
      <c r="AS305" s="1">
        <v>-9.1640033029305318E-3</v>
      </c>
      <c r="AT305" s="1">
        <v>-1.9028991375858147E-3</v>
      </c>
      <c r="AU305" s="1">
        <v>2.7068828137992527E-3</v>
      </c>
      <c r="AV305" s="1">
        <v>4.5271824162415202E-2</v>
      </c>
      <c r="AW305" s="1">
        <v>3.80535461590032E-2</v>
      </c>
      <c r="AX305" s="1">
        <v>-2.3066697599999999E-3</v>
      </c>
      <c r="AY305" s="1">
        <v>-4.5671148000000003E-4</v>
      </c>
      <c r="AZ305" s="1">
        <v>5.0222484000000001E-4</v>
      </c>
      <c r="BA305" s="1">
        <v>4.2529886278077763E-3</v>
      </c>
      <c r="BB305" s="1">
        <v>-5.220083682754892E-3</v>
      </c>
      <c r="BC305" s="1">
        <v>1.0342368961029486E-3</v>
      </c>
    </row>
    <row r="306" spans="2:55" x14ac:dyDescent="0.15">
      <c r="B306" s="1">
        <v>330</v>
      </c>
      <c r="C306" s="1">
        <v>60</v>
      </c>
      <c r="D306" s="1">
        <v>50</v>
      </c>
      <c r="E306" s="1">
        <v>0.94128372751141176</v>
      </c>
      <c r="F306" s="1">
        <v>0.93775666666666668</v>
      </c>
      <c r="G306" s="1">
        <v>3.5770000000000003E-2</v>
      </c>
      <c r="H306" s="1">
        <v>-7.3130000000000001E-2</v>
      </c>
      <c r="I306" s="1">
        <v>0.27030999999999999</v>
      </c>
      <c r="J306" s="1">
        <v>0.134795</v>
      </c>
      <c r="K306" s="1">
        <v>0.15159500000000001</v>
      </c>
      <c r="L306" s="1">
        <v>5.7109116075000008E-2</v>
      </c>
      <c r="M306" s="1">
        <v>20.664678181818182</v>
      </c>
      <c r="N306" s="1">
        <v>2.1709236363636362</v>
      </c>
      <c r="O306" s="1">
        <v>-0.33286333333333334</v>
      </c>
      <c r="P306" s="1">
        <v>-6.3407500000000006E-2</v>
      </c>
      <c r="Q306" s="1">
        <v>0.13053500000000001</v>
      </c>
      <c r="R306" s="1">
        <v>99.494055454545432</v>
      </c>
      <c r="S306" s="1">
        <v>67.662131818181805</v>
      </c>
      <c r="T306" s="1">
        <v>-4.2692100000000002</v>
      </c>
      <c r="U306" s="1">
        <v>-0.84911749999999997</v>
      </c>
      <c r="V306" s="1">
        <v>1.46818</v>
      </c>
      <c r="W306" s="1">
        <v>5.3124999999999995E-3</v>
      </c>
      <c r="X306" s="1">
        <v>-1.1502500000000001E-2</v>
      </c>
      <c r="Y306" s="1">
        <v>46.282522727272728</v>
      </c>
      <c r="AF306" s="1">
        <v>5.5</v>
      </c>
      <c r="AG306" s="1">
        <v>1</v>
      </c>
      <c r="AH306" s="1">
        <v>0.83333333333333337</v>
      </c>
      <c r="AI306" s="1">
        <v>0.70275734369960896</v>
      </c>
      <c r="AJ306" s="1">
        <v>0.70012405913526921</v>
      </c>
      <c r="AK306" s="1">
        <v>2.6705688677519664E-2</v>
      </c>
      <c r="AL306" s="1">
        <v>-5.459846276172807E-2</v>
      </c>
      <c r="AM306" s="1">
        <v>0.20181198508303996</v>
      </c>
      <c r="AN306" s="1">
        <v>0.10063721848717537</v>
      </c>
      <c r="AO306" s="1">
        <v>0.11318000768992434</v>
      </c>
      <c r="AP306" s="1">
        <v>3.1832820604341984E-2</v>
      </c>
      <c r="AQ306" s="1">
        <v>-0.80459584951885732</v>
      </c>
      <c r="AR306" s="1">
        <v>7.1750103609931115E-2</v>
      </c>
      <c r="AS306" s="1">
        <v>-8.2135099028617323E-3</v>
      </c>
      <c r="AT306" s="1">
        <v>-1.5646004741656895E-3</v>
      </c>
      <c r="AU306" s="1">
        <v>3.2209931458458117E-3</v>
      </c>
      <c r="AV306" s="1">
        <v>5.7569974683832785E-2</v>
      </c>
      <c r="AW306" s="1">
        <v>3.9151155292955993E-2</v>
      </c>
      <c r="AX306" s="1">
        <v>-1.84429872E-3</v>
      </c>
      <c r="AY306" s="1">
        <v>-3.6681875999999998E-4</v>
      </c>
      <c r="AZ306" s="1">
        <v>6.3425375999999999E-4</v>
      </c>
      <c r="BA306" s="1">
        <v>2.961206040003776E-3</v>
      </c>
      <c r="BB306" s="1">
        <v>-6.4115336423799414E-3</v>
      </c>
      <c r="BC306" s="1">
        <v>8.8510320540213176E-4</v>
      </c>
    </row>
    <row r="307" spans="2:55" x14ac:dyDescent="0.15">
      <c r="B307" s="1">
        <v>330</v>
      </c>
      <c r="C307" s="1">
        <v>60</v>
      </c>
      <c r="D307" s="1">
        <v>30</v>
      </c>
      <c r="E307" s="1">
        <v>0.67943380738476733</v>
      </c>
      <c r="F307" s="1">
        <v>0.6766766666666667</v>
      </c>
      <c r="G307" s="1">
        <v>3.8982500000000003E-2</v>
      </c>
      <c r="H307" s="1">
        <v>-4.7109999999999999E-2</v>
      </c>
      <c r="I307" s="1">
        <v>0.2858633333333333</v>
      </c>
      <c r="J307" s="1">
        <v>0.1255425</v>
      </c>
      <c r="K307" s="1">
        <v>0.17372749999999998</v>
      </c>
      <c r="L307" s="1">
        <v>6.3830004453472214E-2</v>
      </c>
      <c r="M307" s="1">
        <v>22.096880909090906</v>
      </c>
      <c r="N307" s="1">
        <v>1.8930372727272731</v>
      </c>
      <c r="O307" s="1">
        <v>-0.30668666666666672</v>
      </c>
      <c r="P307" s="1">
        <v>-6.6149999999999994E-3</v>
      </c>
      <c r="Q307" s="1">
        <v>0.13804749999999999</v>
      </c>
      <c r="R307" s="1">
        <v>116.61181090909093</v>
      </c>
      <c r="S307" s="1">
        <v>68.347285454545457</v>
      </c>
      <c r="T307" s="1">
        <v>-2.0998366666666666</v>
      </c>
      <c r="U307" s="1">
        <v>-0.13471749999999999</v>
      </c>
      <c r="V307" s="1">
        <v>1.0836375</v>
      </c>
      <c r="W307" s="1">
        <v>-2.5050000000000003E-3</v>
      </c>
      <c r="X307" s="1">
        <v>-1.5495000000000002E-2</v>
      </c>
      <c r="Y307" s="1">
        <v>32.690409090909093</v>
      </c>
      <c r="AF307" s="1">
        <v>5.5</v>
      </c>
      <c r="AG307" s="1">
        <v>1</v>
      </c>
      <c r="AH307" s="1">
        <v>0.5</v>
      </c>
      <c r="AI307" s="1">
        <v>0.50726160852668312</v>
      </c>
      <c r="AJ307" s="1">
        <v>0.50520314216778717</v>
      </c>
      <c r="AK307" s="1">
        <v>2.9104123815247702E-2</v>
      </c>
      <c r="AL307" s="1">
        <v>-3.5172071389375212E-2</v>
      </c>
      <c r="AM307" s="1">
        <v>0.21342401969018809</v>
      </c>
      <c r="AN307" s="1">
        <v>9.3729351993220925E-2</v>
      </c>
      <c r="AO307" s="1">
        <v>0.12970401257265296</v>
      </c>
      <c r="AP307" s="1">
        <v>3.5579067241616913E-2</v>
      </c>
      <c r="AQ307" s="1">
        <v>-0.7572608385811298</v>
      </c>
      <c r="AR307" s="1">
        <v>6.2565821376911884E-2</v>
      </c>
      <c r="AS307" s="1">
        <v>-7.5675922262660022E-3</v>
      </c>
      <c r="AT307" s="1">
        <v>-1.6322725445106707E-4</v>
      </c>
      <c r="AU307" s="1">
        <v>3.4063665017133307E-3</v>
      </c>
      <c r="AV307" s="1">
        <v>6.7474774962201611E-2</v>
      </c>
      <c r="AW307" s="1">
        <v>3.9547603877947202E-2</v>
      </c>
      <c r="AX307" s="1">
        <v>-9.0712943999999998E-4</v>
      </c>
      <c r="AY307" s="1">
        <v>-5.8197959999999998E-5</v>
      </c>
      <c r="AZ307" s="1">
        <v>4.6813140000000002E-4</v>
      </c>
      <c r="BA307" s="1">
        <v>-1.3962957421570748E-3</v>
      </c>
      <c r="BB307" s="1">
        <v>-8.6369670757380744E-3</v>
      </c>
      <c r="BC307" s="1">
        <v>6.2516872822104342E-4</v>
      </c>
    </row>
    <row r="308" spans="2:55" x14ac:dyDescent="0.15">
      <c r="B308" s="1">
        <v>330</v>
      </c>
      <c r="C308" s="1">
        <v>60</v>
      </c>
      <c r="D308" s="1">
        <v>10</v>
      </c>
      <c r="E308" s="1">
        <v>0.49040899705486751</v>
      </c>
      <c r="F308" s="1">
        <v>0.48293666666666663</v>
      </c>
      <c r="G308" s="1">
        <v>8.4547499999999998E-2</v>
      </c>
      <c r="H308" s="1">
        <v>-1.1174999999999999E-2</v>
      </c>
      <c r="I308" s="1">
        <v>0.30686999999999998</v>
      </c>
      <c r="J308" s="1">
        <v>0.1878725</v>
      </c>
      <c r="K308" s="1">
        <v>0.15392</v>
      </c>
      <c r="L308" s="1">
        <v>7.6578319778124987E-2</v>
      </c>
      <c r="M308" s="1">
        <v>23.549391818181814</v>
      </c>
      <c r="N308" s="1">
        <v>1.83887</v>
      </c>
      <c r="O308" s="1">
        <v>-0.22283333333333333</v>
      </c>
      <c r="P308" s="1">
        <v>-1.1625E-2</v>
      </c>
      <c r="Q308" s="1">
        <v>8.7239999999999998E-2</v>
      </c>
      <c r="R308" s="1">
        <v>125.01108909090908</v>
      </c>
      <c r="S308" s="1">
        <v>70.62997454545453</v>
      </c>
      <c r="T308" s="1">
        <v>0.75485666666666662</v>
      </c>
      <c r="U308" s="1">
        <v>-1.0487024999999999</v>
      </c>
      <c r="V308" s="1">
        <v>-0.1523775</v>
      </c>
      <c r="W308" s="1">
        <v>-1.48475E-2</v>
      </c>
      <c r="X308" s="1">
        <v>-9.7949999999999999E-3</v>
      </c>
      <c r="Y308" s="1">
        <v>21.133213636363635</v>
      </c>
      <c r="AF308" s="1">
        <v>5.5</v>
      </c>
      <c r="AG308" s="1">
        <v>1</v>
      </c>
      <c r="AH308" s="1">
        <v>0.16666666666666666</v>
      </c>
      <c r="AI308" s="1">
        <v>0.366136706737544</v>
      </c>
      <c r="AJ308" s="1">
        <v>0.36055790525465714</v>
      </c>
      <c r="AK308" s="1">
        <v>6.3122706554727251E-2</v>
      </c>
      <c r="AL308" s="1">
        <v>-8.3431946036142644E-3</v>
      </c>
      <c r="AM308" s="1">
        <v>0.22910748349092699</v>
      </c>
      <c r="AN308" s="1">
        <v>0.14026459312461037</v>
      </c>
      <c r="AO308" s="1">
        <v>0.11491584012423334</v>
      </c>
      <c r="AP308" s="1">
        <v>4.2685022693708115E-2</v>
      </c>
      <c r="AQ308" s="1">
        <v>-0.70925463215537277</v>
      </c>
      <c r="AR308" s="1">
        <v>6.0775566130090192E-2</v>
      </c>
      <c r="AS308" s="1">
        <v>-5.4984842328313598E-3</v>
      </c>
      <c r="AT308" s="1">
        <v>-2.8685061723260087E-4</v>
      </c>
      <c r="AU308" s="1">
        <v>2.1526750836449119E-3</v>
      </c>
      <c r="AV308" s="1">
        <v>7.2334826450510398E-2</v>
      </c>
      <c r="AW308" s="1">
        <v>4.0868430057705595E-2</v>
      </c>
      <c r="AX308" s="1">
        <v>3.2609807999999999E-4</v>
      </c>
      <c r="AY308" s="1">
        <v>-4.5303947999999995E-4</v>
      </c>
      <c r="AZ308" s="1">
        <v>-6.5827079999999997E-5</v>
      </c>
      <c r="BA308" s="1">
        <v>-8.2760483160387883E-3</v>
      </c>
      <c r="BB308" s="1">
        <v>-5.4597671834046091E-3</v>
      </c>
      <c r="BC308" s="1">
        <v>4.0414986106561618E-4</v>
      </c>
    </row>
    <row r="309" spans="2:55" x14ac:dyDescent="0.15">
      <c r="B309" s="1">
        <v>330</v>
      </c>
      <c r="C309" s="1">
        <v>60</v>
      </c>
      <c r="D309" s="1">
        <v>4</v>
      </c>
      <c r="E309" s="1">
        <v>0.43258502750984629</v>
      </c>
      <c r="F309" s="1">
        <v>0.42621666666666669</v>
      </c>
      <c r="G309" s="1">
        <v>7.3404999999999998E-2</v>
      </c>
      <c r="H309" s="1">
        <v>-8.9925000000000005E-3</v>
      </c>
      <c r="I309" s="1">
        <v>0.29408333333333331</v>
      </c>
      <c r="J309" s="1">
        <v>0.18187499999999998</v>
      </c>
      <c r="K309" s="1">
        <v>0.11004750000000001</v>
      </c>
      <c r="L309" s="1">
        <v>6.5836987412847214E-2</v>
      </c>
      <c r="M309" s="1">
        <v>24.698299090909089</v>
      </c>
      <c r="N309" s="1">
        <v>2.007186363636364</v>
      </c>
      <c r="O309" s="1">
        <v>-0.20718333333333336</v>
      </c>
      <c r="P309" s="1">
        <v>-1.6362499999999999E-2</v>
      </c>
      <c r="Q309" s="1">
        <v>5.6240000000000005E-2</v>
      </c>
      <c r="R309" s="1">
        <v>124.94983181818183</v>
      </c>
      <c r="S309" s="1">
        <v>71.553629090909098</v>
      </c>
      <c r="T309" s="1">
        <v>2.1228933333333333</v>
      </c>
      <c r="U309" s="1">
        <v>-0.1801850000000001</v>
      </c>
      <c r="V309" s="1">
        <v>5.2732499999999995E-2</v>
      </c>
      <c r="W309" s="1">
        <v>-1.3255000000000001E-2</v>
      </c>
      <c r="X309" s="1">
        <v>-2.9025000000000001E-3</v>
      </c>
      <c r="Y309" s="1">
        <v>21.90461181818182</v>
      </c>
      <c r="AF309" s="1">
        <v>5.5</v>
      </c>
      <c r="AG309" s="1">
        <v>1</v>
      </c>
      <c r="AH309" s="1">
        <v>6.6666666666666666E-2</v>
      </c>
      <c r="AI309" s="1">
        <v>0.32296564359055729</v>
      </c>
      <c r="AJ309" s="1">
        <v>0.31821105980347142</v>
      </c>
      <c r="AK309" s="1">
        <v>5.4803776275463539E-2</v>
      </c>
      <c r="AL309" s="1">
        <v>-6.7137518991500023E-3</v>
      </c>
      <c r="AM309" s="1">
        <v>0.21956102726439028</v>
      </c>
      <c r="AN309" s="1">
        <v>0.13578689203868852</v>
      </c>
      <c r="AO309" s="1">
        <v>8.2160868737471207E-2</v>
      </c>
      <c r="AP309" s="1">
        <v>3.6697766547308379E-2</v>
      </c>
      <c r="AQ309" s="1">
        <v>-0.67128267658973839</v>
      </c>
      <c r="AR309" s="1">
        <v>6.6338505483583443E-2</v>
      </c>
      <c r="AS309" s="1">
        <v>-5.1123154449010206E-3</v>
      </c>
      <c r="AT309" s="1">
        <v>-4.0374995479298335E-4</v>
      </c>
      <c r="AU309" s="1">
        <v>1.3877401043579764E-3</v>
      </c>
      <c r="AV309" s="1">
        <v>7.2299381321412004E-2</v>
      </c>
      <c r="AW309" s="1">
        <v>4.1402881775001607E-2</v>
      </c>
      <c r="AX309" s="1">
        <v>9.1708991999999996E-4</v>
      </c>
      <c r="AY309" s="1">
        <v>-7.7839920000000049E-5</v>
      </c>
      <c r="AZ309" s="1">
        <v>2.2780439999999999E-5</v>
      </c>
      <c r="BA309" s="1">
        <v>-7.3883832584000107E-3</v>
      </c>
      <c r="BB309" s="1">
        <v>-1.6178636293855927E-3</v>
      </c>
      <c r="BC309" s="1">
        <v>4.1890201723895112E-4</v>
      </c>
    </row>
    <row r="310" spans="2:55" x14ac:dyDescent="0.15">
      <c r="B310" s="1">
        <v>390</v>
      </c>
      <c r="C310" s="1">
        <v>60</v>
      </c>
      <c r="D310" s="1">
        <v>150</v>
      </c>
      <c r="E310" s="1">
        <v>1.4450021528915142</v>
      </c>
      <c r="F310" s="1">
        <v>1.4449166666666666</v>
      </c>
      <c r="G310" s="1">
        <v>1.2395E-2</v>
      </c>
      <c r="H310" s="1">
        <v>-9.665E-3</v>
      </c>
      <c r="I310" s="1">
        <v>0.17978333333333332</v>
      </c>
      <c r="J310" s="1">
        <v>7.6992499999999992E-2</v>
      </c>
      <c r="K310" s="1">
        <v>9.4307499999999989E-2</v>
      </c>
      <c r="L310" s="1">
        <v>2.3571898278472218E-2</v>
      </c>
      <c r="M310" s="1">
        <v>14.272633636363638</v>
      </c>
      <c r="N310" s="1">
        <v>1.978790909090909</v>
      </c>
      <c r="O310" s="1">
        <v>-0.20524333333333333</v>
      </c>
      <c r="P310" s="1">
        <v>-1.9127499999999999E-2</v>
      </c>
      <c r="Q310" s="1">
        <v>8.4964999999999999E-2</v>
      </c>
      <c r="R310" s="1">
        <v>11.530944545454547</v>
      </c>
      <c r="S310" s="1">
        <v>48.675572727272737</v>
      </c>
      <c r="T310" s="1">
        <v>-1.6852533333333335</v>
      </c>
      <c r="U310" s="1">
        <v>-0.184975</v>
      </c>
      <c r="V310" s="1">
        <v>0.58179250000000005</v>
      </c>
      <c r="W310" s="1">
        <v>1.8925000000000001E-3</v>
      </c>
      <c r="X310" s="1">
        <v>-6.7550000000000006E-3</v>
      </c>
      <c r="Y310" s="1">
        <v>26.157409999999995</v>
      </c>
      <c r="AF310" s="1">
        <v>6.5</v>
      </c>
      <c r="AG310" s="1">
        <v>1</v>
      </c>
      <c r="AH310" s="1">
        <v>2.5</v>
      </c>
      <c r="AI310" s="1">
        <v>1.0788307976926601</v>
      </c>
      <c r="AJ310" s="1">
        <v>1.0787669741392074</v>
      </c>
      <c r="AK310" s="1">
        <v>9.254040010004367E-3</v>
      </c>
      <c r="AL310" s="1">
        <v>-7.2158367645576609E-3</v>
      </c>
      <c r="AM310" s="1">
        <v>0.13422526500997325</v>
      </c>
      <c r="AN310" s="1">
        <v>5.7482184386467218E-2</v>
      </c>
      <c r="AO310" s="1">
        <v>7.0409469805848071E-2</v>
      </c>
      <c r="AP310" s="1">
        <v>1.3139058363588998E-2</v>
      </c>
      <c r="AQ310" s="1">
        <v>-1.0158560941140462</v>
      </c>
      <c r="AR310" s="1">
        <v>6.5400021618208917E-2</v>
      </c>
      <c r="AS310" s="1">
        <v>-5.0644453203908058E-3</v>
      </c>
      <c r="AT310" s="1">
        <v>-4.7197721988099552E-4</v>
      </c>
      <c r="AU310" s="1">
        <v>2.0965387262940156E-3</v>
      </c>
      <c r="AV310" s="1">
        <v>6.6721190781672008E-3</v>
      </c>
      <c r="AW310" s="1">
        <v>2.8165014249624008E-2</v>
      </c>
      <c r="AX310" s="1">
        <v>-7.2802944000000013E-4</v>
      </c>
      <c r="AY310" s="1">
        <v>-7.9909199999999997E-5</v>
      </c>
      <c r="AZ310" s="1">
        <v>2.5133436E-4</v>
      </c>
      <c r="BA310" s="1">
        <v>1.0548861046036982E-3</v>
      </c>
      <c r="BB310" s="1">
        <v>-3.7652605741600961E-3</v>
      </c>
      <c r="BC310" s="1">
        <v>5.0023218424036068E-4</v>
      </c>
    </row>
    <row r="311" spans="2:55" x14ac:dyDescent="0.15">
      <c r="B311" s="1">
        <v>390</v>
      </c>
      <c r="C311" s="1">
        <v>60</v>
      </c>
      <c r="D311" s="1">
        <v>110</v>
      </c>
      <c r="E311" s="1">
        <v>1.3241990596323689</v>
      </c>
      <c r="F311" s="1">
        <v>1.3240100000000001</v>
      </c>
      <c r="G311" s="1">
        <v>2.0075000000000003E-2</v>
      </c>
      <c r="H311" s="1">
        <v>-9.8825000000000007E-3</v>
      </c>
      <c r="I311" s="1">
        <v>0.22068666666666667</v>
      </c>
      <c r="J311" s="1">
        <v>0.102105</v>
      </c>
      <c r="K311" s="1">
        <v>0.1085</v>
      </c>
      <c r="L311" s="1">
        <v>3.5450142934722227E-2</v>
      </c>
      <c r="M311" s="1">
        <v>16.026806363636364</v>
      </c>
      <c r="N311" s="1">
        <v>2.1309709090909088</v>
      </c>
      <c r="O311" s="1">
        <v>-0.28656333333333334</v>
      </c>
      <c r="P311" s="1">
        <v>-3.5102500000000002E-2</v>
      </c>
      <c r="Q311" s="1">
        <v>8.7660000000000002E-2</v>
      </c>
      <c r="R311" s="1">
        <v>36.31293909090909</v>
      </c>
      <c r="S311" s="1">
        <v>57.724896363636361</v>
      </c>
      <c r="T311" s="1">
        <v>-3.7323599999999999</v>
      </c>
      <c r="U311" s="1">
        <v>-0.53432250000000003</v>
      </c>
      <c r="V311" s="1">
        <v>0.85963750000000005</v>
      </c>
      <c r="W311" s="1">
        <v>3.3375000000000002E-3</v>
      </c>
      <c r="X311" s="1">
        <v>-7.0974999999999996E-3</v>
      </c>
      <c r="Y311" s="1">
        <v>42.837713636363638</v>
      </c>
      <c r="AF311" s="1">
        <v>6.5</v>
      </c>
      <c r="AG311" s="1">
        <v>1</v>
      </c>
      <c r="AH311" s="1">
        <v>1.8333333333333333</v>
      </c>
      <c r="AI311" s="1">
        <v>0.98863986115757174</v>
      </c>
      <c r="AJ311" s="1">
        <v>0.98849871025783653</v>
      </c>
      <c r="AK311" s="1">
        <v>1.4987886502689609E-2</v>
      </c>
      <c r="AL311" s="1">
        <v>-7.3782210890575364E-3</v>
      </c>
      <c r="AM311" s="1">
        <v>0.1647634726105551</v>
      </c>
      <c r="AN311" s="1">
        <v>7.6231041163493024E-2</v>
      </c>
      <c r="AO311" s="1">
        <v>8.1005513601087042E-2</v>
      </c>
      <c r="AP311" s="1">
        <v>1.9760033388667605E-2</v>
      </c>
      <c r="AQ311" s="1">
        <v>-0.95787981488279861</v>
      </c>
      <c r="AR311" s="1">
        <v>7.0429646145052635E-2</v>
      </c>
      <c r="AS311" s="1">
        <v>-7.0710424983138256E-3</v>
      </c>
      <c r="AT311" s="1">
        <v>-8.6616548743289235E-4</v>
      </c>
      <c r="AU311" s="1">
        <v>2.1630387188481541E-3</v>
      </c>
      <c r="AV311" s="1">
        <v>2.1011657174978399E-2</v>
      </c>
      <c r="AW311" s="1">
        <v>3.3401199771172799E-2</v>
      </c>
      <c r="AX311" s="1">
        <v>-1.61237952E-3</v>
      </c>
      <c r="AY311" s="1">
        <v>-2.3082732000000001E-4</v>
      </c>
      <c r="AZ311" s="1">
        <v>3.7136340000000002E-4</v>
      </c>
      <c r="BA311" s="1">
        <v>1.8603341474847253E-3</v>
      </c>
      <c r="BB311" s="1">
        <v>-3.9561712694450449E-3</v>
      </c>
      <c r="BC311" s="1">
        <v>8.1922495614746536E-4</v>
      </c>
    </row>
    <row r="312" spans="2:55" x14ac:dyDescent="0.15">
      <c r="B312" s="1">
        <v>390</v>
      </c>
      <c r="C312" s="1">
        <v>60</v>
      </c>
      <c r="D312" s="1">
        <v>90</v>
      </c>
      <c r="E312" s="1">
        <v>1.2336890939612897</v>
      </c>
      <c r="F312" s="1">
        <v>1.2333733333333334</v>
      </c>
      <c r="G312" s="1">
        <v>2.5774999999999999E-2</v>
      </c>
      <c r="H312" s="1">
        <v>-1.0707500000000002E-2</v>
      </c>
      <c r="I312" s="1">
        <v>0.24156999999999998</v>
      </c>
      <c r="J312" s="1">
        <v>0.11527749999999999</v>
      </c>
      <c r="K312" s="1">
        <v>0.1168825</v>
      </c>
      <c r="L312" s="1">
        <v>4.2653242856249995E-2</v>
      </c>
      <c r="M312" s="1">
        <v>17.466683636363634</v>
      </c>
      <c r="N312" s="1">
        <v>2.2543636363636366</v>
      </c>
      <c r="O312" s="1">
        <v>-0.33098000000000005</v>
      </c>
      <c r="P312" s="1">
        <v>-5.5232499999999997E-2</v>
      </c>
      <c r="Q312" s="1">
        <v>0.10107000000000001</v>
      </c>
      <c r="R312" s="1">
        <v>52.871880909090912</v>
      </c>
      <c r="S312" s="1">
        <v>61.902334545454544</v>
      </c>
      <c r="T312" s="1">
        <v>-4.4941233333333335</v>
      </c>
      <c r="U312" s="1">
        <v>-0.78446499999999997</v>
      </c>
      <c r="V312" s="1">
        <v>0.92421000000000009</v>
      </c>
      <c r="W312" s="1">
        <v>5.1549999999999999E-3</v>
      </c>
      <c r="X312" s="1">
        <v>-8.2699999999999996E-3</v>
      </c>
      <c r="Y312" s="1">
        <v>51.81424545454545</v>
      </c>
      <c r="AF312" s="1">
        <v>6.5</v>
      </c>
      <c r="AG312" s="1">
        <v>1</v>
      </c>
      <c r="AH312" s="1">
        <v>1.5</v>
      </c>
      <c r="AI312" s="1">
        <v>0.92106560995754838</v>
      </c>
      <c r="AJ312" s="1">
        <v>0.92082986477927564</v>
      </c>
      <c r="AK312" s="1">
        <v>1.9243475696479433E-2</v>
      </c>
      <c r="AL312" s="1">
        <v>-7.9941616302639604E-3</v>
      </c>
      <c r="AM312" s="1">
        <v>0.18035485641119442</v>
      </c>
      <c r="AN312" s="1">
        <v>8.6065558471422221E-2</v>
      </c>
      <c r="AO312" s="1">
        <v>8.7263842797041996E-2</v>
      </c>
      <c r="AP312" s="1">
        <v>2.3775066422903605E-2</v>
      </c>
      <c r="AQ312" s="1">
        <v>-0.91029115640892599</v>
      </c>
      <c r="AR312" s="1">
        <v>7.4507837021153642E-2</v>
      </c>
      <c r="AS312" s="1">
        <v>-8.1670380465932255E-3</v>
      </c>
      <c r="AT312" s="1">
        <v>-1.3628797175311508E-3</v>
      </c>
      <c r="AU312" s="1">
        <v>2.4939347856945352E-3</v>
      </c>
      <c r="AV312" s="1">
        <v>3.05931126389112E-2</v>
      </c>
      <c r="AW312" s="1">
        <v>3.5818379463686399E-2</v>
      </c>
      <c r="AX312" s="1">
        <v>-1.9414612800000002E-3</v>
      </c>
      <c r="AY312" s="1">
        <v>-3.3888887999999998E-4</v>
      </c>
      <c r="AZ312" s="1">
        <v>3.9925872000000004E-4</v>
      </c>
      <c r="BA312" s="1">
        <v>2.8734149903471935E-3</v>
      </c>
      <c r="BB312" s="1">
        <v>-4.609726861332937E-3</v>
      </c>
      <c r="BC312" s="1">
        <v>9.9089142153192746E-4</v>
      </c>
    </row>
    <row r="313" spans="2:55" x14ac:dyDescent="0.15">
      <c r="B313" s="1">
        <v>390</v>
      </c>
      <c r="C313" s="1">
        <v>60</v>
      </c>
      <c r="D313" s="1">
        <v>70</v>
      </c>
      <c r="E313" s="1">
        <v>1.1233733539093809</v>
      </c>
      <c r="F313" s="1">
        <v>1.1222433333333333</v>
      </c>
      <c r="G313" s="1">
        <v>3.4002500000000005E-2</v>
      </c>
      <c r="H313" s="1">
        <v>-3.7167499999999999E-2</v>
      </c>
      <c r="I313" s="1">
        <v>0.25915333333333335</v>
      </c>
      <c r="J313" s="1">
        <v>0.12415000000000001</v>
      </c>
      <c r="K313" s="1">
        <v>0.1200425</v>
      </c>
      <c r="L313" s="1">
        <v>4.8491937242013894E-2</v>
      </c>
      <c r="M313" s="1">
        <v>18.795133636363634</v>
      </c>
      <c r="N313" s="1">
        <v>2.2661509090909089</v>
      </c>
      <c r="O313" s="1">
        <v>-0.35993666666666663</v>
      </c>
      <c r="P313" s="1">
        <v>-6.1297500000000005E-2</v>
      </c>
      <c r="Q313" s="1">
        <v>9.8574999999999996E-2</v>
      </c>
      <c r="R313" s="1">
        <v>70.67204363636364</v>
      </c>
      <c r="S313" s="1">
        <v>63.11657090909091</v>
      </c>
      <c r="T313" s="1">
        <v>-4.4072466666666665</v>
      </c>
      <c r="U313" s="1">
        <v>-0.83850999999999998</v>
      </c>
      <c r="V313" s="1">
        <v>0.87866750000000005</v>
      </c>
      <c r="W313" s="1">
        <v>6.3525000000000005E-3</v>
      </c>
      <c r="X313" s="1">
        <v>-7.3074999999999998E-3</v>
      </c>
      <c r="Y313" s="1">
        <v>47.928311818181825</v>
      </c>
      <c r="AF313" s="1">
        <v>6.5</v>
      </c>
      <c r="AG313" s="1">
        <v>1</v>
      </c>
      <c r="AH313" s="1">
        <v>1.1666666666666667</v>
      </c>
      <c r="AI313" s="1">
        <v>0.83870447464705178</v>
      </c>
      <c r="AJ313" s="1">
        <v>0.83786080739228186</v>
      </c>
      <c r="AK313" s="1">
        <v>2.5386082730147121E-2</v>
      </c>
      <c r="AL313" s="1">
        <v>-2.774905462459357E-2</v>
      </c>
      <c r="AM313" s="1">
        <v>0.19348247804700808</v>
      </c>
      <c r="AN313" s="1">
        <v>9.2689719019124026E-2</v>
      </c>
      <c r="AO313" s="1">
        <v>8.9623081718511438E-2</v>
      </c>
      <c r="AP313" s="1">
        <v>2.7029575049889055E-2</v>
      </c>
      <c r="AQ313" s="1">
        <v>-0.86638522459997902</v>
      </c>
      <c r="AR313" s="1">
        <v>7.4897412234806449E-2</v>
      </c>
      <c r="AS313" s="1">
        <v>-8.8815531181056558E-3</v>
      </c>
      <c r="AT313" s="1">
        <v>-1.512535544930353E-3</v>
      </c>
      <c r="AU313" s="1">
        <v>2.4323698575228932E-3</v>
      </c>
      <c r="AV313" s="1">
        <v>4.0892772381350403E-2</v>
      </c>
      <c r="AW313" s="1">
        <v>3.6520969748054403E-2</v>
      </c>
      <c r="AX313" s="1">
        <v>-1.90393056E-3</v>
      </c>
      <c r="AY313" s="1">
        <v>-3.6223632000000001E-4</v>
      </c>
      <c r="AZ313" s="1">
        <v>3.7958436E-4</v>
      </c>
      <c r="BA313" s="1">
        <v>3.5409056694821629E-3</v>
      </c>
      <c r="BB313" s="1">
        <v>-4.0732260023204885E-3</v>
      </c>
      <c r="BC313" s="1">
        <v>9.165771422997228E-4</v>
      </c>
    </row>
    <row r="314" spans="2:55" x14ac:dyDescent="0.15">
      <c r="B314" s="1">
        <v>390</v>
      </c>
      <c r="C314" s="1">
        <v>60</v>
      </c>
      <c r="D314" s="1">
        <v>50</v>
      </c>
      <c r="E314" s="1">
        <v>0.97400822798151676</v>
      </c>
      <c r="F314" s="1">
        <v>0.9710333333333333</v>
      </c>
      <c r="G314" s="1">
        <v>2.5184999999999999E-2</v>
      </c>
      <c r="H314" s="1">
        <v>-7.1777499999999994E-2</v>
      </c>
      <c r="I314" s="1">
        <v>0.27817999999999998</v>
      </c>
      <c r="J314" s="1">
        <v>0.1238725</v>
      </c>
      <c r="K314" s="1">
        <v>0.14357</v>
      </c>
      <c r="L314" s="1">
        <v>5.6670426778124998E-2</v>
      </c>
      <c r="M314" s="1">
        <v>20.742641818181813</v>
      </c>
      <c r="N314" s="1">
        <v>2.1631781818181821</v>
      </c>
      <c r="O314" s="1">
        <v>-0.33209</v>
      </c>
      <c r="P314" s="1">
        <v>-4.6290000000000005E-2</v>
      </c>
      <c r="Q314" s="1">
        <v>0.11706249999999999</v>
      </c>
      <c r="R314" s="1">
        <v>89.365640909090928</v>
      </c>
      <c r="S314" s="1">
        <v>65.044991818181813</v>
      </c>
      <c r="T314" s="1">
        <v>-3.9319333333333333</v>
      </c>
      <c r="U314" s="1">
        <v>-0.65946749999999998</v>
      </c>
      <c r="V314" s="1">
        <v>0.9362775000000001</v>
      </c>
      <c r="W314" s="1">
        <v>3.6849999999999999E-3</v>
      </c>
      <c r="X314" s="1">
        <v>-8.8124999999999992E-3</v>
      </c>
      <c r="Y314" s="1">
        <v>40.634817272727268</v>
      </c>
      <c r="AF314" s="1">
        <v>6.5</v>
      </c>
      <c r="AG314" s="1">
        <v>1</v>
      </c>
      <c r="AH314" s="1">
        <v>0.83333333333333337</v>
      </c>
      <c r="AI314" s="1">
        <v>0.72718927888781049</v>
      </c>
      <c r="AJ314" s="1">
        <v>0.72496823862158721</v>
      </c>
      <c r="AK314" s="1">
        <v>1.8802984885192414E-2</v>
      </c>
      <c r="AL314" s="1">
        <v>-5.358869357144723E-2</v>
      </c>
      <c r="AM314" s="1">
        <v>0.20768768454885153</v>
      </c>
      <c r="AN314" s="1">
        <v>9.2482539018900037E-2</v>
      </c>
      <c r="AO314" s="1">
        <v>0.10718858606182551</v>
      </c>
      <c r="AP314" s="1">
        <v>3.1588293659289501E-2</v>
      </c>
      <c r="AQ314" s="1">
        <v>-0.80201911264373282</v>
      </c>
      <c r="AR314" s="1">
        <v>7.1494112493139361E-2</v>
      </c>
      <c r="AS314" s="1">
        <v>-8.1944276539160799E-3</v>
      </c>
      <c r="AT314" s="1">
        <v>-1.1422206513287826E-3</v>
      </c>
      <c r="AU314" s="1">
        <v>2.8885548713798999E-3</v>
      </c>
      <c r="AV314" s="1">
        <v>5.1709397724684011E-2</v>
      </c>
      <c r="AW314" s="1">
        <v>3.7636806693376795E-2</v>
      </c>
      <c r="AX314" s="1">
        <v>-1.6985952000000001E-3</v>
      </c>
      <c r="AY314" s="1">
        <v>-2.8488995999999999E-4</v>
      </c>
      <c r="AZ314" s="1">
        <v>4.0447188000000006E-4</v>
      </c>
      <c r="BA314" s="1">
        <v>2.05403186021909E-3</v>
      </c>
      <c r="BB314" s="1">
        <v>-4.9121182545944992E-3</v>
      </c>
      <c r="BC314" s="1">
        <v>7.7709694501650972E-4</v>
      </c>
    </row>
    <row r="315" spans="2:55" x14ac:dyDescent="0.15">
      <c r="B315" s="1">
        <v>390</v>
      </c>
      <c r="C315" s="1">
        <v>60</v>
      </c>
      <c r="D315" s="1">
        <v>30</v>
      </c>
      <c r="E315" s="1">
        <v>0.77019629305393822</v>
      </c>
      <c r="F315" s="1">
        <v>0.76561333333333337</v>
      </c>
      <c r="G315" s="1">
        <v>-2.1899999999999975E-3</v>
      </c>
      <c r="H315" s="1">
        <v>-8.3867499999999998E-2</v>
      </c>
      <c r="I315" s="1">
        <v>0.28859666666666667</v>
      </c>
      <c r="J315" s="1">
        <v>0.11812500000000001</v>
      </c>
      <c r="K315" s="1">
        <v>0.15906500000000001</v>
      </c>
      <c r="L315" s="1">
        <v>6.1271612930555552E-2</v>
      </c>
      <c r="M315" s="1">
        <v>22.265505454545455</v>
      </c>
      <c r="N315" s="1">
        <v>2.0353045454545455</v>
      </c>
      <c r="O315" s="1">
        <v>-0.31459333333333334</v>
      </c>
      <c r="P315" s="1">
        <v>-4.8462500000000006E-2</v>
      </c>
      <c r="Q315" s="1">
        <v>0.10857750000000001</v>
      </c>
      <c r="R315" s="1">
        <v>105.59708818181821</v>
      </c>
      <c r="S315" s="1">
        <v>65.49139363636364</v>
      </c>
      <c r="T315" s="1">
        <v>-2.0335899999999998</v>
      </c>
      <c r="U315" s="1">
        <v>-0.13169</v>
      </c>
      <c r="V315" s="1">
        <v>0.64876999999999996</v>
      </c>
      <c r="W315" s="1">
        <v>1.5325E-3</v>
      </c>
      <c r="X315" s="1">
        <v>-6.1050000000000002E-3</v>
      </c>
      <c r="Y315" s="1">
        <v>28.475663636363631</v>
      </c>
      <c r="AF315" s="1">
        <v>6.5</v>
      </c>
      <c r="AG315" s="1">
        <v>1</v>
      </c>
      <c r="AH315" s="1">
        <v>0.5</v>
      </c>
      <c r="AI315" s="1">
        <v>0.57502438979251258</v>
      </c>
      <c r="AJ315" s="1">
        <v>0.57160277683416516</v>
      </c>
      <c r="AK315" s="1">
        <v>-1.6350421639297734E-3</v>
      </c>
      <c r="AL315" s="1">
        <v>-6.2615022229854073E-2</v>
      </c>
      <c r="AM315" s="1">
        <v>0.21546471158428618</v>
      </c>
      <c r="AN315" s="1">
        <v>8.819148658182864E-2</v>
      </c>
      <c r="AO315" s="1">
        <v>0.11875706931757522</v>
      </c>
      <c r="AP315" s="1">
        <v>3.4153010878255924E-2</v>
      </c>
      <c r="AQ315" s="1">
        <v>-0.75168771366559506</v>
      </c>
      <c r="AR315" s="1">
        <v>6.7267825347711308E-2</v>
      </c>
      <c r="AS315" s="1">
        <v>-7.7626917715206897E-3</v>
      </c>
      <c r="AT315" s="1">
        <v>-1.1958277881836492E-3</v>
      </c>
      <c r="AU315" s="1">
        <v>2.6791847649524922E-3</v>
      </c>
      <c r="AV315" s="1">
        <v>6.1101355910565619E-2</v>
      </c>
      <c r="AW315" s="1">
        <v>3.7895106963218406E-2</v>
      </c>
      <c r="AX315" s="1">
        <v>-8.7851087999999994E-4</v>
      </c>
      <c r="AY315" s="1">
        <v>-5.6890080000000005E-5</v>
      </c>
      <c r="AZ315" s="1">
        <v>2.8026864000000001E-4</v>
      </c>
      <c r="BA315" s="1">
        <v>8.5422084824579526E-4</v>
      </c>
      <c r="BB315" s="1">
        <v>-3.4029483057361042E-3</v>
      </c>
      <c r="BC315" s="1">
        <v>5.4456627848521678E-4</v>
      </c>
    </row>
    <row r="316" spans="2:55" x14ac:dyDescent="0.15">
      <c r="B316" s="1">
        <v>390</v>
      </c>
      <c r="C316" s="1">
        <v>60</v>
      </c>
      <c r="D316" s="1">
        <v>10</v>
      </c>
      <c r="E316" s="1">
        <v>0.52645487424599002</v>
      </c>
      <c r="F316" s="1">
        <v>0.52562666666666669</v>
      </c>
      <c r="G316" s="1">
        <v>1.8574999999999998E-3</v>
      </c>
      <c r="H316" s="1">
        <v>-2.946E-2</v>
      </c>
      <c r="I316" s="1">
        <v>0.28888666666666668</v>
      </c>
      <c r="J316" s="1">
        <v>0.1277375</v>
      </c>
      <c r="K316" s="1">
        <v>0.15715499999999999</v>
      </c>
      <c r="L316" s="1">
        <v>6.2235034554513895E-2</v>
      </c>
      <c r="M316" s="1">
        <v>24.229731818181822</v>
      </c>
      <c r="N316" s="1">
        <v>2.0751045454545451</v>
      </c>
      <c r="O316" s="1">
        <v>-0.26508999999999999</v>
      </c>
      <c r="P316" s="1">
        <v>-1.6392499999999997E-2</v>
      </c>
      <c r="Q316" s="1">
        <v>0.1038825</v>
      </c>
      <c r="R316" s="1">
        <v>112.4839609090909</v>
      </c>
      <c r="S316" s="1">
        <v>65.844719999999995</v>
      </c>
      <c r="T316" s="1">
        <v>-0.54284999999999994</v>
      </c>
      <c r="U316" s="1">
        <v>1.9062500000000007E-2</v>
      </c>
      <c r="V316" s="1">
        <v>0.36906</v>
      </c>
      <c r="W316" s="1">
        <v>-6.0800000000000003E-3</v>
      </c>
      <c r="X316" s="1">
        <v>-4.9674999999999997E-3</v>
      </c>
      <c r="Y316" s="1">
        <v>19.273085454545456</v>
      </c>
      <c r="AF316" s="1">
        <v>6.5</v>
      </c>
      <c r="AG316" s="1">
        <v>1</v>
      </c>
      <c r="AH316" s="1">
        <v>0.16666666666666666</v>
      </c>
      <c r="AI316" s="1">
        <v>0.39304836383495034</v>
      </c>
      <c r="AJ316" s="1">
        <v>0.39243002853235681</v>
      </c>
      <c r="AK316" s="1">
        <v>1.386799460958702E-3</v>
      </c>
      <c r="AL316" s="1">
        <v>-2.1994676780534784E-2</v>
      </c>
      <c r="AM316" s="1">
        <v>0.21568122401695269</v>
      </c>
      <c r="AN316" s="1">
        <v>9.5368127130127711E-2</v>
      </c>
      <c r="AO316" s="1">
        <v>0.11733107364035791</v>
      </c>
      <c r="AP316" s="1">
        <v>3.4690025453679108E-2</v>
      </c>
      <c r="AQ316" s="1">
        <v>-0.68676905750303407</v>
      </c>
      <c r="AR316" s="1">
        <v>6.8583235100427686E-2</v>
      </c>
      <c r="AS316" s="1">
        <v>-6.5411810857797991E-3</v>
      </c>
      <c r="AT316" s="1">
        <v>-4.0449021445035778E-4</v>
      </c>
      <c r="AU316" s="1">
        <v>2.5633341285733902E-3</v>
      </c>
      <c r="AV316" s="1">
        <v>6.5086288344453597E-2</v>
      </c>
      <c r="AW316" s="1">
        <v>3.80995512359616E-2</v>
      </c>
      <c r="AX316" s="1">
        <v>-2.3451119999999998E-4</v>
      </c>
      <c r="AY316" s="1">
        <v>8.2350000000000033E-6</v>
      </c>
      <c r="AZ316" s="1">
        <v>1.5943392000000001E-4</v>
      </c>
      <c r="BA316" s="1">
        <v>-3.3890132184890278E-3</v>
      </c>
      <c r="BB316" s="1">
        <v>-2.7689018359941192E-3</v>
      </c>
      <c r="BC316" s="1">
        <v>3.6857692080287765E-4</v>
      </c>
    </row>
    <row r="317" spans="2:55" x14ac:dyDescent="0.15">
      <c r="B317" s="1">
        <v>390</v>
      </c>
      <c r="C317" s="1">
        <v>60</v>
      </c>
      <c r="D317" s="1">
        <v>4</v>
      </c>
      <c r="E317" s="1">
        <v>0.44258507103154748</v>
      </c>
      <c r="F317" s="1">
        <v>0.44218999999999992</v>
      </c>
      <c r="G317" s="1">
        <v>1.3729999999999999E-2</v>
      </c>
      <c r="H317" s="1">
        <v>-1.2690000000000002E-2</v>
      </c>
      <c r="I317" s="1">
        <v>0.26608999999999999</v>
      </c>
      <c r="J317" s="1">
        <v>0.15839750000000002</v>
      </c>
      <c r="K317" s="1">
        <v>0.11179500000000001</v>
      </c>
      <c r="L317" s="1">
        <v>5.4195889065625003E-2</v>
      </c>
      <c r="M317" s="1">
        <v>25.26517909090909</v>
      </c>
      <c r="N317" s="1">
        <v>2.3130500000000001</v>
      </c>
      <c r="O317" s="1">
        <v>-0.19189333333333333</v>
      </c>
      <c r="P317" s="1">
        <v>-7.0964999999999986E-2</v>
      </c>
      <c r="Q317" s="1">
        <v>6.5812499999999996E-2</v>
      </c>
      <c r="R317" s="1">
        <v>116.8365372727273</v>
      </c>
      <c r="S317" s="1">
        <v>68.354820000000004</v>
      </c>
      <c r="T317" s="1">
        <v>0.35565666666666668</v>
      </c>
      <c r="U317" s="1">
        <v>-4.6517500000000003E-2</v>
      </c>
      <c r="V317" s="1">
        <v>9.9659999999999999E-2</v>
      </c>
      <c r="W317" s="1">
        <v>-9.5300000000000003E-3</v>
      </c>
      <c r="X317" s="1">
        <v>-2.4949999999999998E-3</v>
      </c>
      <c r="Y317" s="1">
        <v>18.60248</v>
      </c>
      <c r="AF317" s="1">
        <v>6.5</v>
      </c>
      <c r="AG317" s="1">
        <v>1</v>
      </c>
      <c r="AH317" s="1">
        <v>6.6666666666666666E-2</v>
      </c>
      <c r="AI317" s="1">
        <v>0.33043162203764143</v>
      </c>
      <c r="AJ317" s="1">
        <v>0.33013666414068821</v>
      </c>
      <c r="AK317" s="1">
        <v>1.0250743794865668E-2</v>
      </c>
      <c r="AL317" s="1">
        <v>-9.4742854156478779E-3</v>
      </c>
      <c r="AM317" s="1">
        <v>0.1986613558904447</v>
      </c>
      <c r="AN317" s="1">
        <v>0.11825871742514457</v>
      </c>
      <c r="AO317" s="1">
        <v>8.3465542792935721E-2</v>
      </c>
      <c r="AP317" s="1">
        <v>3.0208977702494751E-2</v>
      </c>
      <c r="AQ317" s="1">
        <v>-0.65254701124753056</v>
      </c>
      <c r="AR317" s="1">
        <v>7.6447450465342903E-2</v>
      </c>
      <c r="AS317" s="1">
        <v>-4.7350297728591733E-3</v>
      </c>
      <c r="AT317" s="1">
        <v>-1.7510842195192704E-3</v>
      </c>
      <c r="AU317" s="1">
        <v>1.6239446233652082E-3</v>
      </c>
      <c r="AV317" s="1">
        <v>6.7604807766736816E-2</v>
      </c>
      <c r="AW317" s="1">
        <v>3.9551963571489601E-2</v>
      </c>
      <c r="AX317" s="1">
        <v>1.5364368000000001E-4</v>
      </c>
      <c r="AY317" s="1">
        <v>-2.0095560000000002E-5</v>
      </c>
      <c r="AZ317" s="1">
        <v>4.3053119999999998E-5</v>
      </c>
      <c r="BA317" s="1">
        <v>-5.3120552585855978E-3</v>
      </c>
      <c r="BB317" s="1">
        <v>-1.3907217072582441E-3</v>
      </c>
      <c r="BC317" s="1">
        <v>3.5575231655915577E-4</v>
      </c>
    </row>
    <row r="318" spans="2:55" x14ac:dyDescent="0.15">
      <c r="B318" s="1">
        <v>-150</v>
      </c>
      <c r="C318" s="1">
        <v>120</v>
      </c>
      <c r="D318" s="1">
        <v>30</v>
      </c>
      <c r="E318" s="1">
        <v>8.7570025765098411E-2</v>
      </c>
      <c r="F318" s="1">
        <v>-8.1140000000000004E-2</v>
      </c>
      <c r="G318" s="1">
        <v>2.8922499999999997E-2</v>
      </c>
      <c r="H318" s="1">
        <v>-1.5757500000000001E-2</v>
      </c>
      <c r="I318" s="1">
        <v>0.10686</v>
      </c>
      <c r="J318" s="1">
        <v>0.14822250000000001</v>
      </c>
      <c r="K318" s="1">
        <v>0.1378125</v>
      </c>
      <c r="L318" s="1">
        <v>2.6190627131249998E-2</v>
      </c>
      <c r="M318" s="1">
        <v>25.804493636363642</v>
      </c>
      <c r="N318" s="1">
        <v>1.5499254545454546</v>
      </c>
      <c r="O318" s="1">
        <v>1.7000000000000001E-2</v>
      </c>
      <c r="P318" s="1">
        <v>-4.9354999999999996E-2</v>
      </c>
      <c r="Q318" s="1">
        <v>4.471E-2</v>
      </c>
      <c r="R318" s="1">
        <v>1146.0466536363635</v>
      </c>
      <c r="S318" s="1">
        <v>505.52904818181827</v>
      </c>
      <c r="T318" s="1">
        <v>9.8345900000000004</v>
      </c>
      <c r="U318" s="1">
        <v>6.679337499999999</v>
      </c>
      <c r="V318" s="1">
        <v>8.8311925000000002</v>
      </c>
      <c r="W318" s="1">
        <v>7.3749999999999998E-4</v>
      </c>
      <c r="X318" s="1">
        <v>4.7499999999999994E-4</v>
      </c>
      <c r="Y318" s="1">
        <v>137.49372636363634</v>
      </c>
      <c r="AF318" s="1">
        <v>-2.5</v>
      </c>
      <c r="AG318" s="1">
        <v>2</v>
      </c>
      <c r="AH318" s="1">
        <v>0.5</v>
      </c>
      <c r="AI318" s="1">
        <v>6.5379307955412178E-2</v>
      </c>
      <c r="AJ318" s="1">
        <v>-6.0578685470895878E-2</v>
      </c>
      <c r="AK318" s="1">
        <v>2.1593382185506358E-2</v>
      </c>
      <c r="AL318" s="1">
        <v>-1.1764464337042665E-2</v>
      </c>
      <c r="AM318" s="1">
        <v>7.9781098464628206E-2</v>
      </c>
      <c r="AN318" s="1">
        <v>0.11066211741693202</v>
      </c>
      <c r="AO318" s="1">
        <v>0.10289006767880007</v>
      </c>
      <c r="AP318" s="1">
        <v>1.4598746965184803E-2</v>
      </c>
      <c r="AQ318" s="1">
        <v>-0.63472239785876872</v>
      </c>
      <c r="AR318" s="1">
        <v>5.1225805499810956E-2</v>
      </c>
      <c r="AS318" s="1">
        <v>4.1948047251219058E-4</v>
      </c>
      <c r="AT318" s="1">
        <v>-1.2178505129905389E-3</v>
      </c>
      <c r="AU318" s="1">
        <v>1.1032336427070611E-3</v>
      </c>
      <c r="AV318" s="1">
        <v>0.6631338579467112</v>
      </c>
      <c r="AW318" s="1">
        <v>0.29251289811043446</v>
      </c>
      <c r="AX318" s="1">
        <v>4.2485428800000001E-3</v>
      </c>
      <c r="AY318" s="1">
        <v>2.8854737999999998E-3</v>
      </c>
      <c r="AZ318" s="1">
        <v>3.81507516E-3</v>
      </c>
      <c r="BA318" s="1">
        <v>4.110850737887595E-4</v>
      </c>
      <c r="BB318" s="1">
        <v>2.6476665769445526E-4</v>
      </c>
      <c r="BC318" s="1">
        <v>2.629418855239425E-3</v>
      </c>
    </row>
    <row r="319" spans="2:55" x14ac:dyDescent="0.15">
      <c r="B319" s="1">
        <v>-150</v>
      </c>
      <c r="C319" s="1">
        <v>120</v>
      </c>
      <c r="D319" s="1">
        <v>10</v>
      </c>
      <c r="E319" s="1">
        <v>0.10002521144691473</v>
      </c>
      <c r="F319" s="1">
        <v>-9.8360000000000003E-2</v>
      </c>
      <c r="G319" s="1">
        <v>1.0710000000000001E-2</v>
      </c>
      <c r="H319" s="1">
        <v>-1.4684999999999998E-2</v>
      </c>
      <c r="I319" s="1">
        <v>9.783E-2</v>
      </c>
      <c r="J319" s="1">
        <v>0.158605</v>
      </c>
      <c r="K319" s="1">
        <v>0.1171875</v>
      </c>
      <c r="L319" s="1">
        <v>2.4229582540624999E-2</v>
      </c>
      <c r="M319" s="1">
        <v>28.403999090909089</v>
      </c>
      <c r="N319" s="1">
        <v>1.5941118181818181</v>
      </c>
      <c r="O319" s="1">
        <v>4.6640000000000001E-2</v>
      </c>
      <c r="P319" s="1">
        <v>-1.6220000000000002E-2</v>
      </c>
      <c r="Q319" s="1">
        <v>4.82625E-2</v>
      </c>
      <c r="R319" s="1">
        <v>2113.276311818182</v>
      </c>
      <c r="S319" s="1">
        <v>948.43086363636382</v>
      </c>
      <c r="T319" s="1">
        <v>31.832159999999998</v>
      </c>
      <c r="U319" s="1">
        <v>4.3147225000000002</v>
      </c>
      <c r="V319" s="1">
        <v>18.607524999999999</v>
      </c>
      <c r="W319" s="1">
        <v>1.9199999999999998E-3</v>
      </c>
      <c r="X319" s="1">
        <v>3.8499999999999993E-4</v>
      </c>
      <c r="Y319" s="1">
        <v>489.88530818181823</v>
      </c>
      <c r="AF319" s="1">
        <v>-2.5</v>
      </c>
      <c r="AG319" s="1">
        <v>2</v>
      </c>
      <c r="AH319" s="1">
        <v>0.16666666666666666</v>
      </c>
      <c r="AI319" s="1">
        <v>7.4678282270181182E-2</v>
      </c>
      <c r="AJ319" s="1">
        <v>-7.3435044403713567E-2</v>
      </c>
      <c r="AK319" s="1">
        <v>7.9960281167524641E-3</v>
      </c>
      <c r="AL319" s="1">
        <v>-1.0963741633474314E-2</v>
      </c>
      <c r="AM319" s="1">
        <v>7.3039349268150644E-2</v>
      </c>
      <c r="AN319" s="1">
        <v>0.11841363580369041</v>
      </c>
      <c r="AO319" s="1">
        <v>8.7491554148639517E-2</v>
      </c>
      <c r="AP319" s="1">
        <v>1.3505653866554125E-2</v>
      </c>
      <c r="AQ319" s="1">
        <v>-0.54880745245302653</v>
      </c>
      <c r="AR319" s="1">
        <v>5.2686186747658834E-2</v>
      </c>
      <c r="AS319" s="1">
        <v>1.1508570139981511E-3</v>
      </c>
      <c r="AT319" s="1">
        <v>-4.0023372142045479E-4</v>
      </c>
      <c r="AU319" s="1">
        <v>1.1908927238011527E-3</v>
      </c>
      <c r="AV319" s="1">
        <v>1.2227993241957864</v>
      </c>
      <c r="AW319" s="1">
        <v>0.54878797089396014</v>
      </c>
      <c r="AX319" s="1">
        <v>1.375149312E-2</v>
      </c>
      <c r="AY319" s="1">
        <v>1.8639601200000002E-3</v>
      </c>
      <c r="AZ319" s="1">
        <v>8.0384507999999993E-3</v>
      </c>
      <c r="BA319" s="1">
        <v>1.0702147005754823E-3</v>
      </c>
      <c r="BB319" s="1">
        <v>2.146003436049795E-4</v>
      </c>
      <c r="BC319" s="1">
        <v>9.3685268434089315E-3</v>
      </c>
    </row>
    <row r="320" spans="2:55" x14ac:dyDescent="0.15">
      <c r="B320" s="1">
        <v>-150</v>
      </c>
      <c r="C320" s="1">
        <v>120</v>
      </c>
      <c r="D320" s="1">
        <v>4</v>
      </c>
      <c r="E320" s="1">
        <v>0.11509417157810382</v>
      </c>
      <c r="F320" s="1">
        <v>-0.11389000000000001</v>
      </c>
      <c r="G320" s="1">
        <v>-1.3635E-2</v>
      </c>
      <c r="H320" s="1">
        <v>-9.4774999999999998E-3</v>
      </c>
      <c r="I320" s="1">
        <v>0.10681</v>
      </c>
      <c r="J320" s="1">
        <v>0.147285</v>
      </c>
      <c r="K320" s="1">
        <v>8.1920000000000007E-2</v>
      </c>
      <c r="L320" s="1">
        <v>1.9906066862500002E-2</v>
      </c>
      <c r="M320" s="1">
        <v>29.86281727272727</v>
      </c>
      <c r="N320" s="1">
        <v>1.8973945454545456</v>
      </c>
      <c r="O320" s="1">
        <v>6.0690000000000001E-2</v>
      </c>
      <c r="P320" s="1">
        <v>-1.4650000000000002E-3</v>
      </c>
      <c r="Q320" s="1">
        <v>2.5272500000000003E-2</v>
      </c>
      <c r="R320" s="1">
        <v>2957.281805454546</v>
      </c>
      <c r="S320" s="1">
        <v>1279.7053672727272</v>
      </c>
      <c r="T320" s="1">
        <v>55.769970000000001</v>
      </c>
      <c r="U320" s="1">
        <v>8.3421099999999999</v>
      </c>
      <c r="V320" s="1">
        <v>19.317262499999998</v>
      </c>
      <c r="W320" s="1">
        <v>4.999999999999986E-6</v>
      </c>
      <c r="X320" s="1">
        <v>-3.5999999999999997E-4</v>
      </c>
      <c r="Y320" s="1">
        <v>903.99597727272737</v>
      </c>
      <c r="AF320" s="1">
        <v>-2.5</v>
      </c>
      <c r="AG320" s="1">
        <v>2</v>
      </c>
      <c r="AH320" s="1">
        <v>6.6666666666666666E-2</v>
      </c>
      <c r="AI320" s="1">
        <v>8.5928686462451012E-2</v>
      </c>
      <c r="AJ320" s="1">
        <v>-8.5029658470302333E-2</v>
      </c>
      <c r="AK320" s="1">
        <v>-1.0179817308302504E-2</v>
      </c>
      <c r="AL320" s="1">
        <v>-7.075850277919838E-3</v>
      </c>
      <c r="AM320" s="1">
        <v>7.9743768734858125E-2</v>
      </c>
      <c r="AN320" s="1">
        <v>0.1099621849837429</v>
      </c>
      <c r="AO320" s="1">
        <v>6.1161029255309224E-2</v>
      </c>
      <c r="AP320" s="1">
        <v>1.1095711139003111E-2</v>
      </c>
      <c r="AQ320" s="1">
        <v>-0.50059278753333747</v>
      </c>
      <c r="AR320" s="1">
        <v>6.2709831403060107E-2</v>
      </c>
      <c r="AS320" s="1">
        <v>1.4975452868685203E-3</v>
      </c>
      <c r="AT320" s="1">
        <v>-3.6149346601785835E-5</v>
      </c>
      <c r="AU320" s="1">
        <v>6.2360707303319622E-4</v>
      </c>
      <c r="AV320" s="1">
        <v>1.7111639272836532</v>
      </c>
      <c r="AW320" s="1">
        <v>0.7404724358664192</v>
      </c>
      <c r="AX320" s="1">
        <v>2.4092627040000002E-2</v>
      </c>
      <c r="AY320" s="1">
        <v>3.6037915199999999E-3</v>
      </c>
      <c r="AZ320" s="1">
        <v>8.3450573999999996E-3</v>
      </c>
      <c r="BA320" s="1">
        <v>2.7870174494153111E-6</v>
      </c>
      <c r="BB320" s="1">
        <v>-2.0066525635790294E-4</v>
      </c>
      <c r="BC320" s="1">
        <v>1.7287945643534124E-2</v>
      </c>
    </row>
    <row r="321" spans="2:55" x14ac:dyDescent="0.15">
      <c r="B321" s="1">
        <v>-30</v>
      </c>
      <c r="C321" s="1">
        <v>120</v>
      </c>
      <c r="D321" s="1">
        <v>30</v>
      </c>
      <c r="E321" s="1">
        <v>0.10430479932630138</v>
      </c>
      <c r="F321" s="1">
        <v>-9.2160000000000006E-2</v>
      </c>
      <c r="G321" s="1">
        <v>4.2957500000000003E-2</v>
      </c>
      <c r="H321" s="1">
        <v>-2.3252499999999999E-2</v>
      </c>
      <c r="I321" s="1">
        <v>0.12615000000000001</v>
      </c>
      <c r="J321" s="1">
        <v>0.1514325</v>
      </c>
      <c r="K321" s="1">
        <v>0.14549000000000001</v>
      </c>
      <c r="L321" s="1">
        <v>3.0006482328125E-2</v>
      </c>
      <c r="M321" s="1">
        <v>26.244266363636367</v>
      </c>
      <c r="N321" s="1">
        <v>1.1967118181818182</v>
      </c>
      <c r="O321" s="1">
        <v>3.209E-2</v>
      </c>
      <c r="P321" s="1">
        <v>-4.1422500000000001E-2</v>
      </c>
      <c r="Q321" s="1">
        <v>3.4615E-2</v>
      </c>
      <c r="R321" s="1">
        <v>363.4619090909091</v>
      </c>
      <c r="S321" s="1">
        <v>156.08707818181819</v>
      </c>
      <c r="T321" s="1">
        <v>0.35419</v>
      </c>
      <c r="U321" s="1">
        <v>0.54367749999999992</v>
      </c>
      <c r="V321" s="1">
        <v>3.8602499999999997</v>
      </c>
      <c r="W321" s="1">
        <v>6.6500000000000001E-4</v>
      </c>
      <c r="X321" s="1">
        <v>2.2500000000000001E-5</v>
      </c>
      <c r="Y321" s="1">
        <v>49.978435454545455</v>
      </c>
      <c r="AF321" s="1">
        <v>-0.5</v>
      </c>
      <c r="AG321" s="1">
        <v>2</v>
      </c>
      <c r="AH321" s="1">
        <v>0.5</v>
      </c>
      <c r="AI321" s="1">
        <v>7.7873399451477976E-2</v>
      </c>
      <c r="AJ321" s="1">
        <v>-6.8806157912222873E-2</v>
      </c>
      <c r="AK321" s="1">
        <v>3.2071837331969555E-2</v>
      </c>
      <c r="AL321" s="1">
        <v>-1.7360190829578584E-2</v>
      </c>
      <c r="AM321" s="1">
        <v>9.4182908209927474E-2</v>
      </c>
      <c r="AN321" s="1">
        <v>0.11305868606817154</v>
      </c>
      <c r="AO321" s="1">
        <v>0.10862204768499681</v>
      </c>
      <c r="AP321" s="1">
        <v>1.6725717968811355E-2</v>
      </c>
      <c r="AQ321" s="1">
        <v>-0.62018769096346149</v>
      </c>
      <c r="AR321" s="1">
        <v>3.9551919518274567E-2</v>
      </c>
      <c r="AS321" s="1">
        <v>7.9183108017154085E-4</v>
      </c>
      <c r="AT321" s="1">
        <v>-1.0221135219197772E-3</v>
      </c>
      <c r="AU321" s="1">
        <v>8.5413626800055742E-4</v>
      </c>
      <c r="AV321" s="1">
        <v>0.21030897584088001</v>
      </c>
      <c r="AW321" s="1">
        <v>9.031624149149281E-2</v>
      </c>
      <c r="AX321" s="1">
        <v>1.5301008000000001E-4</v>
      </c>
      <c r="AY321" s="1">
        <v>2.3486867999999997E-4</v>
      </c>
      <c r="AZ321" s="1">
        <v>1.667628E-3</v>
      </c>
      <c r="BA321" s="1">
        <v>3.7067332077223741E-4</v>
      </c>
      <c r="BB321" s="1">
        <v>1.2541578522368936E-5</v>
      </c>
      <c r="BC321" s="1">
        <v>9.5578354020306911E-4</v>
      </c>
    </row>
    <row r="322" spans="2:55" x14ac:dyDescent="0.15">
      <c r="B322" s="1">
        <v>-30</v>
      </c>
      <c r="C322" s="1">
        <v>120</v>
      </c>
      <c r="D322" s="1">
        <v>10</v>
      </c>
      <c r="E322" s="1">
        <v>0.1136347151237244</v>
      </c>
      <c r="F322" s="1">
        <v>-0.1032</v>
      </c>
      <c r="G322" s="1">
        <v>4.6934999999999998E-2</v>
      </c>
      <c r="H322" s="1">
        <v>-7.7275E-3</v>
      </c>
      <c r="I322" s="1">
        <v>0.10793</v>
      </c>
      <c r="J322" s="1">
        <v>0.15558</v>
      </c>
      <c r="K322" s="1">
        <v>0.1231125</v>
      </c>
      <c r="L322" s="1">
        <v>2.5505354478124999E-2</v>
      </c>
      <c r="M322" s="1">
        <v>27.702126363636363</v>
      </c>
      <c r="N322" s="1">
        <v>1.4303890909090908</v>
      </c>
      <c r="O322" s="1">
        <v>3.6639999999999999E-2</v>
      </c>
      <c r="P322" s="1">
        <v>-2.6025E-2</v>
      </c>
      <c r="Q322" s="1">
        <v>4.36E-2</v>
      </c>
      <c r="R322" s="1">
        <v>394.06312454545457</v>
      </c>
      <c r="S322" s="1">
        <v>167.55133181818181</v>
      </c>
      <c r="T322" s="1">
        <v>-0.39539000000000002</v>
      </c>
      <c r="U322" s="1">
        <v>0.13881250000000001</v>
      </c>
      <c r="V322" s="1">
        <v>2.6365249999999998</v>
      </c>
      <c r="W322" s="1">
        <v>2.3449999999999999E-3</v>
      </c>
      <c r="X322" s="1">
        <v>-1.85E-4</v>
      </c>
      <c r="Y322" s="1">
        <v>68.841126363636377</v>
      </c>
      <c r="AF322" s="1">
        <v>-0.5</v>
      </c>
      <c r="AG322" s="1">
        <v>2</v>
      </c>
      <c r="AH322" s="1">
        <v>0.16666666666666666</v>
      </c>
      <c r="AI322" s="1">
        <v>8.4839064161387173E-2</v>
      </c>
      <c r="AJ322" s="1">
        <v>-7.7048562245457905E-2</v>
      </c>
      <c r="AK322" s="1">
        <v>3.504141733517991E-2</v>
      </c>
      <c r="AL322" s="1">
        <v>-5.7693097359668216E-3</v>
      </c>
      <c r="AM322" s="1">
        <v>8.057995468170806E-2</v>
      </c>
      <c r="AN322" s="1">
        <v>0.1161551871526002</v>
      </c>
      <c r="AO322" s="1">
        <v>9.1915127126394727E-2</v>
      </c>
      <c r="AP322" s="1">
        <v>1.4216773596811503E-2</v>
      </c>
      <c r="AQ322" s="1">
        <v>-0.5720046944284084</v>
      </c>
      <c r="AR322" s="1">
        <v>4.7275069355802772E-2</v>
      </c>
      <c r="AS322" s="1">
        <v>9.0410379487333302E-4</v>
      </c>
      <c r="AT322" s="1">
        <v>-6.4217525277233869E-4</v>
      </c>
      <c r="AU322" s="1">
        <v>1.0758440353842063E-3</v>
      </c>
      <c r="AV322" s="1">
        <v>0.22801567390403762</v>
      </c>
      <c r="AW322" s="1">
        <v>9.6949771390331993E-2</v>
      </c>
      <c r="AX322" s="1">
        <v>-1.7080848E-4</v>
      </c>
      <c r="AY322" s="1">
        <v>5.9967000000000004E-5</v>
      </c>
      <c r="AZ322" s="1">
        <v>1.1389788E-3</v>
      </c>
      <c r="BA322" s="1">
        <v>1.3071111837757844E-3</v>
      </c>
      <c r="BB322" s="1">
        <v>-1.031196456283668E-4</v>
      </c>
      <c r="BC322" s="1">
        <v>1.3165121090524066E-3</v>
      </c>
    </row>
    <row r="323" spans="2:55" x14ac:dyDescent="0.15">
      <c r="B323" s="1">
        <v>-30</v>
      </c>
      <c r="C323" s="1">
        <v>120</v>
      </c>
      <c r="D323" s="1">
        <v>4</v>
      </c>
      <c r="E323" s="1">
        <v>0.1212028876770269</v>
      </c>
      <c r="F323" s="1">
        <v>-0.11815000000000001</v>
      </c>
      <c r="G323" s="1">
        <v>2.7015000000000001E-2</v>
      </c>
      <c r="H323" s="1">
        <v>-9.5249999999999979E-4</v>
      </c>
      <c r="I323" s="1">
        <v>0.10412</v>
      </c>
      <c r="J323" s="1">
        <v>0.16193000000000002</v>
      </c>
      <c r="K323" s="1">
        <v>8.9982499999999993E-2</v>
      </c>
      <c r="L323" s="1">
        <v>2.2579574803125002E-2</v>
      </c>
      <c r="M323" s="1">
        <v>29.211062727272726</v>
      </c>
      <c r="N323" s="1">
        <v>1.7725145454545457</v>
      </c>
      <c r="O323" s="1">
        <v>4.0399999999999998E-2</v>
      </c>
      <c r="P323" s="1">
        <v>-1.5315E-2</v>
      </c>
      <c r="Q323" s="1">
        <v>2.9319999999999999E-2</v>
      </c>
      <c r="R323" s="1">
        <v>397.45028272727274</v>
      </c>
      <c r="S323" s="1">
        <v>167.25867090909091</v>
      </c>
      <c r="T323" s="1">
        <v>2.6886399999999999</v>
      </c>
      <c r="U323" s="1">
        <v>0.97436</v>
      </c>
      <c r="V323" s="1">
        <v>0.86336249999999992</v>
      </c>
      <c r="W323" s="1">
        <v>2.2299999999999998E-3</v>
      </c>
      <c r="X323" s="1">
        <v>-6.5499999999999998E-4</v>
      </c>
      <c r="Y323" s="1">
        <v>62.196564545454549</v>
      </c>
      <c r="AF323" s="1">
        <v>-0.5</v>
      </c>
      <c r="AG323" s="1">
        <v>2</v>
      </c>
      <c r="AH323" s="1">
        <v>6.6666666666666666E-2</v>
      </c>
      <c r="AI323" s="1">
        <v>9.048942088675048E-2</v>
      </c>
      <c r="AJ323" s="1">
        <v>-8.821015144671368E-2</v>
      </c>
      <c r="AK323" s="1">
        <v>2.0169252994777571E-2</v>
      </c>
      <c r="AL323" s="1">
        <v>-7.1113135212014179E-4</v>
      </c>
      <c r="AM323" s="1">
        <v>7.7735429273227491E-2</v>
      </c>
      <c r="AN323" s="1">
        <v>0.12089606283340117</v>
      </c>
      <c r="AO323" s="1">
        <v>6.7180448180735611E-2</v>
      </c>
      <c r="AP323" s="1">
        <v>1.2585933795337569E-2</v>
      </c>
      <c r="AQ323" s="1">
        <v>-0.5221335987260044</v>
      </c>
      <c r="AR323" s="1">
        <v>5.8582485425190192E-2</v>
      </c>
      <c r="AS323" s="1">
        <v>9.9688300526426456E-4</v>
      </c>
      <c r="AT323" s="1">
        <v>-3.779025550896587E-4</v>
      </c>
      <c r="AU323" s="1">
        <v>7.2348043847396621E-4</v>
      </c>
      <c r="AV323" s="1">
        <v>0.2299755760297128</v>
      </c>
      <c r="AW323" s="1">
        <v>9.6780429804542406E-2</v>
      </c>
      <c r="AX323" s="1">
        <v>1.1614924799999999E-3</v>
      </c>
      <c r="AY323" s="1">
        <v>4.2092352E-4</v>
      </c>
      <c r="AZ323" s="1">
        <v>3.7297259999999999E-4</v>
      </c>
      <c r="BA323" s="1">
        <v>1.2430097824392321E-3</v>
      </c>
      <c r="BB323" s="1">
        <v>-3.6509928587340678E-4</v>
      </c>
      <c r="BC323" s="1">
        <v>1.1894420485368893E-3</v>
      </c>
    </row>
    <row r="324" spans="2:55" x14ac:dyDescent="0.15">
      <c r="B324" s="1">
        <v>90</v>
      </c>
      <c r="C324" s="1">
        <v>120</v>
      </c>
      <c r="D324" s="1">
        <v>30</v>
      </c>
      <c r="E324" s="1">
        <v>0.10459694943567906</v>
      </c>
      <c r="F324" s="1">
        <v>-8.8340000000000002E-2</v>
      </c>
      <c r="G324" s="1">
        <v>4.0922500000000001E-2</v>
      </c>
      <c r="H324" s="1">
        <v>-3.8235000000000005E-2</v>
      </c>
      <c r="I324" s="1">
        <v>0.11611</v>
      </c>
      <c r="J324" s="1">
        <v>0.1521325</v>
      </c>
      <c r="K324" s="1">
        <v>0.14887500000000001</v>
      </c>
      <c r="L324" s="1">
        <v>2.9394797640625005E-2</v>
      </c>
      <c r="M324" s="1">
        <v>25.7547</v>
      </c>
      <c r="N324" s="1">
        <v>1.1433072727272728</v>
      </c>
      <c r="O324" s="1">
        <v>1.992E-2</v>
      </c>
      <c r="P324" s="1">
        <v>-4.4107500000000001E-2</v>
      </c>
      <c r="Q324" s="1">
        <v>3.8894999999999999E-2</v>
      </c>
      <c r="R324" s="1">
        <v>207.50800818181816</v>
      </c>
      <c r="S324" s="1">
        <v>84.730823636363638</v>
      </c>
      <c r="T324" s="1">
        <v>0.34364</v>
      </c>
      <c r="U324" s="1">
        <v>0.18301999999999999</v>
      </c>
      <c r="V324" s="1">
        <v>1.8695525</v>
      </c>
      <c r="W324" s="1">
        <v>2.3750000000000005E-4</v>
      </c>
      <c r="X324" s="1">
        <v>-2.2249999999999999E-4</v>
      </c>
      <c r="Y324" s="1">
        <v>17.539195454545453</v>
      </c>
      <c r="AF324" s="1">
        <v>1.5</v>
      </c>
      <c r="AG324" s="1">
        <v>2</v>
      </c>
      <c r="AH324" s="1">
        <v>0.5</v>
      </c>
      <c r="AI324" s="1">
        <v>7.8091517144185371E-2</v>
      </c>
      <c r="AJ324" s="1">
        <v>-6.5954166557788282E-2</v>
      </c>
      <c r="AK324" s="1">
        <v>3.0552517330327045E-2</v>
      </c>
      <c r="AL324" s="1">
        <v>-2.8546044355184916E-2</v>
      </c>
      <c r="AM324" s="1">
        <v>8.668709847209416E-2</v>
      </c>
      <c r="AN324" s="1">
        <v>0.11358130228495276</v>
      </c>
      <c r="AO324" s="1">
        <v>0.11114927039043165</v>
      </c>
      <c r="AP324" s="1">
        <v>1.6384762789290828E-2</v>
      </c>
      <c r="AQ324" s="1">
        <v>-0.63636810225313922</v>
      </c>
      <c r="AR324" s="1">
        <v>3.7786872786357617E-2</v>
      </c>
      <c r="AS324" s="1">
        <v>4.9153241249663736E-4</v>
      </c>
      <c r="AT324" s="1">
        <v>-1.0883667612547909E-3</v>
      </c>
      <c r="AU324" s="1">
        <v>9.5974664578597942E-4</v>
      </c>
      <c r="AV324" s="1">
        <v>0.12006979435246319</v>
      </c>
      <c r="AW324" s="1">
        <v>4.9027566012868805E-2</v>
      </c>
      <c r="AX324" s="1">
        <v>1.4845248000000001E-4</v>
      </c>
      <c r="AY324" s="1">
        <v>7.9064639999999991E-5</v>
      </c>
      <c r="AZ324" s="1">
        <v>8.0764667999999996E-4</v>
      </c>
      <c r="BA324" s="1">
        <v>1.3238332884722768E-4</v>
      </c>
      <c r="BB324" s="1">
        <v>-1.2402227649898167E-4</v>
      </c>
      <c r="BC324" s="1">
        <v>3.3541814927570733E-4</v>
      </c>
    </row>
    <row r="325" spans="2:55" x14ac:dyDescent="0.15">
      <c r="B325" s="1">
        <v>90</v>
      </c>
      <c r="C325" s="1">
        <v>120</v>
      </c>
      <c r="D325" s="1">
        <v>10</v>
      </c>
      <c r="E325" s="1">
        <v>0.11211083593492548</v>
      </c>
      <c r="F325" s="1">
        <v>-0.10079</v>
      </c>
      <c r="G325" s="1">
        <v>4.7023333333333327E-2</v>
      </c>
      <c r="H325" s="1">
        <v>-1.41075E-2</v>
      </c>
      <c r="I325" s="1">
        <v>0.11428000000000001</v>
      </c>
      <c r="J325" s="1">
        <v>0.15909999999999999</v>
      </c>
      <c r="K325" s="1">
        <v>0.12328999999999998</v>
      </c>
      <c r="L325" s="1">
        <v>2.6786576249999999E-2</v>
      </c>
      <c r="M325" s="1">
        <v>27.282101818181818</v>
      </c>
      <c r="N325" s="1">
        <v>1.4077918181818183</v>
      </c>
      <c r="O325" s="1">
        <v>3.3799999999999997E-2</v>
      </c>
      <c r="P325" s="1">
        <v>-2.8553333333333333E-2</v>
      </c>
      <c r="Q325" s="1">
        <v>3.8462499999999997E-2</v>
      </c>
      <c r="R325" s="1">
        <v>220.69881545454544</v>
      </c>
      <c r="S325" s="1">
        <v>91.228065454545444</v>
      </c>
      <c r="T325" s="1">
        <v>0.77312000000000003</v>
      </c>
      <c r="U325" s="1">
        <v>-0.19860750000000002</v>
      </c>
      <c r="V325" s="1">
        <v>0.71004499999999993</v>
      </c>
      <c r="W325" s="1">
        <v>2.3266666666666666E-3</v>
      </c>
      <c r="X325" s="1">
        <v>2.524999999999999E-4</v>
      </c>
      <c r="Y325" s="1">
        <v>26.678206363636367</v>
      </c>
      <c r="AF325" s="1">
        <v>1.5</v>
      </c>
      <c r="AG325" s="1">
        <v>2</v>
      </c>
      <c r="AH325" s="1">
        <v>0.16666666666666666</v>
      </c>
      <c r="AI325" s="1">
        <v>8.3701344194984734E-2</v>
      </c>
      <c r="AJ325" s="1">
        <v>-7.5249269270539751E-2</v>
      </c>
      <c r="AK325" s="1">
        <v>3.5107366524440388E-2</v>
      </c>
      <c r="AL325" s="1">
        <v>-1.0532583254629821E-2</v>
      </c>
      <c r="AM325" s="1">
        <v>8.5320830362509009E-2</v>
      </c>
      <c r="AN325" s="1">
        <v>0.11878320012841426</v>
      </c>
      <c r="AO325" s="1">
        <v>9.2047647667078528E-2</v>
      </c>
      <c r="AP325" s="1">
        <v>1.493093108376879E-2</v>
      </c>
      <c r="AQ325" s="1">
        <v>-0.58588671411361382</v>
      </c>
      <c r="AR325" s="1">
        <v>4.6528218277153359E-2</v>
      </c>
      <c r="AS325" s="1">
        <v>8.3402588064188468E-4</v>
      </c>
      <c r="AT325" s="1">
        <v>-7.0456269167439684E-4</v>
      </c>
      <c r="AU325" s="1">
        <v>9.4907456905883104E-4</v>
      </c>
      <c r="AV325" s="1">
        <v>0.1277023552856856</v>
      </c>
      <c r="AW325" s="1">
        <v>5.2787047373625592E-2</v>
      </c>
      <c r="AX325" s="1">
        <v>3.3398784E-4</v>
      </c>
      <c r="AY325" s="1">
        <v>-8.5798440000000011E-5</v>
      </c>
      <c r="AZ325" s="1">
        <v>3.0673943999999997E-4</v>
      </c>
      <c r="BA325" s="1">
        <v>1.296892119794595E-3</v>
      </c>
      <c r="BB325" s="1">
        <v>1.4074438119547354E-4</v>
      </c>
      <c r="BC325" s="1">
        <v>5.1019185159757458E-4</v>
      </c>
    </row>
    <row r="326" spans="2:55" x14ac:dyDescent="0.15">
      <c r="B326" s="1">
        <v>90</v>
      </c>
      <c r="C326" s="1">
        <v>120</v>
      </c>
      <c r="D326" s="1">
        <v>4</v>
      </c>
      <c r="E326" s="1">
        <v>0.12173656042637497</v>
      </c>
      <c r="F326" s="1">
        <v>-0.1168</v>
      </c>
      <c r="G326" s="1">
        <v>3.3743333333333334E-2</v>
      </c>
      <c r="H326" s="1">
        <v>-6.2400000000000008E-3</v>
      </c>
      <c r="I326" s="1">
        <v>0.10804999999999999</v>
      </c>
      <c r="J326" s="1">
        <v>0.15026666666666666</v>
      </c>
      <c r="K326" s="1">
        <v>9.2332500000000012E-2</v>
      </c>
      <c r="L326" s="1">
        <v>2.1390082083680557E-2</v>
      </c>
      <c r="M326" s="1">
        <v>28.517040909090909</v>
      </c>
      <c r="N326" s="1">
        <v>1.665103636363636</v>
      </c>
      <c r="O326" s="1">
        <v>3.5099999999999999E-2</v>
      </c>
      <c r="P326" s="1">
        <v>-3.4883333333333329E-2</v>
      </c>
      <c r="Q326" s="1">
        <v>2.9525000000000003E-2</v>
      </c>
      <c r="R326" s="1">
        <v>220.10439454545451</v>
      </c>
      <c r="S326" s="1">
        <v>91.674507272727269</v>
      </c>
      <c r="T326" s="1">
        <v>0.52569999999999995</v>
      </c>
      <c r="U326" s="1">
        <v>0.52578250000000004</v>
      </c>
      <c r="V326" s="1">
        <v>0.41192000000000001</v>
      </c>
      <c r="W326" s="1">
        <v>1.6666666666666668E-3</v>
      </c>
      <c r="X326" s="1">
        <v>-6.2250000000000001E-4</v>
      </c>
      <c r="Y326" s="1">
        <v>27.096201818181818</v>
      </c>
      <c r="AF326" s="1">
        <v>1.5</v>
      </c>
      <c r="AG326" s="1">
        <v>2</v>
      </c>
      <c r="AH326" s="1">
        <v>6.6666666666666666E-2</v>
      </c>
      <c r="AI326" s="1">
        <v>9.0887858077126932E-2</v>
      </c>
      <c r="AJ326" s="1">
        <v>-8.7202248742921346E-2</v>
      </c>
      <c r="AK326" s="1">
        <v>2.5192590297505504E-2</v>
      </c>
      <c r="AL326" s="1">
        <v>-4.6587502753067571E-3</v>
      </c>
      <c r="AM326" s="1">
        <v>8.0669546033156264E-2</v>
      </c>
      <c r="AN326" s="1">
        <v>0.11218828120236571</v>
      </c>
      <c r="AO326" s="1">
        <v>6.8934945479929677E-2</v>
      </c>
      <c r="AP326" s="1">
        <v>1.1922906402328739E-2</v>
      </c>
      <c r="AQ326" s="1">
        <v>-0.54507136425953007</v>
      </c>
      <c r="AR326" s="1">
        <v>5.5032501571765167E-2</v>
      </c>
      <c r="AS326" s="1">
        <v>8.6610379912811103E-4</v>
      </c>
      <c r="AT326" s="1">
        <v>-8.6075747938040654E-4</v>
      </c>
      <c r="AU326" s="1">
        <v>7.2853887946602511E-4</v>
      </c>
      <c r="AV326" s="1">
        <v>0.12735840713188318</v>
      </c>
      <c r="AW326" s="1">
        <v>5.3045370788558401E-2</v>
      </c>
      <c r="AX326" s="1">
        <v>2.2710239999999997E-4</v>
      </c>
      <c r="AY326" s="1">
        <v>2.2713804000000002E-4</v>
      </c>
      <c r="AZ326" s="1">
        <v>1.7794944E-4</v>
      </c>
      <c r="BA326" s="1">
        <v>9.29005816471773E-4</v>
      </c>
      <c r="BB326" s="1">
        <v>-3.4698367245220718E-4</v>
      </c>
      <c r="BC326" s="1">
        <v>5.18185562719196E-4</v>
      </c>
    </row>
    <row r="327" spans="2:55" x14ac:dyDescent="0.15">
      <c r="B327" s="1">
        <v>-210</v>
      </c>
      <c r="C327" s="1">
        <v>180</v>
      </c>
      <c r="D327" s="1">
        <v>30</v>
      </c>
      <c r="E327" s="1">
        <v>0.77460686473849427</v>
      </c>
      <c r="F327" s="1">
        <v>0.77131000000000005</v>
      </c>
      <c r="G327" s="1">
        <v>3.9799999999999992E-3</v>
      </c>
      <c r="H327" s="1">
        <v>-7.1279999999999996E-2</v>
      </c>
      <c r="I327" s="1">
        <v>0.29309666666666662</v>
      </c>
      <c r="J327" s="1">
        <v>0.10212</v>
      </c>
      <c r="K327" s="1">
        <v>0.14050000000000001</v>
      </c>
      <c r="L327" s="1">
        <v>5.8037200205555542E-2</v>
      </c>
      <c r="M327" s="1">
        <v>22.675970909090911</v>
      </c>
      <c r="N327" s="1">
        <v>2.5429999999999997</v>
      </c>
      <c r="O327" s="1">
        <v>-0.44479000000000002</v>
      </c>
      <c r="P327" s="1">
        <v>-1.0194999999999999E-2</v>
      </c>
      <c r="Q327" s="1">
        <v>0.11734249999999999</v>
      </c>
      <c r="R327" s="1">
        <v>1.6692172727272727</v>
      </c>
      <c r="S327" s="1">
        <v>46.432449090909088</v>
      </c>
      <c r="T327" s="1">
        <v>-1.9079966666666668</v>
      </c>
      <c r="U327" s="1">
        <v>-2.1982500000000002E-2</v>
      </c>
      <c r="V327" s="1">
        <v>0.27017250000000004</v>
      </c>
      <c r="W327" s="1">
        <v>-1.6124999999999998E-3</v>
      </c>
      <c r="X327" s="1">
        <v>-5.8075000000000002E-3</v>
      </c>
      <c r="Y327" s="1">
        <v>7.7716300000000009</v>
      </c>
      <c r="AF327" s="1">
        <v>-3.5</v>
      </c>
      <c r="AG327" s="1">
        <v>3</v>
      </c>
      <c r="AH327" s="1">
        <v>0.5</v>
      </c>
      <c r="AI327" s="1">
        <v>0.57831729877483395</v>
      </c>
      <c r="AJ327" s="1">
        <v>0.57585587737930366</v>
      </c>
      <c r="AK327" s="1">
        <v>2.9714464896988604E-3</v>
      </c>
      <c r="AL327" s="1">
        <v>-5.3217262760234876E-2</v>
      </c>
      <c r="AM327" s="1">
        <v>0.21882438726359388</v>
      </c>
      <c r="AN327" s="1">
        <v>7.6242240082424043E-2</v>
      </c>
      <c r="AO327" s="1">
        <v>0.10489654065394222</v>
      </c>
      <c r="AP327" s="1">
        <v>3.2350137937618727E-2</v>
      </c>
      <c r="AQ327" s="1">
        <v>-0.73812162667910619</v>
      </c>
      <c r="AR327" s="1">
        <v>8.4047412089391496E-2</v>
      </c>
      <c r="AS327" s="1">
        <v>-1.0975336433452779E-2</v>
      </c>
      <c r="AT327" s="1">
        <v>-2.515649068977519E-4</v>
      </c>
      <c r="AU327" s="1">
        <v>2.8954639615153951E-3</v>
      </c>
      <c r="AV327" s="1">
        <v>9.6585465024719998E-4</v>
      </c>
      <c r="AW327" s="1">
        <v>2.6867081721211199E-2</v>
      </c>
      <c r="AX327" s="1">
        <v>-8.2425456000000011E-4</v>
      </c>
      <c r="AY327" s="1">
        <v>-9.4964400000000005E-6</v>
      </c>
      <c r="AZ327" s="1">
        <v>1.1671452000000002E-4</v>
      </c>
      <c r="BA327" s="1">
        <v>-8.9881312743644024E-4</v>
      </c>
      <c r="BB327" s="1">
        <v>-3.2371207674958928E-3</v>
      </c>
      <c r="BC327" s="1">
        <v>1.4862402088004566E-4</v>
      </c>
    </row>
    <row r="328" spans="2:55" x14ac:dyDescent="0.15">
      <c r="B328" s="1">
        <v>-210</v>
      </c>
      <c r="C328" s="1">
        <v>180</v>
      </c>
      <c r="D328" s="1">
        <v>10</v>
      </c>
      <c r="E328" s="1">
        <v>0.56615511141492847</v>
      </c>
      <c r="F328" s="1">
        <v>0.56462000000000001</v>
      </c>
      <c r="G328" s="1">
        <v>8.5250000000000039E-4</v>
      </c>
      <c r="H328" s="1">
        <v>-4.1655000000000005E-2</v>
      </c>
      <c r="I328" s="1">
        <v>0.28577666666666668</v>
      </c>
      <c r="J328" s="1">
        <v>0.10796500000000001</v>
      </c>
      <c r="K328" s="1">
        <v>0.12697750000000002</v>
      </c>
      <c r="L328" s="1">
        <v>5.4724014971180554E-2</v>
      </c>
      <c r="M328" s="1">
        <v>24.819188181818177</v>
      </c>
      <c r="N328" s="1">
        <v>2.575617272727273</v>
      </c>
      <c r="O328" s="1">
        <v>-0.39517333333333338</v>
      </c>
      <c r="P328" s="1">
        <v>-5.4000000000000003E-3</v>
      </c>
      <c r="Q328" s="1">
        <v>9.2575000000000005E-2</v>
      </c>
      <c r="R328" s="1">
        <v>0.97108818181818179</v>
      </c>
      <c r="S328" s="1">
        <v>48.600538181818187</v>
      </c>
      <c r="T328" s="1">
        <v>-0.26273999999999997</v>
      </c>
      <c r="U328" s="1">
        <v>-0.290995</v>
      </c>
      <c r="V328" s="1">
        <v>2.1585E-2</v>
      </c>
      <c r="W328" s="1">
        <v>-4.3525000000000005E-3</v>
      </c>
      <c r="X328" s="1">
        <v>-2.2399999999999998E-3</v>
      </c>
      <c r="Y328" s="1">
        <v>7.840085454545453</v>
      </c>
      <c r="AF328" s="1">
        <v>-3.5</v>
      </c>
      <c r="AG328" s="1">
        <v>3</v>
      </c>
      <c r="AH328" s="1">
        <v>0.16666666666666666</v>
      </c>
      <c r="AI328" s="1">
        <v>0.42268834634144642</v>
      </c>
      <c r="AJ328" s="1">
        <v>0.42154224045572136</v>
      </c>
      <c r="AK328" s="1">
        <v>6.364718925799699E-4</v>
      </c>
      <c r="AL328" s="1">
        <v>-3.1099397871458812E-2</v>
      </c>
      <c r="AM328" s="1">
        <v>0.21335931482525333</v>
      </c>
      <c r="AN328" s="1">
        <v>8.0606085492547122E-2</v>
      </c>
      <c r="AO328" s="1">
        <v>9.4800715237622415E-2</v>
      </c>
      <c r="AP328" s="1">
        <v>3.0503356925349071E-2</v>
      </c>
      <c r="AQ328" s="1">
        <v>-0.66728723213800889</v>
      </c>
      <c r="AR328" s="1">
        <v>8.5125429140960981E-2</v>
      </c>
      <c r="AS328" s="1">
        <v>-9.7510292112284735E-3</v>
      </c>
      <c r="AT328" s="1">
        <v>-1.3324673832740172E-4</v>
      </c>
      <c r="AU328" s="1">
        <v>2.2843179260480023E-3</v>
      </c>
      <c r="AV328" s="1">
        <v>5.618981132856E-4</v>
      </c>
      <c r="AW328" s="1">
        <v>2.8121597214681604E-2</v>
      </c>
      <c r="AX328" s="1">
        <v>-1.1350367999999999E-4</v>
      </c>
      <c r="AY328" s="1">
        <v>-1.2570984E-4</v>
      </c>
      <c r="AZ328" s="1">
        <v>9.3247200000000004E-6</v>
      </c>
      <c r="BA328" s="1">
        <v>-2.4260986897160354E-3</v>
      </c>
      <c r="BB328" s="1">
        <v>-1.2485838173380626E-3</v>
      </c>
      <c r="BC328" s="1">
        <v>1.499331574325728E-4</v>
      </c>
    </row>
    <row r="329" spans="2:55" x14ac:dyDescent="0.15">
      <c r="B329" s="1">
        <v>-210</v>
      </c>
      <c r="C329" s="1">
        <v>180</v>
      </c>
      <c r="D329" s="1">
        <v>4</v>
      </c>
      <c r="E329" s="1">
        <v>0.51073911347306267</v>
      </c>
      <c r="F329" s="1">
        <v>0.51</v>
      </c>
      <c r="G329" s="1">
        <v>-1.2750000000000005E-3</v>
      </c>
      <c r="H329" s="1">
        <v>-2.7437499999999997E-2</v>
      </c>
      <c r="I329" s="1">
        <v>0.24879000000000001</v>
      </c>
      <c r="J329" s="1">
        <v>0.12695000000000001</v>
      </c>
      <c r="K329" s="1">
        <v>9.5670000000000005E-2</v>
      </c>
      <c r="L329" s="1">
        <v>4.3582757750000006E-2</v>
      </c>
      <c r="M329" s="1">
        <v>26.137589090909092</v>
      </c>
      <c r="N329" s="1">
        <v>2.7497863636363635</v>
      </c>
      <c r="O329" s="1">
        <v>-0.30564999999999998</v>
      </c>
      <c r="P329" s="1">
        <v>-4.6857500000000003E-2</v>
      </c>
      <c r="Q329" s="1">
        <v>6.5284999999999996E-2</v>
      </c>
      <c r="R329" s="1">
        <v>0.52119090909090915</v>
      </c>
      <c r="S329" s="1">
        <v>40.409916363636363</v>
      </c>
      <c r="T329" s="1">
        <v>-0.106845</v>
      </c>
      <c r="U329" s="1">
        <v>4.1512499999999994E-2</v>
      </c>
      <c r="V329" s="1">
        <v>0.15894749999999999</v>
      </c>
      <c r="W329" s="1">
        <v>-6.195E-3</v>
      </c>
      <c r="X329" s="1">
        <v>-1.6250000000000001E-3</v>
      </c>
      <c r="Y329" s="1">
        <v>4.2697490909090909</v>
      </c>
      <c r="AF329" s="1">
        <v>-3.5</v>
      </c>
      <c r="AG329" s="1">
        <v>3</v>
      </c>
      <c r="AH329" s="1">
        <v>6.6666666666666666E-2</v>
      </c>
      <c r="AI329" s="1">
        <v>0.38131506177925634</v>
      </c>
      <c r="AJ329" s="1">
        <v>0.38076324365487918</v>
      </c>
      <c r="AK329" s="1">
        <v>-9.5190810913719831E-4</v>
      </c>
      <c r="AL329" s="1">
        <v>-2.0484689211334797E-2</v>
      </c>
      <c r="AM329" s="1">
        <v>0.18574526938999489</v>
      </c>
      <c r="AN329" s="1">
        <v>9.4780183886248856E-2</v>
      </c>
      <c r="AO329" s="1">
        <v>7.1426704942082933E-2</v>
      </c>
      <c r="AP329" s="1">
        <v>2.4293181268578146E-2</v>
      </c>
      <c r="AQ329" s="1">
        <v>-0.62371342777096506</v>
      </c>
      <c r="AR329" s="1">
        <v>9.0881804035522928E-2</v>
      </c>
      <c r="AS329" s="1">
        <v>-7.5420121425500601E-3</v>
      </c>
      <c r="AT329" s="1">
        <v>-1.1562238965141158E-3</v>
      </c>
      <c r="AU329" s="1">
        <v>1.6109283910563739E-3</v>
      </c>
      <c r="AV329" s="1">
        <v>3.0157527808800005E-4</v>
      </c>
      <c r="AW329" s="1">
        <v>2.3382279990518399E-2</v>
      </c>
      <c r="AX329" s="1">
        <v>-4.6157040000000002E-5</v>
      </c>
      <c r="AY329" s="1">
        <v>1.7933399999999997E-5</v>
      </c>
      <c r="AZ329" s="1">
        <v>6.8665320000000003E-5</v>
      </c>
      <c r="BA329" s="1">
        <v>-3.4531146198255799E-3</v>
      </c>
      <c r="BB329" s="1">
        <v>-9.0578067105997865E-4</v>
      </c>
      <c r="BC329" s="1">
        <v>8.1654334810049979E-5</v>
      </c>
    </row>
    <row r="330" spans="2:55" x14ac:dyDescent="0.15">
      <c r="B330" s="1">
        <v>-150</v>
      </c>
      <c r="C330" s="1">
        <v>180</v>
      </c>
      <c r="D330" s="1">
        <v>30</v>
      </c>
      <c r="E330" s="1">
        <v>0.75713943422531338</v>
      </c>
      <c r="F330" s="1">
        <v>0.7543966666666666</v>
      </c>
      <c r="G330" s="1">
        <v>1.18125E-2</v>
      </c>
      <c r="H330" s="1">
        <v>-6.329499999999999E-2</v>
      </c>
      <c r="I330" s="1">
        <v>0.31450333333333336</v>
      </c>
      <c r="J330" s="1">
        <v>0.1129225</v>
      </c>
      <c r="K330" s="1">
        <v>0.148395</v>
      </c>
      <c r="L330" s="1">
        <v>6.6842456854513899E-2</v>
      </c>
      <c r="M330" s="1">
        <v>22.562429999999999</v>
      </c>
      <c r="N330" s="1">
        <v>2.4698699999999998</v>
      </c>
      <c r="O330" s="1">
        <v>-0.51096666666666668</v>
      </c>
      <c r="P330" s="1">
        <v>-2.8299999999999996E-3</v>
      </c>
      <c r="Q330" s="1">
        <v>0.138735</v>
      </c>
      <c r="R330" s="1">
        <v>88.573067272727272</v>
      </c>
      <c r="S330" s="1">
        <v>241.89365727272732</v>
      </c>
      <c r="T330" s="1">
        <v>-41.113009999999996</v>
      </c>
      <c r="U330" s="1">
        <v>0.37937750000000003</v>
      </c>
      <c r="V330" s="1">
        <v>8.7871850000000009</v>
      </c>
      <c r="W330" s="1">
        <v>-3.5050000000000003E-3</v>
      </c>
      <c r="X330" s="1">
        <v>-1.0767499999999999E-2</v>
      </c>
      <c r="Y330" s="1">
        <v>205.27023545454543</v>
      </c>
      <c r="AF330" s="1">
        <v>-2.5</v>
      </c>
      <c r="AG330" s="1">
        <v>3</v>
      </c>
      <c r="AH330" s="1">
        <v>0.5</v>
      </c>
      <c r="AI330" s="1">
        <v>0.56527620955813795</v>
      </c>
      <c r="AJ330" s="1">
        <v>0.56322847412240906</v>
      </c>
      <c r="AK330" s="1">
        <v>8.819148658182863E-3</v>
      </c>
      <c r="AL330" s="1">
        <v>-4.7255704915952108E-2</v>
      </c>
      <c r="AM330" s="1">
        <v>0.2348064889024935</v>
      </c>
      <c r="AN330" s="1">
        <v>8.4307328199251158E-2</v>
      </c>
      <c r="AO330" s="1">
        <v>0.11079090498463881</v>
      </c>
      <c r="AP330" s="1">
        <v>3.7258218723064167E-2</v>
      </c>
      <c r="AQ330" s="1">
        <v>-0.74187421007484666</v>
      </c>
      <c r="AR330" s="1">
        <v>8.1630429295015877E-2</v>
      </c>
      <c r="AS330" s="1">
        <v>-1.2608266986547783E-2</v>
      </c>
      <c r="AT330" s="1">
        <v>-6.9831161012323472E-5</v>
      </c>
      <c r="AU330" s="1">
        <v>3.4233307855281621E-3</v>
      </c>
      <c r="AV330" s="1">
        <v>5.1250792997275203E-2</v>
      </c>
      <c r="AW330" s="1">
        <v>0.13996626895697042</v>
      </c>
      <c r="AX330" s="1">
        <v>-1.7760820319999999E-2</v>
      </c>
      <c r="AY330" s="1">
        <v>1.6389108000000003E-4</v>
      </c>
      <c r="AZ330" s="1">
        <v>3.7960639200000004E-3</v>
      </c>
      <c r="BA330" s="1">
        <v>-1.9536992320401386E-3</v>
      </c>
      <c r="BB330" s="1">
        <v>-6.0018420773158884E-3</v>
      </c>
      <c r="BC330" s="1">
        <v>3.9255713100402679E-3</v>
      </c>
    </row>
    <row r="331" spans="2:55" x14ac:dyDescent="0.15">
      <c r="B331" s="1">
        <v>-150</v>
      </c>
      <c r="C331" s="1">
        <v>180</v>
      </c>
      <c r="D331" s="1">
        <v>10</v>
      </c>
      <c r="E331" s="1">
        <v>0.55420563116274812</v>
      </c>
      <c r="F331" s="1">
        <v>0.55290000000000006</v>
      </c>
      <c r="G331" s="1">
        <v>1.9757500000000001E-2</v>
      </c>
      <c r="H331" s="1">
        <v>-3.2482499999999997E-2</v>
      </c>
      <c r="I331" s="1">
        <v>0.30829333333333331</v>
      </c>
      <c r="J331" s="1">
        <v>0.14482</v>
      </c>
      <c r="K331" s="1">
        <v>0.12542</v>
      </c>
      <c r="L331" s="1">
        <v>6.5873894088888885E-2</v>
      </c>
      <c r="M331" s="1">
        <v>24.682469999999999</v>
      </c>
      <c r="N331" s="1">
        <v>2.4521609090909093</v>
      </c>
      <c r="O331" s="1">
        <v>-0.37725666666666663</v>
      </c>
      <c r="P331" s="1">
        <v>-3.3287499999999998E-2</v>
      </c>
      <c r="Q331" s="1">
        <v>9.2087500000000003E-2</v>
      </c>
      <c r="R331" s="1">
        <v>285.32343272727275</v>
      </c>
      <c r="S331" s="1">
        <v>544.6442963636365</v>
      </c>
      <c r="T331" s="1">
        <v>-89.598130000000012</v>
      </c>
      <c r="U331" s="1">
        <v>6.5820950000000007</v>
      </c>
      <c r="V331" s="1">
        <v>16.031447500000002</v>
      </c>
      <c r="W331" s="1">
        <v>-7.7150000000000005E-3</v>
      </c>
      <c r="X331" s="1">
        <v>-5.8500000000000002E-3</v>
      </c>
      <c r="Y331" s="1">
        <v>489.87452363636362</v>
      </c>
      <c r="AF331" s="1">
        <v>-2.5</v>
      </c>
      <c r="AG331" s="1">
        <v>3</v>
      </c>
      <c r="AH331" s="1">
        <v>0.16666666666666666</v>
      </c>
      <c r="AI331" s="1">
        <v>0.41376692896730893</v>
      </c>
      <c r="AJ331" s="1">
        <v>0.41279215179761319</v>
      </c>
      <c r="AK331" s="1">
        <v>1.475084271864956E-2</v>
      </c>
      <c r="AL331" s="1">
        <v>-2.4251258945136495E-2</v>
      </c>
      <c r="AM331" s="1">
        <v>0.23017013646504877</v>
      </c>
      <c r="AN331" s="1">
        <v>0.10812182930607765</v>
      </c>
      <c r="AO331" s="1">
        <v>9.3637894155284215E-2</v>
      </c>
      <c r="AP331" s="1">
        <v>3.6718338457333986E-2</v>
      </c>
      <c r="AQ331" s="1">
        <v>-0.67180583590025222</v>
      </c>
      <c r="AR331" s="1">
        <v>8.1045135051459119E-2</v>
      </c>
      <c r="AS331" s="1">
        <v>-9.3089296936298398E-3</v>
      </c>
      <c r="AT331" s="1">
        <v>-8.2137977816173775E-4</v>
      </c>
      <c r="AU331" s="1">
        <v>2.2722887066156674E-3</v>
      </c>
      <c r="AV331" s="1">
        <v>0.16509592179924482</v>
      </c>
      <c r="AW331" s="1">
        <v>0.3151460477724049</v>
      </c>
      <c r="AX331" s="1">
        <v>-3.8706392160000005E-2</v>
      </c>
      <c r="AY331" s="1">
        <v>2.8434650400000002E-3</v>
      </c>
      <c r="AZ331" s="1">
        <v>6.9255853200000011E-3</v>
      </c>
      <c r="BA331" s="1">
        <v>-4.3003679244478371E-3</v>
      </c>
      <c r="BB331" s="1">
        <v>-3.2608104158159232E-3</v>
      </c>
      <c r="BC331" s="1">
        <v>9.3683206006376172E-3</v>
      </c>
    </row>
    <row r="332" spans="2:55" x14ac:dyDescent="0.15">
      <c r="B332" s="1">
        <v>-150</v>
      </c>
      <c r="C332" s="1">
        <v>180</v>
      </c>
      <c r="D332" s="1">
        <v>4</v>
      </c>
      <c r="E332" s="1">
        <v>0.49967180782600806</v>
      </c>
      <c r="F332" s="1">
        <v>0.49869333333333338</v>
      </c>
      <c r="G332" s="1">
        <v>2.4349999999999997E-3</v>
      </c>
      <c r="H332" s="1">
        <v>-3.1159999999999997E-2</v>
      </c>
      <c r="I332" s="1">
        <v>0.29940666666666665</v>
      </c>
      <c r="J332" s="1">
        <v>0.15076000000000001</v>
      </c>
      <c r="K332" s="1">
        <v>7.9482499999999998E-2</v>
      </c>
      <c r="L332" s="1">
        <v>5.9345198725347215E-2</v>
      </c>
      <c r="M332" s="1">
        <v>25.867789090909085</v>
      </c>
      <c r="N332" s="1">
        <v>2.634686363636364</v>
      </c>
      <c r="O332" s="1">
        <v>-0.34885666666666665</v>
      </c>
      <c r="P332" s="1">
        <v>-6.9959999999999994E-2</v>
      </c>
      <c r="Q332" s="1">
        <v>3.984E-2</v>
      </c>
      <c r="R332" s="1">
        <v>528.37383454545466</v>
      </c>
      <c r="S332" s="1">
        <v>822.7982063636365</v>
      </c>
      <c r="T332" s="1">
        <v>-134.83126999999999</v>
      </c>
      <c r="U332" s="1">
        <v>9.5956200000000003</v>
      </c>
      <c r="V332" s="1">
        <v>14.4333975</v>
      </c>
      <c r="W332" s="1">
        <v>-6.8325E-3</v>
      </c>
      <c r="X332" s="1">
        <v>-1.32E-3</v>
      </c>
      <c r="Y332" s="1">
        <v>820.01771727272728</v>
      </c>
      <c r="AF332" s="1">
        <v>-2.5</v>
      </c>
      <c r="AG332" s="1">
        <v>3</v>
      </c>
      <c r="AH332" s="1">
        <v>6.6666666666666666E-2</v>
      </c>
      <c r="AI332" s="1">
        <v>0.37305227119750639</v>
      </c>
      <c r="AJ332" s="1">
        <v>0.37232174742953705</v>
      </c>
      <c r="AK332" s="1">
        <v>1.8179578398031973E-3</v>
      </c>
      <c r="AL332" s="1">
        <v>-2.3263887592717712E-2</v>
      </c>
      <c r="AM332" s="1">
        <v>0.2235353991605788</v>
      </c>
      <c r="AN332" s="1">
        <v>0.1125566012027639</v>
      </c>
      <c r="AO332" s="1">
        <v>5.9341204929017517E-2</v>
      </c>
      <c r="AP332" s="1">
        <v>3.3079220877312486E-2</v>
      </c>
      <c r="AQ332" s="1">
        <v>-0.63263045167254528</v>
      </c>
      <c r="AR332" s="1">
        <v>8.7077691911461211E-2</v>
      </c>
      <c r="AS332" s="1">
        <v>-8.6081505513153581E-3</v>
      </c>
      <c r="AT332" s="1">
        <v>-1.7262855209972264E-3</v>
      </c>
      <c r="AU332" s="1">
        <v>9.8306482499327472E-4</v>
      </c>
      <c r="AV332" s="1">
        <v>0.30573151470620646</v>
      </c>
      <c r="AW332" s="1">
        <v>0.4760934881370697</v>
      </c>
      <c r="AX332" s="1">
        <v>-5.8247108639999996E-2</v>
      </c>
      <c r="AY332" s="1">
        <v>4.1453078400000001E-3</v>
      </c>
      <c r="AZ332" s="1">
        <v>6.23522772E-3</v>
      </c>
      <c r="BA332" s="1">
        <v>-3.8084593446260332E-3</v>
      </c>
      <c r="BB332" s="1">
        <v>-7.3577260664564419E-4</v>
      </c>
      <c r="BC332" s="1">
        <v>1.5681952220312753E-2</v>
      </c>
    </row>
    <row r="333" spans="2:55" x14ac:dyDescent="0.15">
      <c r="B333" s="1">
        <v>-90</v>
      </c>
      <c r="C333" s="1">
        <v>180</v>
      </c>
      <c r="D333" s="1">
        <v>30</v>
      </c>
      <c r="E333" s="1">
        <v>0.78710387981034624</v>
      </c>
      <c r="F333" s="1">
        <v>0.78397000000000006</v>
      </c>
      <c r="G333" s="1">
        <v>6.212500000000001E-3</v>
      </c>
      <c r="H333" s="1">
        <v>-6.9892499999999996E-2</v>
      </c>
      <c r="I333" s="1">
        <v>0.28416666666666668</v>
      </c>
      <c r="J333" s="1">
        <v>0.10652249999999999</v>
      </c>
      <c r="K333" s="1">
        <v>0.13947999999999999</v>
      </c>
      <c r="L333" s="1">
        <v>5.5776203925347226E-2</v>
      </c>
      <c r="M333" s="1">
        <v>22.641909090909088</v>
      </c>
      <c r="N333" s="1">
        <v>2.4156727272727276</v>
      </c>
      <c r="O333" s="1">
        <v>-0.40006000000000003</v>
      </c>
      <c r="P333" s="1">
        <v>-1.5859999999999999E-2</v>
      </c>
      <c r="Q333" s="1">
        <v>0.10582749999999999</v>
      </c>
      <c r="R333" s="1">
        <v>203.62244454545453</v>
      </c>
      <c r="S333" s="1">
        <v>254.49047545454548</v>
      </c>
      <c r="T333" s="1">
        <v>-36.416609999999999</v>
      </c>
      <c r="U333" s="1">
        <v>-1.6698625000000002</v>
      </c>
      <c r="V333" s="1">
        <v>5.4536974999999996</v>
      </c>
      <c r="W333" s="1">
        <v>-9.875000000000001E-4</v>
      </c>
      <c r="X333" s="1">
        <v>-5.2399999999999999E-3</v>
      </c>
      <c r="Y333" s="1">
        <v>295.4346727272727</v>
      </c>
      <c r="AF333" s="1">
        <v>-1.5</v>
      </c>
      <c r="AG333" s="1">
        <v>3</v>
      </c>
      <c r="AH333" s="1">
        <v>0.5</v>
      </c>
      <c r="AI333" s="1">
        <v>0.58764750268613253</v>
      </c>
      <c r="AJ333" s="1">
        <v>0.58530776495708947</v>
      </c>
      <c r="AK333" s="1">
        <v>4.6382189239332107E-3</v>
      </c>
      <c r="AL333" s="1">
        <v>-5.2181362759114981E-2</v>
      </c>
      <c r="AM333" s="1">
        <v>0.21215729752665655</v>
      </c>
      <c r="AN333" s="1">
        <v>7.9529122788680129E-2</v>
      </c>
      <c r="AO333" s="1">
        <v>0.10413501416663244</v>
      </c>
      <c r="AP333" s="1">
        <v>3.1089850720417984E-2</v>
      </c>
      <c r="AQ333" s="1">
        <v>-0.73924738667487555</v>
      </c>
      <c r="AR333" s="1">
        <v>7.9839182533305228E-2</v>
      </c>
      <c r="AS333" s="1">
        <v>-9.8716092843074681E-3</v>
      </c>
      <c r="AT333" s="1">
        <v>-3.9135060553196127E-4</v>
      </c>
      <c r="AU333" s="1">
        <v>2.6113276296931671E-3</v>
      </c>
      <c r="AV333" s="1">
        <v>0.1178215012342872</v>
      </c>
      <c r="AW333" s="1">
        <v>0.14725513159817041</v>
      </c>
      <c r="AX333" s="1">
        <v>-1.573197552E-2</v>
      </c>
      <c r="AY333" s="1">
        <v>-7.2138060000000008E-4</v>
      </c>
      <c r="AZ333" s="1">
        <v>2.3559973199999999E-3</v>
      </c>
      <c r="BA333" s="1">
        <v>-5.5043594625952554E-4</v>
      </c>
      <c r="BB333" s="1">
        <v>-2.9207942869872543E-3</v>
      </c>
      <c r="BC333" s="1">
        <v>5.6498686849615377E-3</v>
      </c>
    </row>
    <row r="334" spans="2:55" x14ac:dyDescent="0.15">
      <c r="B334" s="1">
        <v>-90</v>
      </c>
      <c r="C334" s="1">
        <v>180</v>
      </c>
      <c r="D334" s="1">
        <v>10</v>
      </c>
      <c r="E334" s="1">
        <v>0.5255759005294679</v>
      </c>
      <c r="F334" s="1">
        <v>0.52434333333333338</v>
      </c>
      <c r="G334" s="1">
        <v>1.6099999999999986E-3</v>
      </c>
      <c r="H334" s="1">
        <v>-3.5937499999999997E-2</v>
      </c>
      <c r="I334" s="1">
        <v>0.28692000000000001</v>
      </c>
      <c r="J334" s="1">
        <v>0.10879999999999999</v>
      </c>
      <c r="K334" s="1">
        <v>0.13213749999999999</v>
      </c>
      <c r="L334" s="1">
        <v>5.5810422653125004E-2</v>
      </c>
      <c r="M334" s="1">
        <v>24.673935454545457</v>
      </c>
      <c r="N334" s="1">
        <v>2.4186599999999996</v>
      </c>
      <c r="O334" s="1">
        <v>-0.3518033333333333</v>
      </c>
      <c r="P334" s="1">
        <v>-1.99375E-2</v>
      </c>
      <c r="Q334" s="1">
        <v>9.6322500000000005E-2</v>
      </c>
      <c r="R334" s="1">
        <v>458.43579363636366</v>
      </c>
      <c r="S334" s="1">
        <v>402.99647727272719</v>
      </c>
      <c r="T334" s="1">
        <v>-44.996446666666664</v>
      </c>
      <c r="U334" s="1">
        <v>1.8616949999999999</v>
      </c>
      <c r="V334" s="1">
        <v>8.8924249999999994</v>
      </c>
      <c r="W334" s="1">
        <v>-3.1925E-3</v>
      </c>
      <c r="X334" s="1">
        <v>-3.3375000000000002E-3</v>
      </c>
      <c r="Y334" s="1">
        <v>485.53547636363635</v>
      </c>
      <c r="AF334" s="1">
        <v>-1.5</v>
      </c>
      <c r="AG334" s="1">
        <v>3</v>
      </c>
      <c r="AH334" s="1">
        <v>0.16666666666666666</v>
      </c>
      <c r="AI334" s="1">
        <v>0.39239212680869479</v>
      </c>
      <c r="AJ334" s="1">
        <v>0.39147189880159128</v>
      </c>
      <c r="AK334" s="1">
        <v>1.2020172985967744E-3</v>
      </c>
      <c r="AL334" s="1">
        <v>-2.6830743272249449E-2</v>
      </c>
      <c r="AM334" s="1">
        <v>0.21421292131266262</v>
      </c>
      <c r="AN334" s="1">
        <v>8.1229491979707552E-2</v>
      </c>
      <c r="AO334" s="1">
        <v>9.8653143349895278E-2</v>
      </c>
      <c r="AP334" s="1">
        <v>3.1108924358700676E-2</v>
      </c>
      <c r="AQ334" s="1">
        <v>-0.67208790686321462</v>
      </c>
      <c r="AR334" s="1">
        <v>7.9937913379523245E-2</v>
      </c>
      <c r="AS334" s="1">
        <v>-8.6808604998841361E-3</v>
      </c>
      <c r="AT334" s="1">
        <v>-4.9196423063010584E-4</v>
      </c>
      <c r="AU334" s="1">
        <v>2.3767886949150278E-3</v>
      </c>
      <c r="AV334" s="1">
        <v>0.26526345632645043</v>
      </c>
      <c r="AW334" s="1">
        <v>0.23318475549389994</v>
      </c>
      <c r="AX334" s="1">
        <v>-1.9438464959999999E-2</v>
      </c>
      <c r="AY334" s="1">
        <v>8.0425224E-4</v>
      </c>
      <c r="AZ334" s="1">
        <v>3.8415275999999997E-3</v>
      </c>
      <c r="BA334" s="1">
        <v>-1.779510641451681E-3</v>
      </c>
      <c r="BB334" s="1">
        <v>-1.8603341474847253E-3</v>
      </c>
      <c r="BC334" s="1">
        <v>9.2853410130271253E-3</v>
      </c>
    </row>
    <row r="335" spans="2:55" x14ac:dyDescent="0.15">
      <c r="B335" s="1">
        <v>-90</v>
      </c>
      <c r="C335" s="1">
        <v>180</v>
      </c>
      <c r="D335" s="1">
        <v>4</v>
      </c>
      <c r="E335" s="1">
        <v>0.47474162910237583</v>
      </c>
      <c r="F335" s="1">
        <v>0.47431333333333331</v>
      </c>
      <c r="G335" s="1">
        <v>-2.3400000000000005E-3</v>
      </c>
      <c r="H335" s="1">
        <v>-2.0024999999999998E-2</v>
      </c>
      <c r="I335" s="1">
        <v>0.26196666666666663</v>
      </c>
      <c r="J335" s="1">
        <v>0.13100000000000001</v>
      </c>
      <c r="K335" s="1">
        <v>9.3615000000000004E-2</v>
      </c>
      <c r="L335" s="1">
        <v>4.727565133472221E-2</v>
      </c>
      <c r="M335" s="1">
        <v>25.652974545454548</v>
      </c>
      <c r="N335" s="1">
        <v>2.6375681818181818</v>
      </c>
      <c r="O335" s="1">
        <v>-0.31305666666666671</v>
      </c>
      <c r="P335" s="1">
        <v>-7.9832500000000001E-2</v>
      </c>
      <c r="Q335" s="1">
        <v>5.7127499999999998E-2</v>
      </c>
      <c r="R335" s="1">
        <v>606.79845636363643</v>
      </c>
      <c r="S335" s="1">
        <v>415.66191545454546</v>
      </c>
      <c r="T335" s="1">
        <v>-29.038229999999999</v>
      </c>
      <c r="U335" s="1">
        <v>2.0144825000000002</v>
      </c>
      <c r="V335" s="1">
        <v>5.5886775000000002</v>
      </c>
      <c r="W335" s="1">
        <v>-3.5725000000000002E-3</v>
      </c>
      <c r="X335" s="1">
        <v>-1.9225000000000002E-3</v>
      </c>
      <c r="Y335" s="1">
        <v>466.2084072727273</v>
      </c>
      <c r="AF335" s="1">
        <v>-1.5</v>
      </c>
      <c r="AG335" s="1">
        <v>3</v>
      </c>
      <c r="AH335" s="1">
        <v>6.6666666666666666E-2</v>
      </c>
      <c r="AI335" s="1">
        <v>0.35443953450004356</v>
      </c>
      <c r="AJ335" s="1">
        <v>0.35411977119364296</v>
      </c>
      <c r="AK335" s="1">
        <v>-1.7470313532400342E-3</v>
      </c>
      <c r="AL335" s="1">
        <v>-1.4950556772919519E-2</v>
      </c>
      <c r="AM335" s="1">
        <v>0.19558289750873822</v>
      </c>
      <c r="AN335" s="1">
        <v>9.7803891997625833E-2</v>
      </c>
      <c r="AO335" s="1">
        <v>6.989245304853238E-2</v>
      </c>
      <c r="AP335" s="1">
        <v>2.6351613040469082E-2</v>
      </c>
      <c r="AQ335" s="1">
        <v>-0.63973017901214912</v>
      </c>
      <c r="AR335" s="1">
        <v>8.717293743261495E-2</v>
      </c>
      <c r="AS335" s="1">
        <v>-7.7247740268485106E-3</v>
      </c>
      <c r="AT335" s="1">
        <v>-1.9698926365782029E-3</v>
      </c>
      <c r="AU335" s="1">
        <v>1.4096394525553039E-3</v>
      </c>
      <c r="AV335" s="1">
        <v>0.35111014031388965</v>
      </c>
      <c r="AW335" s="1">
        <v>0.24051332353905361</v>
      </c>
      <c r="AX335" s="1">
        <v>-1.2544515359999999E-2</v>
      </c>
      <c r="AY335" s="1">
        <v>8.7025644000000011E-4</v>
      </c>
      <c r="AZ335" s="1">
        <v>2.4143086800000003E-3</v>
      </c>
      <c r="BA335" s="1">
        <v>-1.9913239676072453E-3</v>
      </c>
      <c r="BB335" s="1">
        <v>-1.0716082093001902E-3</v>
      </c>
      <c r="BC335" s="1">
        <v>8.9157317135471776E-3</v>
      </c>
    </row>
    <row r="336" spans="2:55" x14ac:dyDescent="0.15">
      <c r="B336" s="1">
        <v>-30</v>
      </c>
      <c r="C336" s="1">
        <v>180</v>
      </c>
      <c r="D336" s="1">
        <v>30</v>
      </c>
      <c r="E336" s="1">
        <v>0.70804944974929385</v>
      </c>
      <c r="F336" s="1">
        <v>0.70519333333333334</v>
      </c>
      <c r="G336" s="1">
        <v>2.3027499999999999E-2</v>
      </c>
      <c r="H336" s="1">
        <v>-5.9212500000000001E-2</v>
      </c>
      <c r="I336" s="1">
        <v>0.32680333333333333</v>
      </c>
      <c r="J336" s="1">
        <v>0.113715</v>
      </c>
      <c r="K336" s="1">
        <v>0.15525250000000002</v>
      </c>
      <c r="L336" s="1">
        <v>7.1917429329513893E-2</v>
      </c>
      <c r="M336" s="1">
        <v>22.864647272727272</v>
      </c>
      <c r="N336" s="1">
        <v>2.2545563636363637</v>
      </c>
      <c r="O336" s="1">
        <v>-0.45897999999999994</v>
      </c>
      <c r="P336" s="1">
        <v>1.0749999999999999E-2</v>
      </c>
      <c r="Q336" s="1">
        <v>0.1292875</v>
      </c>
      <c r="R336" s="1">
        <v>225.83776181818178</v>
      </c>
      <c r="S336" s="1">
        <v>197.66274818181822</v>
      </c>
      <c r="T336" s="1">
        <v>-31.577566666666666</v>
      </c>
      <c r="U336" s="1">
        <v>0.61844999999999994</v>
      </c>
      <c r="V336" s="1">
        <v>7.2190099999999999</v>
      </c>
      <c r="W336" s="1">
        <v>-4.4650000000000002E-3</v>
      </c>
      <c r="X336" s="1">
        <v>-1.1155E-2</v>
      </c>
      <c r="Y336" s="1">
        <v>217.17846909090912</v>
      </c>
      <c r="AF336" s="1">
        <v>-0.5</v>
      </c>
      <c r="AG336" s="1">
        <v>3</v>
      </c>
      <c r="AH336" s="1">
        <v>0.5</v>
      </c>
      <c r="AI336" s="1">
        <v>0.52862589245998726</v>
      </c>
      <c r="AJ336" s="1">
        <v>0.526493531379993</v>
      </c>
      <c r="AK336" s="1">
        <v>1.7192207045613195E-2</v>
      </c>
      <c r="AL336" s="1">
        <v>-4.4207732480224575E-2</v>
      </c>
      <c r="AM336" s="1">
        <v>0.2439896024259347</v>
      </c>
      <c r="AN336" s="1">
        <v>8.4899004416107024E-2</v>
      </c>
      <c r="AO336" s="1">
        <v>0.11591067742260615</v>
      </c>
      <c r="AP336" s="1">
        <v>4.0087026091689654E-2</v>
      </c>
      <c r="AQ336" s="1">
        <v>-0.7318857792209571</v>
      </c>
      <c r="AR336" s="1">
        <v>7.4514206753167694E-2</v>
      </c>
      <c r="AS336" s="1">
        <v>-1.1325479251390894E-2</v>
      </c>
      <c r="AT336" s="1">
        <v>2.6525971055917931E-4</v>
      </c>
      <c r="AU336" s="1">
        <v>3.1902106817599902E-3</v>
      </c>
      <c r="AV336" s="1">
        <v>0.13067588984214237</v>
      </c>
      <c r="AW336" s="1">
        <v>0.11437305833777042</v>
      </c>
      <c r="AX336" s="1">
        <v>-1.36415088E-2</v>
      </c>
      <c r="AY336" s="1">
        <v>2.6717039999999998E-4</v>
      </c>
      <c r="AZ336" s="1">
        <v>3.1186123200000002E-3</v>
      </c>
      <c r="BA336" s="1">
        <v>-2.48880658232788E-3</v>
      </c>
      <c r="BB336" s="1">
        <v>-6.2178359296455763E-3</v>
      </c>
      <c r="BC336" s="1">
        <v>4.1533034028721936E-3</v>
      </c>
    </row>
    <row r="337" spans="2:55" x14ac:dyDescent="0.15">
      <c r="B337" s="1">
        <v>-30</v>
      </c>
      <c r="C337" s="1">
        <v>180</v>
      </c>
      <c r="D337" s="1">
        <v>10</v>
      </c>
      <c r="E337" s="1">
        <v>0.50074795461458899</v>
      </c>
      <c r="F337" s="1">
        <v>0.49907333333333331</v>
      </c>
      <c r="G337" s="1">
        <v>3.2462499999999998E-2</v>
      </c>
      <c r="H337" s="1">
        <v>-2.4910000000000002E-2</v>
      </c>
      <c r="I337" s="1">
        <v>0.33156000000000002</v>
      </c>
      <c r="J337" s="1">
        <v>0.1485475</v>
      </c>
      <c r="K337" s="1">
        <v>0.12846250000000001</v>
      </c>
      <c r="L337" s="1">
        <v>7.4250503631250006E-2</v>
      </c>
      <c r="M337" s="1">
        <v>24.72242727272727</v>
      </c>
      <c r="N337" s="1">
        <v>2.273364545454545</v>
      </c>
      <c r="O337" s="1">
        <v>-0.38528333333333337</v>
      </c>
      <c r="P337" s="1">
        <v>-2.64075E-2</v>
      </c>
      <c r="Q337" s="1">
        <v>7.5832499999999997E-2</v>
      </c>
      <c r="R337" s="1">
        <v>366.02374818181818</v>
      </c>
      <c r="S337" s="1">
        <v>247.52521545454553</v>
      </c>
      <c r="T337" s="1">
        <v>-21.218593333333335</v>
      </c>
      <c r="U337" s="1">
        <v>1.8361974999999999</v>
      </c>
      <c r="V337" s="1">
        <v>3.5718350000000001</v>
      </c>
      <c r="W337" s="1">
        <v>-9.2200000000000008E-3</v>
      </c>
      <c r="X337" s="1">
        <v>-5.5399999999999998E-3</v>
      </c>
      <c r="Y337" s="1">
        <v>228.33428636363635</v>
      </c>
      <c r="AF337" s="1">
        <v>-0.5</v>
      </c>
      <c r="AG337" s="1">
        <v>3</v>
      </c>
      <c r="AH337" s="1">
        <v>0.16666666666666666</v>
      </c>
      <c r="AI337" s="1">
        <v>0.37385571657371985</v>
      </c>
      <c r="AJ337" s="1">
        <v>0.37260545337578965</v>
      </c>
      <c r="AK337" s="1">
        <v>2.4236327053228458E-2</v>
      </c>
      <c r="AL337" s="1">
        <v>-1.8597671371456941E-2</v>
      </c>
      <c r="AM337" s="1">
        <v>0.24754090405139559</v>
      </c>
      <c r="AN337" s="1">
        <v>0.11090476066043757</v>
      </c>
      <c r="AO337" s="1">
        <v>9.5909408211793959E-2</v>
      </c>
      <c r="AP337" s="1">
        <v>4.1387489849633849E-2</v>
      </c>
      <c r="AQ337" s="1">
        <v>-0.67048522820584522</v>
      </c>
      <c r="AR337" s="1">
        <v>7.5135826496748076E-2</v>
      </c>
      <c r="AS337" s="1">
        <v>-9.506990277514029E-3</v>
      </c>
      <c r="AT337" s="1">
        <v>-6.5161356340386306E-4</v>
      </c>
      <c r="AU337" s="1">
        <v>1.8711913489282757E-3</v>
      </c>
      <c r="AV337" s="1">
        <v>0.21179132582585039</v>
      </c>
      <c r="AW337" s="1">
        <v>0.14322484214987766</v>
      </c>
      <c r="AX337" s="1">
        <v>-9.1664323200000009E-3</v>
      </c>
      <c r="AY337" s="1">
        <v>7.9323731999999994E-4</v>
      </c>
      <c r="AZ337" s="1">
        <v>1.5430327200000001E-3</v>
      </c>
      <c r="BA337" s="1">
        <v>-5.1392601767218486E-3</v>
      </c>
      <c r="BB337" s="1">
        <v>-3.0880153339521732E-3</v>
      </c>
      <c r="BC337" s="1">
        <v>4.3666463462799197E-3</v>
      </c>
    </row>
    <row r="338" spans="2:55" x14ac:dyDescent="0.15">
      <c r="B338" s="1">
        <v>-30</v>
      </c>
      <c r="C338" s="1">
        <v>180</v>
      </c>
      <c r="D338" s="1">
        <v>4</v>
      </c>
      <c r="E338" s="1">
        <v>0.44346034584403488</v>
      </c>
      <c r="F338" s="1">
        <v>0.44214333333333328</v>
      </c>
      <c r="G338" s="1">
        <v>3.0030000000000001E-2</v>
      </c>
      <c r="H338" s="1">
        <v>-1.6265000000000002E-2</v>
      </c>
      <c r="I338" s="1">
        <v>0.32352333333333333</v>
      </c>
      <c r="J338" s="1">
        <v>0.15827249999999998</v>
      </c>
      <c r="K338" s="1">
        <v>8.8865E-2</v>
      </c>
      <c r="L338" s="1">
        <v>6.8807259846180552E-2</v>
      </c>
      <c r="M338" s="1">
        <v>25.553751818181819</v>
      </c>
      <c r="N338" s="1">
        <v>2.3329509090909095</v>
      </c>
      <c r="O338" s="1">
        <v>-0.31274666666666667</v>
      </c>
      <c r="P338" s="1">
        <v>-4.1107499999999998E-2</v>
      </c>
      <c r="Q338" s="1">
        <v>3.9682500000000002E-2</v>
      </c>
      <c r="R338" s="1">
        <v>420.27863181818179</v>
      </c>
      <c r="S338" s="1">
        <v>256.18723636363637</v>
      </c>
      <c r="T338" s="1">
        <v>-4.6406400000000003</v>
      </c>
      <c r="U338" s="1">
        <v>0.21616749999999998</v>
      </c>
      <c r="V338" s="1">
        <v>1.4615149999999999</v>
      </c>
      <c r="W338" s="1">
        <v>-9.832500000000001E-3</v>
      </c>
      <c r="X338" s="1">
        <v>-1.9350000000000001E-3</v>
      </c>
      <c r="Y338" s="1">
        <v>217.10769363636365</v>
      </c>
      <c r="AF338" s="1">
        <v>-0.5</v>
      </c>
      <c r="AG338" s="1">
        <v>3</v>
      </c>
      <c r="AH338" s="1">
        <v>6.6666666666666666E-2</v>
      </c>
      <c r="AI338" s="1">
        <v>0.33108509748213577</v>
      </c>
      <c r="AJ338" s="1">
        <v>0.33010182305956948</v>
      </c>
      <c r="AK338" s="1">
        <v>2.2420235699913769E-2</v>
      </c>
      <c r="AL338" s="1">
        <v>-1.214336109420904E-2</v>
      </c>
      <c r="AM338" s="1">
        <v>0.24154077215301703</v>
      </c>
      <c r="AN338" s="1">
        <v>0.11816539310071933</v>
      </c>
      <c r="AO338" s="1">
        <v>6.6346128720374195E-2</v>
      </c>
      <c r="AP338" s="1">
        <v>3.8353406767551841E-2</v>
      </c>
      <c r="AQ338" s="1">
        <v>-0.64300953939269356</v>
      </c>
      <c r="AR338" s="1">
        <v>7.7105185387606842E-2</v>
      </c>
      <c r="AS338" s="1">
        <v>-7.7171246770556404E-3</v>
      </c>
      <c r="AT338" s="1">
        <v>-1.0143407955173454E-3</v>
      </c>
      <c r="AU338" s="1">
        <v>9.7917846179205884E-4</v>
      </c>
      <c r="AV338" s="1">
        <v>0.24318468157107598</v>
      </c>
      <c r="AW338" s="1">
        <v>0.148236923747808</v>
      </c>
      <c r="AX338" s="1">
        <v>-2.0047564800000001E-3</v>
      </c>
      <c r="AY338" s="1">
        <v>9.3384359999999997E-5</v>
      </c>
      <c r="AZ338" s="1">
        <v>6.3137448000000001E-4</v>
      </c>
      <c r="BA338" s="1">
        <v>-5.480669814275225E-3</v>
      </c>
      <c r="BB338" s="1">
        <v>-1.0785757529237284E-3</v>
      </c>
      <c r="BC338" s="1">
        <v>4.1519498988281051E-3</v>
      </c>
    </row>
    <row r="339" spans="2:55" x14ac:dyDescent="0.15">
      <c r="B339" s="1">
        <v>30</v>
      </c>
      <c r="C339" s="1">
        <v>180</v>
      </c>
      <c r="D339" s="1">
        <v>30</v>
      </c>
      <c r="E339" s="1">
        <v>0.73224273378000215</v>
      </c>
      <c r="F339" s="1">
        <v>0.7289066666666667</v>
      </c>
      <c r="G339" s="1">
        <v>2.2124999999999992E-3</v>
      </c>
      <c r="H339" s="1">
        <v>-6.9782499999999997E-2</v>
      </c>
      <c r="I339" s="1">
        <v>0.31605</v>
      </c>
      <c r="J339" s="1">
        <v>0.10838249999999999</v>
      </c>
      <c r="K339" s="1">
        <v>0.1442775</v>
      </c>
      <c r="L339" s="1">
        <v>6.6225182906249999E-2</v>
      </c>
      <c r="M339" s="1">
        <v>22.634511818181821</v>
      </c>
      <c r="N339" s="1">
        <v>2.3421390909090909</v>
      </c>
      <c r="O339" s="1">
        <v>-0.43935666666666662</v>
      </c>
      <c r="P339" s="1">
        <v>-2.9245E-2</v>
      </c>
      <c r="Q339" s="1">
        <v>0.11075500000000001</v>
      </c>
      <c r="R339" s="1">
        <v>220.79067545454546</v>
      </c>
      <c r="S339" s="1">
        <v>153.54509545454545</v>
      </c>
      <c r="T339" s="1">
        <v>-20.047423333333334</v>
      </c>
      <c r="U339" s="1">
        <v>-0.57294500000000004</v>
      </c>
      <c r="V339" s="1">
        <v>2.9901749999999998</v>
      </c>
      <c r="W339" s="1">
        <v>-1.1249999999999992E-4</v>
      </c>
      <c r="X339" s="1">
        <v>-5.1925000000000001E-3</v>
      </c>
      <c r="Y339" s="1">
        <v>178.67704272727272</v>
      </c>
      <c r="AF339" s="1">
        <v>0.5</v>
      </c>
      <c r="AG339" s="1">
        <v>3</v>
      </c>
      <c r="AH339" s="1">
        <v>0.5</v>
      </c>
      <c r="AI339" s="1">
        <v>0.54668846756233291</v>
      </c>
      <c r="AJ339" s="1">
        <v>0.54419777788561918</v>
      </c>
      <c r="AK339" s="1">
        <v>1.6518405423263135E-3</v>
      </c>
      <c r="AL339" s="1">
        <v>-5.2099237353620792E-2</v>
      </c>
      <c r="AM339" s="1">
        <v>0.23596122187671484</v>
      </c>
      <c r="AN339" s="1">
        <v>8.091778873612733E-2</v>
      </c>
      <c r="AO339" s="1">
        <v>0.10771680173807222</v>
      </c>
      <c r="AP339" s="1">
        <v>3.6914148070087971E-2</v>
      </c>
      <c r="AQ339" s="1">
        <v>-0.73949187020977381</v>
      </c>
      <c r="AR339" s="1">
        <v>7.740885935678693E-2</v>
      </c>
      <c r="AS339" s="1">
        <v>-1.0841267184394959E-2</v>
      </c>
      <c r="AT339" s="1">
        <v>-7.2162978933053019E-4</v>
      </c>
      <c r="AU339" s="1">
        <v>2.7329152784169217E-3</v>
      </c>
      <c r="AV339" s="1">
        <v>0.12775550798762642</v>
      </c>
      <c r="AW339" s="1">
        <v>8.8845380940204E-2</v>
      </c>
      <c r="AX339" s="1">
        <v>-8.6604868800000002E-3</v>
      </c>
      <c r="AY339" s="1">
        <v>-2.4751224000000004E-4</v>
      </c>
      <c r="AZ339" s="1">
        <v>1.2917555999999999E-3</v>
      </c>
      <c r="BA339" s="1">
        <v>-6.2707892611844622E-5</v>
      </c>
      <c r="BB339" s="1">
        <v>-2.8943176212178085E-3</v>
      </c>
      <c r="BC339" s="1">
        <v>3.4170052523193966E-3</v>
      </c>
    </row>
    <row r="340" spans="2:55" x14ac:dyDescent="0.15">
      <c r="B340" s="1">
        <v>30</v>
      </c>
      <c r="C340" s="1">
        <v>180</v>
      </c>
      <c r="D340" s="1">
        <v>10</v>
      </c>
      <c r="E340" s="1">
        <v>0.52723533996333172</v>
      </c>
      <c r="F340" s="1">
        <v>0.52595999999999998</v>
      </c>
      <c r="G340" s="1">
        <v>4.2900000000000004E-3</v>
      </c>
      <c r="H340" s="1">
        <v>-3.6397499999999999E-2</v>
      </c>
      <c r="I340" s="1">
        <v>0.29309333333333332</v>
      </c>
      <c r="J340" s="1">
        <v>0.11237</v>
      </c>
      <c r="K340" s="1">
        <v>0.13270999999999999</v>
      </c>
      <c r="L340" s="1">
        <v>5.8071331522222214E-2</v>
      </c>
      <c r="M340" s="1">
        <v>24.265432727272728</v>
      </c>
      <c r="N340" s="1">
        <v>2.2580390909090906</v>
      </c>
      <c r="O340" s="1">
        <v>-0.31726333333333334</v>
      </c>
      <c r="P340" s="1">
        <v>-1.9585000000000002E-2</v>
      </c>
      <c r="Q340" s="1">
        <v>8.1412499999999999E-2</v>
      </c>
      <c r="R340" s="1">
        <v>288.4641918181818</v>
      </c>
      <c r="S340" s="1">
        <v>163.91134</v>
      </c>
      <c r="T340" s="1">
        <v>-10.484693333333334</v>
      </c>
      <c r="U340" s="1">
        <v>0.43202750000000001</v>
      </c>
      <c r="V340" s="1">
        <v>2.2904024999999999</v>
      </c>
      <c r="W340" s="1">
        <v>-3.1974999999999998E-3</v>
      </c>
      <c r="X340" s="1">
        <v>-1.8324999999999999E-3</v>
      </c>
      <c r="Y340" s="1">
        <v>148.53987363636364</v>
      </c>
      <c r="AF340" s="1">
        <v>0.5</v>
      </c>
      <c r="AG340" s="1">
        <v>3</v>
      </c>
      <c r="AH340" s="1">
        <v>0.16666666666666666</v>
      </c>
      <c r="AI340" s="1">
        <v>0.39363105532141396</v>
      </c>
      <c r="AJ340" s="1">
        <v>0.39267889339749068</v>
      </c>
      <c r="AK340" s="1">
        <v>3.2028908142733956E-3</v>
      </c>
      <c r="AL340" s="1">
        <v>-2.7174176786134246E-2</v>
      </c>
      <c r="AM340" s="1">
        <v>0.21882189861494258</v>
      </c>
      <c r="AN340" s="1">
        <v>8.3894834685291714E-2</v>
      </c>
      <c r="AO340" s="1">
        <v>9.9080568755762766E-2</v>
      </c>
      <c r="AP340" s="1">
        <v>3.2369162852643033E-2</v>
      </c>
      <c r="AQ340" s="1">
        <v>-0.68558912473923961</v>
      </c>
      <c r="AR340" s="1">
        <v>7.4629312618006802E-2</v>
      </c>
      <c r="AS340" s="1">
        <v>-7.8285748810270166E-3</v>
      </c>
      <c r="AT340" s="1">
        <v>-4.8326617965595601E-4</v>
      </c>
      <c r="AU340" s="1">
        <v>2.0088796451999242E-3</v>
      </c>
      <c r="AV340" s="1">
        <v>0.1669132506891528</v>
      </c>
      <c r="AW340" s="1">
        <v>9.4843572825355202E-2</v>
      </c>
      <c r="AX340" s="1">
        <v>-4.5293875200000007E-3</v>
      </c>
      <c r="AY340" s="1">
        <v>1.8663588E-4</v>
      </c>
      <c r="AZ340" s="1">
        <v>9.894538799999999E-4</v>
      </c>
      <c r="BA340" s="1">
        <v>-1.7822976589010962E-3</v>
      </c>
      <c r="BB340" s="1">
        <v>-1.0214418952107143E-3</v>
      </c>
      <c r="BC340" s="1">
        <v>2.8406644784749469E-3</v>
      </c>
    </row>
    <row r="341" spans="2:55" x14ac:dyDescent="0.15">
      <c r="B341" s="1">
        <v>30</v>
      </c>
      <c r="C341" s="1">
        <v>180</v>
      </c>
      <c r="D341" s="1">
        <v>4</v>
      </c>
      <c r="E341" s="1">
        <v>0.48880248663044984</v>
      </c>
      <c r="F341" s="1">
        <v>0.48830666666666667</v>
      </c>
      <c r="G341" s="1">
        <v>8.2650000000000015E-3</v>
      </c>
      <c r="H341" s="1">
        <v>-2.0399999999999998E-2</v>
      </c>
      <c r="I341" s="1">
        <v>0.26834999999999998</v>
      </c>
      <c r="J341" s="1">
        <v>0.12999749999999999</v>
      </c>
      <c r="K341" s="1">
        <v>9.5732499999999998E-2</v>
      </c>
      <c r="L341" s="1">
        <v>4.9037892031249988E-2</v>
      </c>
      <c r="M341" s="1">
        <v>25.202673636363638</v>
      </c>
      <c r="N341" s="1">
        <v>2.405399090909091</v>
      </c>
      <c r="O341" s="1">
        <v>-0.26331666666666664</v>
      </c>
      <c r="P341" s="1">
        <v>-4.2840000000000003E-2</v>
      </c>
      <c r="Q341" s="1">
        <v>5.5667499999999995E-2</v>
      </c>
      <c r="R341" s="1">
        <v>312.9982690909091</v>
      </c>
      <c r="S341" s="1">
        <v>166.34170818181818</v>
      </c>
      <c r="T341" s="1">
        <v>-3.7526700000000002</v>
      </c>
      <c r="U341" s="1">
        <v>0.57157999999999998</v>
      </c>
      <c r="V341" s="1">
        <v>1.3178375</v>
      </c>
      <c r="W341" s="1">
        <v>-6.3824999999999993E-3</v>
      </c>
      <c r="X341" s="1">
        <v>-1.4499999999999999E-3</v>
      </c>
      <c r="Y341" s="1">
        <v>126.69695454545455</v>
      </c>
      <c r="AF341" s="1">
        <v>0.5</v>
      </c>
      <c r="AG341" s="1">
        <v>3</v>
      </c>
      <c r="AH341" s="1">
        <v>6.6666666666666666E-2</v>
      </c>
      <c r="AI341" s="1">
        <v>0.36493729473721725</v>
      </c>
      <c r="AJ341" s="1">
        <v>0.36456711823196447</v>
      </c>
      <c r="AK341" s="1">
        <v>6.1706043309952491E-3</v>
      </c>
      <c r="AL341" s="1">
        <v>-1.5230529746195166E-2</v>
      </c>
      <c r="AM341" s="1">
        <v>0.20034865967605259</v>
      </c>
      <c r="AN341" s="1">
        <v>9.7055430915735597E-2</v>
      </c>
      <c r="AO341" s="1">
        <v>7.1473367104295527E-2</v>
      </c>
      <c r="AP341" s="1">
        <v>2.7333892154727625E-2</v>
      </c>
      <c r="AQ341" s="1">
        <v>-0.65461284754167781</v>
      </c>
      <c r="AR341" s="1">
        <v>7.9499633752687399E-2</v>
      </c>
      <c r="AS341" s="1">
        <v>-6.4974235149216648E-3</v>
      </c>
      <c r="AT341" s="1">
        <v>-1.0570907907307202E-3</v>
      </c>
      <c r="AU341" s="1">
        <v>1.3736134825630803E-3</v>
      </c>
      <c r="AV341" s="1">
        <v>0.1811093370887808</v>
      </c>
      <c r="AW341" s="1">
        <v>9.6249850155799205E-2</v>
      </c>
      <c r="AX341" s="1">
        <v>-1.6211534400000002E-3</v>
      </c>
      <c r="AY341" s="1">
        <v>2.4692255999999999E-4</v>
      </c>
      <c r="AZ341" s="1">
        <v>5.6930580000000004E-4</v>
      </c>
      <c r="BA341" s="1">
        <v>-3.5576277741786542E-3</v>
      </c>
      <c r="BB341" s="1">
        <v>-8.0823506033044239E-4</v>
      </c>
      <c r="BC341" s="1">
        <v>2.4229422679414529E-3</v>
      </c>
    </row>
    <row r="342" spans="2:55" x14ac:dyDescent="0.15">
      <c r="B342" s="1">
        <v>90</v>
      </c>
      <c r="C342" s="1">
        <v>180</v>
      </c>
      <c r="D342" s="1">
        <v>30</v>
      </c>
      <c r="E342" s="1">
        <v>0.75384924142189147</v>
      </c>
      <c r="F342" s="1">
        <v>0.75147333333333333</v>
      </c>
      <c r="G342" s="1">
        <v>2.2045000000000002E-2</v>
      </c>
      <c r="H342" s="1">
        <v>-5.5592500000000003E-2</v>
      </c>
      <c r="I342" s="1">
        <v>0.29930666666666667</v>
      </c>
      <c r="J342" s="1">
        <v>0.1206025</v>
      </c>
      <c r="K342" s="1">
        <v>0.15188250000000003</v>
      </c>
      <c r="L342" s="1">
        <v>6.3598868761805552E-2</v>
      </c>
      <c r="M342" s="1">
        <v>22.412632727272729</v>
      </c>
      <c r="N342" s="1">
        <v>2.2118200000000003</v>
      </c>
      <c r="O342" s="1">
        <v>-0.39685333333333334</v>
      </c>
      <c r="P342" s="1">
        <v>-8.7200000000000003E-3</v>
      </c>
      <c r="Q342" s="1">
        <v>0.12845000000000001</v>
      </c>
      <c r="R342" s="1">
        <v>190.66856727272727</v>
      </c>
      <c r="S342" s="1">
        <v>119.20862545454547</v>
      </c>
      <c r="T342" s="1">
        <v>-14.005576666666668</v>
      </c>
      <c r="U342" s="1">
        <v>0.72078750000000003</v>
      </c>
      <c r="V342" s="1">
        <v>3.2443074999999997</v>
      </c>
      <c r="W342" s="1">
        <v>-2.6150000000000001E-3</v>
      </c>
      <c r="X342" s="1">
        <v>-1.17825E-2</v>
      </c>
      <c r="Y342" s="1">
        <v>119.2054481818182</v>
      </c>
      <c r="AF342" s="1">
        <v>1.5</v>
      </c>
      <c r="AG342" s="1">
        <v>3</v>
      </c>
      <c r="AH342" s="1">
        <v>0.5</v>
      </c>
      <c r="AI342" s="1">
        <v>0.56281976939327349</v>
      </c>
      <c r="AJ342" s="1">
        <v>0.56104592925518482</v>
      </c>
      <c r="AK342" s="1">
        <v>1.6458677855631005E-2</v>
      </c>
      <c r="AL342" s="1">
        <v>-4.150506004487034E-2</v>
      </c>
      <c r="AM342" s="1">
        <v>0.22346073970103864</v>
      </c>
      <c r="AN342" s="1">
        <v>9.0041174691936399E-2</v>
      </c>
      <c r="AO342" s="1">
        <v>0.11339465363610235</v>
      </c>
      <c r="AP342" s="1">
        <v>3.5450231400445384E-2</v>
      </c>
      <c r="AQ342" s="1">
        <v>-0.74682508428278049</v>
      </c>
      <c r="AR342" s="1">
        <v>7.3101748724953966E-2</v>
      </c>
      <c r="AS342" s="1">
        <v>-9.7924837520414424E-3</v>
      </c>
      <c r="AT342" s="1">
        <v>-2.1516880707684127E-4</v>
      </c>
      <c r="AU342" s="1">
        <v>3.169545099658287E-3</v>
      </c>
      <c r="AV342" s="1">
        <v>0.1103260344625152</v>
      </c>
      <c r="AW342" s="1">
        <v>6.8977362699302408E-2</v>
      </c>
      <c r="AX342" s="1">
        <v>-6.0504091200000009E-3</v>
      </c>
      <c r="AY342" s="1">
        <v>3.113802E-4</v>
      </c>
      <c r="AZ342" s="1">
        <v>1.4015408399999998E-3</v>
      </c>
      <c r="BA342" s="1">
        <v>-1.4576101260442118E-3</v>
      </c>
      <c r="BB342" s="1">
        <v>-6.5676066195471984E-3</v>
      </c>
      <c r="BC342" s="1">
        <v>2.2796753087305686E-3</v>
      </c>
    </row>
    <row r="343" spans="2:55" x14ac:dyDescent="0.15">
      <c r="B343" s="1">
        <v>90</v>
      </c>
      <c r="C343" s="1">
        <v>180</v>
      </c>
      <c r="D343" s="1">
        <v>10</v>
      </c>
      <c r="E343" s="1">
        <v>0.5326329447822028</v>
      </c>
      <c r="F343" s="1">
        <v>0.53019333333333329</v>
      </c>
      <c r="G343" s="1">
        <v>4.6832499999999999E-2</v>
      </c>
      <c r="H343" s="1">
        <v>-1.9989999999999997E-2</v>
      </c>
      <c r="I343" s="1">
        <v>0.35653333333333337</v>
      </c>
      <c r="J343" s="1">
        <v>0.155505</v>
      </c>
      <c r="K343" s="1">
        <v>0.12759999999999999</v>
      </c>
      <c r="L343" s="1">
        <v>8.3789791401388911E-2</v>
      </c>
      <c r="M343" s="1">
        <v>24.054093636363632</v>
      </c>
      <c r="N343" s="1">
        <v>2.1392699999999998</v>
      </c>
      <c r="O343" s="1">
        <v>-0.38636000000000004</v>
      </c>
      <c r="P343" s="1">
        <v>-1.7302499999999998E-2</v>
      </c>
      <c r="Q343" s="1">
        <v>8.2317500000000002E-2</v>
      </c>
      <c r="R343" s="1">
        <v>241.15617909090915</v>
      </c>
      <c r="S343" s="1">
        <v>131.71695909090911</v>
      </c>
      <c r="T343" s="1">
        <v>-4.4407666666666659</v>
      </c>
      <c r="U343" s="1">
        <v>2.8717500000000007E-2</v>
      </c>
      <c r="V343" s="1">
        <v>1.2402150000000001</v>
      </c>
      <c r="W343" s="1">
        <v>-1.1895000000000001E-2</v>
      </c>
      <c r="X343" s="1">
        <v>-6.77E-3</v>
      </c>
      <c r="Y343" s="1">
        <v>103.44155727272727</v>
      </c>
      <c r="AF343" s="1">
        <v>1.5</v>
      </c>
      <c r="AG343" s="1">
        <v>3</v>
      </c>
      <c r="AH343" s="1">
        <v>0.16666666666666666</v>
      </c>
      <c r="AI343" s="1">
        <v>0.39766087790729743</v>
      </c>
      <c r="AJ343" s="1">
        <v>0.39583947718469131</v>
      </c>
      <c r="AK343" s="1">
        <v>3.496489138915123E-2</v>
      </c>
      <c r="AL343" s="1">
        <v>-1.4924425962080459E-2</v>
      </c>
      <c r="AM343" s="1">
        <v>0.26618585974722797</v>
      </c>
      <c r="AN343" s="1">
        <v>0.11609919255794507</v>
      </c>
      <c r="AO343" s="1">
        <v>9.5265470373259956E-2</v>
      </c>
      <c r="AP343" s="1">
        <v>4.6704722143708105E-2</v>
      </c>
      <c r="AQ343" s="1">
        <v>-0.69257398658125069</v>
      </c>
      <c r="AR343" s="1">
        <v>7.070393521843199E-2</v>
      </c>
      <c r="AS343" s="1">
        <v>-9.5335573741064678E-3</v>
      </c>
      <c r="AT343" s="1">
        <v>-4.2694475739071624E-4</v>
      </c>
      <c r="AU343" s="1">
        <v>2.0312108115307201E-3</v>
      </c>
      <c r="AV343" s="1">
        <v>0.13953954396256563</v>
      </c>
      <c r="AW343" s="1">
        <v>7.6215025768644015E-2</v>
      </c>
      <c r="AX343" s="1">
        <v>-1.9184111999999997E-3</v>
      </c>
      <c r="AY343" s="1">
        <v>1.2405960000000003E-5</v>
      </c>
      <c r="AZ343" s="1">
        <v>5.3577288000000007E-4</v>
      </c>
      <c r="BA343" s="1">
        <v>-6.6303145121590443E-3</v>
      </c>
      <c r="BB343" s="1">
        <v>-3.7736216265083417E-3</v>
      </c>
      <c r="BC343" s="1">
        <v>1.9782079393854644E-3</v>
      </c>
    </row>
    <row r="344" spans="2:55" x14ac:dyDescent="0.15">
      <c r="B344" s="1">
        <v>90</v>
      </c>
      <c r="C344" s="1">
        <v>180</v>
      </c>
      <c r="D344" s="1">
        <v>4</v>
      </c>
      <c r="E344" s="1">
        <v>0.42859175373962938</v>
      </c>
      <c r="F344" s="1">
        <v>0.42587666666666668</v>
      </c>
      <c r="G344" s="1">
        <v>4.2562500000000003E-2</v>
      </c>
      <c r="H344" s="1">
        <v>-2.2547500000000002E-2</v>
      </c>
      <c r="I344" s="1">
        <v>0.31913666666666668</v>
      </c>
      <c r="J344" s="1">
        <v>0.16433500000000001</v>
      </c>
      <c r="K344" s="1">
        <v>8.9677499999999993E-2</v>
      </c>
      <c r="L344" s="1">
        <v>6.8448129121180562E-2</v>
      </c>
      <c r="M344" s="1">
        <v>24.961924545454544</v>
      </c>
      <c r="N344" s="1">
        <v>2.2800254545454544</v>
      </c>
      <c r="O344" s="1">
        <v>-0.25933666666666666</v>
      </c>
      <c r="P344" s="1">
        <v>-5.1935000000000002E-2</v>
      </c>
      <c r="Q344" s="1">
        <v>3.6254999999999996E-2</v>
      </c>
      <c r="R344" s="1">
        <v>249.30524454545457</v>
      </c>
      <c r="S344" s="1">
        <v>132.11203272727275</v>
      </c>
      <c r="T344" s="1">
        <v>-0.29103666666666661</v>
      </c>
      <c r="U344" s="1">
        <v>-0.241845</v>
      </c>
      <c r="V344" s="1">
        <v>0.49311250000000006</v>
      </c>
      <c r="W344" s="1">
        <v>-1.03575E-2</v>
      </c>
      <c r="X344" s="1">
        <v>-8.1249999999999996E-4</v>
      </c>
      <c r="Y344" s="1">
        <v>88.656738181818184</v>
      </c>
      <c r="AF344" s="1">
        <v>1.5</v>
      </c>
      <c r="AG344" s="1">
        <v>3</v>
      </c>
      <c r="AH344" s="1">
        <v>6.6666666666666666E-2</v>
      </c>
      <c r="AI344" s="1">
        <v>0.31998428697575387</v>
      </c>
      <c r="AJ344" s="1">
        <v>0.31795721764103485</v>
      </c>
      <c r="AK344" s="1">
        <v>3.1776932466785875E-2</v>
      </c>
      <c r="AL344" s="1">
        <v>-1.6833841639820369E-2</v>
      </c>
      <c r="AM344" s="1">
        <v>0.23826571052785483</v>
      </c>
      <c r="AN344" s="1">
        <v>0.1226916228353423</v>
      </c>
      <c r="AO344" s="1">
        <v>6.695273682913809E-2</v>
      </c>
      <c r="AP344" s="1">
        <v>3.815322604811261E-2</v>
      </c>
      <c r="AQ344" s="1">
        <v>-0.6625697244798544</v>
      </c>
      <c r="AR344" s="1">
        <v>7.5355972848007852E-2</v>
      </c>
      <c r="AS344" s="1">
        <v>-6.3992157337099875E-3</v>
      </c>
      <c r="AT344" s="1">
        <v>-1.2815128435247421E-3</v>
      </c>
      <c r="AU344" s="1">
        <v>8.9460379593702744E-4</v>
      </c>
      <c r="AV344" s="1">
        <v>0.14425481554107122</v>
      </c>
      <c r="AW344" s="1">
        <v>7.6443626152252808E-2</v>
      </c>
      <c r="AX344" s="1">
        <v>-1.2572783999999999E-4</v>
      </c>
      <c r="AY344" s="1">
        <v>-1.0447704E-4</v>
      </c>
      <c r="AZ344" s="1">
        <v>2.1302460000000004E-4</v>
      </c>
      <c r="BA344" s="1">
        <v>-5.7733066464638327E-3</v>
      </c>
      <c r="BB344" s="1">
        <v>-4.5289033552998927E-4</v>
      </c>
      <c r="BC344" s="1">
        <v>1.6954642599675083E-3</v>
      </c>
    </row>
    <row r="345" spans="2:55" x14ac:dyDescent="0.15">
      <c r="B345" s="1">
        <v>150</v>
      </c>
      <c r="C345" s="1">
        <v>180</v>
      </c>
      <c r="D345" s="1">
        <v>30</v>
      </c>
      <c r="E345" s="1">
        <v>0.74034526827014968</v>
      </c>
      <c r="F345" s="1">
        <v>0.73699999999999999</v>
      </c>
      <c r="G345" s="1">
        <v>-5.2349999999999992E-3</v>
      </c>
      <c r="H345" s="1">
        <v>-7.0105000000000001E-2</v>
      </c>
      <c r="I345" s="1">
        <v>0.30037333333333333</v>
      </c>
      <c r="J345" s="1">
        <v>0.1096575</v>
      </c>
      <c r="K345" s="1">
        <v>0.14553750000000001</v>
      </c>
      <c r="L345" s="1">
        <v>6.1715035295138894E-2</v>
      </c>
      <c r="M345" s="1">
        <v>22.235683636363635</v>
      </c>
      <c r="N345" s="1">
        <v>2.2590563636363634</v>
      </c>
      <c r="O345" s="1">
        <v>-0.36602000000000001</v>
      </c>
      <c r="P345" s="1">
        <v>-3.8824999999999998E-2</v>
      </c>
      <c r="Q345" s="1">
        <v>9.6487500000000004E-2</v>
      </c>
      <c r="R345" s="1">
        <v>164.45748454545455</v>
      </c>
      <c r="S345" s="1">
        <v>98.315912727272703</v>
      </c>
      <c r="T345" s="1">
        <v>-7.0177733333333334</v>
      </c>
      <c r="U345" s="1">
        <v>-0.19680500000000004</v>
      </c>
      <c r="V345" s="1">
        <v>1.9294125</v>
      </c>
      <c r="W345" s="1">
        <v>4.8999999999999998E-4</v>
      </c>
      <c r="X345" s="1">
        <v>-3.8799999999999998E-3</v>
      </c>
      <c r="Y345" s="1">
        <v>88.930495454545451</v>
      </c>
      <c r="AF345" s="1">
        <v>2.5</v>
      </c>
      <c r="AG345" s="1">
        <v>3</v>
      </c>
      <c r="AH345" s="1">
        <v>0.5</v>
      </c>
      <c r="AI345" s="1">
        <v>0.55273777602173313</v>
      </c>
      <c r="AJ345" s="1">
        <v>0.55024021681107049</v>
      </c>
      <c r="AK345" s="1">
        <v>-3.9084227069280239E-3</v>
      </c>
      <c r="AL345" s="1">
        <v>-5.234001411063785E-2</v>
      </c>
      <c r="AM345" s="1">
        <v>0.22425710726946713</v>
      </c>
      <c r="AN345" s="1">
        <v>8.1869696845264545E-2</v>
      </c>
      <c r="AO345" s="1">
        <v>0.1086575109282784</v>
      </c>
      <c r="AP345" s="1">
        <v>3.4400176051766873E-2</v>
      </c>
      <c r="AQ345" s="1">
        <v>-0.75267333955705484</v>
      </c>
      <c r="AR345" s="1">
        <v>7.4662933986515023E-2</v>
      </c>
      <c r="AS345" s="1">
        <v>-9.0316613264065874E-3</v>
      </c>
      <c r="AT345" s="1">
        <v>-9.5801937325210571E-4</v>
      </c>
      <c r="AU345" s="1">
        <v>2.3808601230305873E-3</v>
      </c>
      <c r="AV345" s="1">
        <v>9.5159586958178402E-2</v>
      </c>
      <c r="AW345" s="1">
        <v>5.6888269162099186E-2</v>
      </c>
      <c r="AX345" s="1">
        <v>-3.03167808E-3</v>
      </c>
      <c r="AY345" s="1">
        <v>-8.501976000000002E-5</v>
      </c>
      <c r="AZ345" s="1">
        <v>8.3350619999999999E-4</v>
      </c>
      <c r="BA345" s="1">
        <v>2.7312771004270125E-4</v>
      </c>
      <c r="BB345" s="1">
        <v>-2.1627255407462875E-3</v>
      </c>
      <c r="BC345" s="1">
        <v>1.7006995718155868E-3</v>
      </c>
    </row>
    <row r="346" spans="2:55" x14ac:dyDescent="0.15">
      <c r="B346" s="1">
        <v>150</v>
      </c>
      <c r="C346" s="1">
        <v>180</v>
      </c>
      <c r="D346" s="1">
        <v>10</v>
      </c>
      <c r="E346" s="1">
        <v>0.55903892272127265</v>
      </c>
      <c r="F346" s="1">
        <v>0.55833333333333324</v>
      </c>
      <c r="G346" s="1">
        <v>5.4225000000000002E-3</v>
      </c>
      <c r="H346" s="1">
        <v>-2.7550000000000002E-2</v>
      </c>
      <c r="I346" s="1">
        <v>0.31171666666666664</v>
      </c>
      <c r="J346" s="1">
        <v>0.11365500000000001</v>
      </c>
      <c r="K346" s="1">
        <v>0.1300125</v>
      </c>
      <c r="L346" s="1">
        <v>6.3493994729513878E-2</v>
      </c>
      <c r="M346" s="1">
        <v>24.055192727272722</v>
      </c>
      <c r="N346" s="1">
        <v>2.2254900000000002</v>
      </c>
      <c r="O346" s="1">
        <v>-0.3703366666666667</v>
      </c>
      <c r="P346" s="1">
        <v>-2.2472499999999999E-2</v>
      </c>
      <c r="Q346" s="1">
        <v>8.4467500000000001E-2</v>
      </c>
      <c r="R346" s="1">
        <v>199.77669636363638</v>
      </c>
      <c r="S346" s="1">
        <v>105.18353818181818</v>
      </c>
      <c r="T346" s="1">
        <v>-3.1480166666666669</v>
      </c>
      <c r="U346" s="1">
        <v>-0.16676750000000001</v>
      </c>
      <c r="V346" s="1">
        <v>1.1043875000000001</v>
      </c>
      <c r="W346" s="1">
        <v>-4.1549999999999998E-3</v>
      </c>
      <c r="X346" s="1">
        <v>-3.2300000000000002E-3</v>
      </c>
      <c r="Y346" s="1">
        <v>78.544928181818193</v>
      </c>
      <c r="AF346" s="1">
        <v>2.5</v>
      </c>
      <c r="AG346" s="1">
        <v>3</v>
      </c>
      <c r="AH346" s="1">
        <v>0.16666666666666666</v>
      </c>
      <c r="AI346" s="1">
        <v>0.41737543832290414</v>
      </c>
      <c r="AJ346" s="1">
        <v>0.41684864909929575</v>
      </c>
      <c r="AK346" s="1">
        <v>4.0484091935658476E-3</v>
      </c>
      <c r="AL346" s="1">
        <v>-2.0568681103317495E-2</v>
      </c>
      <c r="AM346" s="1">
        <v>0.23272597862997402</v>
      </c>
      <c r="AN346" s="1">
        <v>8.4854208740382936E-2</v>
      </c>
      <c r="AO346" s="1">
        <v>9.7066629834666629E-2</v>
      </c>
      <c r="AP346" s="1">
        <v>3.5391774248847895E-2</v>
      </c>
      <c r="AQ346" s="1">
        <v>-0.69253766108122705</v>
      </c>
      <c r="AR346" s="1">
        <v>7.355354900936685E-2</v>
      </c>
      <c r="AS346" s="1">
        <v>-9.1381764659954675E-3</v>
      </c>
      <c r="AT346" s="1">
        <v>-5.5451617167824715E-4</v>
      </c>
      <c r="AU346" s="1">
        <v>2.0842627536425563E-3</v>
      </c>
      <c r="AV346" s="1">
        <v>0.11559624642427681</v>
      </c>
      <c r="AW346" s="1">
        <v>6.08620645989216E-2</v>
      </c>
      <c r="AX346" s="1">
        <v>-1.3599432E-3</v>
      </c>
      <c r="AY346" s="1">
        <v>-7.2043560000000013E-5</v>
      </c>
      <c r="AZ346" s="1">
        <v>4.7709540000000005E-4</v>
      </c>
      <c r="BA346" s="1">
        <v>-2.31601150046413E-3</v>
      </c>
      <c r="BB346" s="1">
        <v>-1.8004132723222961E-3</v>
      </c>
      <c r="BC346" s="1">
        <v>1.5020868268453636E-3</v>
      </c>
    </row>
    <row r="347" spans="2:55" x14ac:dyDescent="0.15">
      <c r="B347" s="1">
        <v>150</v>
      </c>
      <c r="C347" s="1">
        <v>180</v>
      </c>
      <c r="D347" s="1">
        <v>4</v>
      </c>
      <c r="E347" s="1">
        <v>0.46480810207009088</v>
      </c>
      <c r="F347" s="1">
        <v>0.46455000000000002</v>
      </c>
      <c r="G347" s="1">
        <v>6.6549999999999995E-3</v>
      </c>
      <c r="H347" s="1">
        <v>-1.3984999999999997E-2</v>
      </c>
      <c r="I347" s="1">
        <v>0.27122000000000002</v>
      </c>
      <c r="J347" s="1">
        <v>0.139125</v>
      </c>
      <c r="K347" s="1">
        <v>9.960250000000001E-2</v>
      </c>
      <c r="L347" s="1">
        <v>5.1418356015625E-2</v>
      </c>
      <c r="M347" s="1">
        <v>25.198880909090906</v>
      </c>
      <c r="N347" s="1">
        <v>2.3626572727272732</v>
      </c>
      <c r="O347" s="1">
        <v>-0.29646</v>
      </c>
      <c r="P347" s="1">
        <v>-6.3237500000000002E-2</v>
      </c>
      <c r="Q347" s="1">
        <v>5.8862499999999998E-2</v>
      </c>
      <c r="R347" s="1">
        <v>205.13213818181819</v>
      </c>
      <c r="S347" s="1">
        <v>103.03779454545456</v>
      </c>
      <c r="T347" s="1">
        <v>-1.1942250000000001</v>
      </c>
      <c r="U347" s="1">
        <v>0.24304999999999999</v>
      </c>
      <c r="V347" s="1">
        <v>0.58913749999999998</v>
      </c>
      <c r="W347" s="1">
        <v>-6.4999999999999997E-3</v>
      </c>
      <c r="X347" s="1">
        <v>-2.0374999999999998E-3</v>
      </c>
      <c r="Y347" s="1">
        <v>62.500266363636349</v>
      </c>
      <c r="AF347" s="1">
        <v>2.5</v>
      </c>
      <c r="AG347" s="1">
        <v>3</v>
      </c>
      <c r="AH347" s="1">
        <v>6.6666666666666666E-2</v>
      </c>
      <c r="AI347" s="1">
        <v>0.34702321690446269</v>
      </c>
      <c r="AJ347" s="1">
        <v>0.34683051929387082</v>
      </c>
      <c r="AK347" s="1">
        <v>4.9685870323984719E-3</v>
      </c>
      <c r="AL347" s="1">
        <v>-1.0441125416693106E-2</v>
      </c>
      <c r="AM347" s="1">
        <v>0.20249138616485557</v>
      </c>
      <c r="AN347" s="1">
        <v>0.10386997308526483</v>
      </c>
      <c r="AO347" s="1">
        <v>7.4362688188500212E-2</v>
      </c>
      <c r="AP347" s="1">
        <v>2.8660771087159202E-2</v>
      </c>
      <c r="AQ347" s="1">
        <v>-0.6547381990603699</v>
      </c>
      <c r="AR347" s="1">
        <v>7.8086995449039312E-2</v>
      </c>
      <c r="AS347" s="1">
        <v>-7.3152459341743531E-3</v>
      </c>
      <c r="AT347" s="1">
        <v>-1.5604056694405676E-3</v>
      </c>
      <c r="AU347" s="1">
        <v>1.4524511360734598E-3</v>
      </c>
      <c r="AV347" s="1">
        <v>0.11869505115672961</v>
      </c>
      <c r="AW347" s="1">
        <v>5.9620478795035209E-2</v>
      </c>
      <c r="AX347" s="1">
        <v>-5.1590520000000006E-4</v>
      </c>
      <c r="AY347" s="1">
        <v>1.049976E-4</v>
      </c>
      <c r="AZ347" s="1">
        <v>2.5450739999999998E-4</v>
      </c>
      <c r="BA347" s="1">
        <v>-3.6231226842399142E-3</v>
      </c>
      <c r="BB347" s="1">
        <v>-1.1357096106367423E-3</v>
      </c>
      <c r="BC347" s="1">
        <v>1.1952500174400357E-3</v>
      </c>
    </row>
    <row r="349" spans="2:55" x14ac:dyDescent="0.15">
      <c r="R349" s="1">
        <f>COUNTIF(R4:R347,"0")</f>
        <v>5</v>
      </c>
    </row>
  </sheetData>
  <phoneticPr fontId="11"/>
  <conditionalFormatting sqref="R3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428"/>
  <sheetViews>
    <sheetView topLeftCell="Y1" zoomScale="70" zoomScaleNormal="70" workbookViewId="0">
      <pane xSplit="12345" ySplit="1305" topLeftCell="AV127" activePane="bottomRight"/>
      <selection activeCell="AM1" sqref="AM1"/>
      <selection pane="topRight" activeCell="BN111" sqref="BN111"/>
      <selection pane="bottomLeft" activeCell="AJ234" sqref="AJ234"/>
      <selection pane="bottomRight" activeCell="BP208" sqref="BP208"/>
    </sheetView>
  </sheetViews>
  <sheetFormatPr defaultRowHeight="15" x14ac:dyDescent="0.15"/>
  <cols>
    <col min="1" max="1" width="5.75" style="52" bestFit="1" customWidth="1"/>
    <col min="2" max="2" width="5" style="52" bestFit="1" customWidth="1"/>
    <col min="3" max="3" width="16.5" style="52" bestFit="1" customWidth="1"/>
    <col min="4" max="16" width="9" style="52"/>
    <col min="17" max="17" width="9" style="52" customWidth="1"/>
    <col min="18" max="16384" width="9" style="52"/>
  </cols>
  <sheetData>
    <row r="1" spans="1:81" s="20" customFormat="1" ht="16.5" thickBot="1" x14ac:dyDescent="0.2">
      <c r="A1" s="21"/>
      <c r="B1" s="21"/>
      <c r="C1" s="21"/>
      <c r="H1" s="17" t="s">
        <v>28</v>
      </c>
      <c r="I1" s="2">
        <v>0.5</v>
      </c>
      <c r="J1" s="17" t="s">
        <v>27</v>
      </c>
      <c r="K1" s="2">
        <v>0.5</v>
      </c>
      <c r="L1" s="17" t="s">
        <v>27</v>
      </c>
      <c r="M1" s="2">
        <v>5</v>
      </c>
      <c r="N1" s="17" t="s">
        <v>27</v>
      </c>
      <c r="O1" s="2">
        <v>2</v>
      </c>
      <c r="P1" s="17" t="s">
        <v>27</v>
      </c>
      <c r="Q1" s="2">
        <v>0.5</v>
      </c>
      <c r="R1" s="17" t="s">
        <v>27</v>
      </c>
      <c r="S1" s="2">
        <v>0.5</v>
      </c>
      <c r="T1" s="17" t="s">
        <v>27</v>
      </c>
      <c r="U1" s="2">
        <v>2</v>
      </c>
      <c r="V1" s="17" t="s">
        <v>27</v>
      </c>
      <c r="W1" s="2">
        <v>2</v>
      </c>
      <c r="X1" s="17" t="s">
        <v>27</v>
      </c>
      <c r="Y1" s="2">
        <v>2</v>
      </c>
      <c r="Z1" s="17" t="s">
        <v>27</v>
      </c>
      <c r="AA1" s="2">
        <v>5</v>
      </c>
      <c r="AB1" s="17" t="s">
        <v>27</v>
      </c>
      <c r="AC1" s="2">
        <v>2</v>
      </c>
      <c r="AD1" s="17" t="s">
        <v>27</v>
      </c>
      <c r="AE1" s="2">
        <v>100</v>
      </c>
      <c r="AF1" s="17" t="s">
        <v>27</v>
      </c>
      <c r="AG1" s="2">
        <v>100</v>
      </c>
      <c r="AH1" s="17" t="s">
        <v>27</v>
      </c>
      <c r="AI1" s="2">
        <v>50</v>
      </c>
      <c r="AJ1" s="17" t="s">
        <v>27</v>
      </c>
      <c r="AK1" s="2">
        <v>50</v>
      </c>
      <c r="AL1" s="17" t="s">
        <v>27</v>
      </c>
      <c r="AM1" s="2">
        <v>50</v>
      </c>
      <c r="AN1" s="17" t="s">
        <v>27</v>
      </c>
      <c r="AO1" s="2">
        <v>0.5</v>
      </c>
      <c r="AP1" s="17" t="s">
        <v>27</v>
      </c>
      <c r="AQ1" s="2">
        <v>0.5</v>
      </c>
      <c r="AR1" s="17" t="s">
        <v>27</v>
      </c>
      <c r="AS1" s="2">
        <v>0.5</v>
      </c>
      <c r="AT1" s="17" t="s">
        <v>27</v>
      </c>
      <c r="AU1" s="2">
        <v>0.5</v>
      </c>
      <c r="AV1" s="17" t="s">
        <v>27</v>
      </c>
      <c r="AW1" s="2">
        <v>0.5</v>
      </c>
    </row>
    <row r="2" spans="1:81" s="1" customFormat="1" ht="16.5" thickBot="1" x14ac:dyDescent="0.2">
      <c r="A2" s="22"/>
      <c r="B2" s="22"/>
      <c r="C2" s="22"/>
      <c r="H2" s="17"/>
      <c r="I2" s="2"/>
      <c r="J2" s="24" t="s">
        <v>30</v>
      </c>
      <c r="K2" s="2"/>
      <c r="L2" s="17"/>
      <c r="M2" s="2"/>
      <c r="N2" s="17"/>
      <c r="O2" s="2"/>
      <c r="P2" s="23" t="s">
        <v>32</v>
      </c>
      <c r="Q2" s="2"/>
      <c r="R2" s="23" t="s">
        <v>34</v>
      </c>
      <c r="S2" s="2"/>
      <c r="T2" s="17"/>
      <c r="U2" s="2"/>
      <c r="V2" s="17"/>
      <c r="W2" s="2"/>
      <c r="X2" s="17"/>
      <c r="Y2" s="2"/>
      <c r="Z2" s="17"/>
      <c r="AA2" s="2"/>
      <c r="AB2" s="17"/>
      <c r="AC2" s="2"/>
      <c r="AD2" s="17"/>
      <c r="AE2" s="2"/>
      <c r="AF2" s="17"/>
      <c r="AG2" s="2"/>
      <c r="AH2" s="17"/>
      <c r="AI2" s="2"/>
      <c r="AJ2" s="17"/>
      <c r="AK2" s="2"/>
      <c r="AL2" s="17"/>
      <c r="AM2" s="2"/>
      <c r="AN2" s="17"/>
      <c r="AO2" s="2"/>
      <c r="AP2" s="17"/>
      <c r="AQ2" s="2"/>
      <c r="AR2" s="17"/>
      <c r="AS2" s="2"/>
      <c r="AT2" s="17"/>
      <c r="AU2" s="2"/>
      <c r="AV2" s="17"/>
      <c r="AW2" s="2"/>
      <c r="AY2" s="121" t="s">
        <v>35</v>
      </c>
      <c r="AZ2" s="122"/>
      <c r="BA2" s="123"/>
      <c r="BC2" s="20"/>
      <c r="BD2" s="20"/>
      <c r="BH2" s="121" t="s">
        <v>117</v>
      </c>
      <c r="BI2" s="122"/>
      <c r="BJ2" s="122"/>
      <c r="BK2" s="122"/>
      <c r="BL2" s="122"/>
      <c r="BM2" s="122"/>
      <c r="BN2" s="122"/>
      <c r="BO2" s="122"/>
      <c r="BP2" s="122"/>
      <c r="BQ2" s="123"/>
    </row>
    <row r="3" spans="1:81" s="1" customFormat="1" ht="16.5" thickBot="1" x14ac:dyDescent="0.2">
      <c r="A3" s="22"/>
      <c r="B3" s="22"/>
      <c r="C3" s="22">
        <v>2.25</v>
      </c>
      <c r="E3" s="19" t="s">
        <v>0</v>
      </c>
      <c r="F3" s="19" t="s">
        <v>1</v>
      </c>
      <c r="G3" s="19" t="s">
        <v>2</v>
      </c>
      <c r="H3" s="18" t="s">
        <v>3</v>
      </c>
      <c r="I3" s="4">
        <v>-2.5</v>
      </c>
      <c r="J3" s="18" t="s">
        <v>29</v>
      </c>
      <c r="K3" s="4">
        <v>-2.5</v>
      </c>
      <c r="L3" s="18" t="s">
        <v>31</v>
      </c>
      <c r="M3" s="4">
        <v>-2.5</v>
      </c>
      <c r="N3" s="18" t="s">
        <v>6</v>
      </c>
      <c r="O3" s="4">
        <v>-2.5</v>
      </c>
      <c r="P3" s="18" t="s">
        <v>36</v>
      </c>
      <c r="Q3" s="4">
        <v>-2.5</v>
      </c>
      <c r="R3" s="18" t="s">
        <v>33</v>
      </c>
      <c r="S3" s="4">
        <v>-2.5</v>
      </c>
      <c r="T3" s="18" t="s">
        <v>119</v>
      </c>
      <c r="U3" s="4"/>
      <c r="V3" s="18" t="s">
        <v>9</v>
      </c>
      <c r="W3" s="4"/>
      <c r="X3" s="18" t="s">
        <v>10</v>
      </c>
      <c r="Y3" s="4"/>
      <c r="Z3" s="18" t="s">
        <v>120</v>
      </c>
      <c r="AA3" s="4"/>
      <c r="AB3" s="18" t="s">
        <v>121</v>
      </c>
      <c r="AC3" s="4"/>
      <c r="AD3" s="18" t="s">
        <v>122</v>
      </c>
      <c r="AE3" s="4"/>
      <c r="AF3" s="18" t="s">
        <v>123</v>
      </c>
      <c r="AG3" s="4"/>
      <c r="AH3" s="18" t="s">
        <v>124</v>
      </c>
      <c r="AI3" s="4"/>
      <c r="AJ3" s="18" t="s">
        <v>16</v>
      </c>
      <c r="AK3" s="4"/>
      <c r="AL3" s="18" t="s">
        <v>17</v>
      </c>
      <c r="AM3" s="4"/>
      <c r="AN3" s="18" t="s">
        <v>18</v>
      </c>
      <c r="AO3" s="4"/>
      <c r="AP3" s="18" t="s">
        <v>19</v>
      </c>
      <c r="AQ3" s="4"/>
      <c r="AR3" s="18" t="s">
        <v>20</v>
      </c>
      <c r="AS3" s="4"/>
      <c r="AT3" s="18" t="s">
        <v>21</v>
      </c>
      <c r="AU3" s="4"/>
      <c r="AV3" s="18" t="s">
        <v>22</v>
      </c>
      <c r="AW3" s="4"/>
      <c r="AX3" s="3"/>
      <c r="AY3" s="127" t="s">
        <v>37</v>
      </c>
      <c r="AZ3" s="127"/>
      <c r="BA3" s="127"/>
      <c r="BB3" s="20"/>
      <c r="BC3" s="20"/>
      <c r="BD3" s="20"/>
      <c r="BH3" s="124" t="s">
        <v>103</v>
      </c>
      <c r="BI3" s="125"/>
      <c r="BJ3" s="125"/>
      <c r="BK3" s="125"/>
      <c r="BL3" s="125"/>
      <c r="BM3" s="125"/>
      <c r="BN3" s="125"/>
      <c r="BO3" s="125"/>
      <c r="BP3" s="125"/>
      <c r="BQ3" s="125"/>
    </row>
    <row r="4" spans="1:81" s="1" customFormat="1" ht="16.5" thickTop="1" thickBot="1" x14ac:dyDescent="0.2">
      <c r="A4" s="126" t="s">
        <v>100</v>
      </c>
      <c r="B4" s="126"/>
      <c r="C4" s="22">
        <v>2.25</v>
      </c>
      <c r="H4" s="3"/>
      <c r="I4" s="4">
        <f>I3+I1</f>
        <v>-2</v>
      </c>
      <c r="J4" s="3"/>
      <c r="K4" s="4">
        <f>K3+K1</f>
        <v>-2</v>
      </c>
      <c r="L4" s="3"/>
      <c r="M4" s="4">
        <f>M3*0.1+M1</f>
        <v>4.75</v>
      </c>
      <c r="N4" s="3"/>
      <c r="O4" s="4">
        <f>O3+O1</f>
        <v>-0.5</v>
      </c>
      <c r="P4" s="3"/>
      <c r="Q4" s="4">
        <f>Q3-Q1</f>
        <v>-3</v>
      </c>
      <c r="R4" s="3"/>
      <c r="S4" s="4">
        <f>S3+S1</f>
        <v>-2</v>
      </c>
      <c r="T4" s="3"/>
      <c r="U4" s="4"/>
      <c r="V4" s="3"/>
      <c r="W4" s="4"/>
      <c r="X4" s="3"/>
      <c r="Y4" s="4"/>
      <c r="Z4" s="3"/>
      <c r="AA4" s="4"/>
      <c r="AB4" s="3"/>
      <c r="AC4" s="4"/>
      <c r="AD4" s="3"/>
      <c r="AE4" s="4"/>
      <c r="AF4" s="3"/>
      <c r="AG4" s="4"/>
      <c r="AH4" s="3"/>
      <c r="AI4" s="4"/>
      <c r="AJ4" s="3"/>
      <c r="AK4" s="4"/>
      <c r="AL4" s="3"/>
      <c r="AM4" s="4"/>
      <c r="AN4" s="3"/>
      <c r="AO4" s="4"/>
      <c r="AP4" s="3"/>
      <c r="AQ4" s="4"/>
      <c r="AR4" s="3"/>
      <c r="AS4" s="4"/>
      <c r="AT4" s="3"/>
      <c r="AU4" s="4"/>
      <c r="AV4" s="3"/>
      <c r="AW4" s="4"/>
      <c r="AX4" s="20"/>
      <c r="AY4" s="119"/>
      <c r="AZ4" s="119"/>
      <c r="BA4" s="119"/>
      <c r="BB4" s="99"/>
      <c r="BC4" s="99"/>
      <c r="BD4" s="99"/>
      <c r="BH4" s="101"/>
      <c r="BI4" s="102"/>
      <c r="BJ4" s="102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1"/>
    </row>
    <row r="5" spans="1:81" s="1" customFormat="1" ht="15.75" thickTop="1" x14ac:dyDescent="0.15">
      <c r="A5" s="22" t="s">
        <v>25</v>
      </c>
      <c r="B5" s="22">
        <f>F5</f>
        <v>-3</v>
      </c>
      <c r="C5" s="22" t="s">
        <v>26</v>
      </c>
      <c r="E5" s="1">
        <v>-3.5</v>
      </c>
      <c r="F5" s="1">
        <v>-3</v>
      </c>
      <c r="G5" s="5">
        <v>0.5</v>
      </c>
      <c r="H5" s="1">
        <v>0.50409793914322176</v>
      </c>
      <c r="I5" s="4">
        <f>H5*$I$1+E5</f>
        <v>-3.2479510304283892</v>
      </c>
      <c r="J5" s="1">
        <v>0.50056927837899379</v>
      </c>
      <c r="K5" s="4">
        <f>J5*$K$1+E5</f>
        <v>-3.2497153608105029</v>
      </c>
      <c r="L5" s="1">
        <v>1.4549262177891093E-2</v>
      </c>
      <c r="M5" s="4">
        <f>L5*$M$1+E5</f>
        <v>-3.4272536891105445</v>
      </c>
      <c r="N5" s="1">
        <v>-5.7736026548903807E-2</v>
      </c>
      <c r="O5" s="4">
        <f>N5*$O$1+E5</f>
        <v>-3.6154720530978075</v>
      </c>
      <c r="P5" s="1">
        <v>-0.73321327243542656</v>
      </c>
      <c r="Q5" s="4">
        <f>P5*$Q$1+E5</f>
        <v>-3.8666066362177132</v>
      </c>
      <c r="R5" s="1">
        <v>5.6892635255610001E-3</v>
      </c>
      <c r="S5" s="4">
        <f>R5*$S$1+E5</f>
        <v>-3.4971553682372196</v>
      </c>
      <c r="T5" s="1">
        <v>0.22064110077907143</v>
      </c>
      <c r="U5" s="4">
        <f>T5*$U$1+E5</f>
        <v>-3.0587177984418572</v>
      </c>
      <c r="V5" s="1">
        <v>8.148520062863264E-2</v>
      </c>
      <c r="W5" s="4">
        <f>V5*$W$1+E5</f>
        <v>-3.3370295987427347</v>
      </c>
      <c r="X5" s="1">
        <v>0.11095702228211568</v>
      </c>
      <c r="Y5" s="4">
        <f>X5*$Y$1+E5</f>
        <v>-3.2780859554357686</v>
      </c>
      <c r="Z5" s="1">
        <v>7.38266287350407E-2</v>
      </c>
      <c r="AA5" s="4">
        <f>Z5*$AA$1+E5</f>
        <v>-3.1308668563247966</v>
      </c>
      <c r="AB5" s="1">
        <v>4.0096258484020202E-2</v>
      </c>
      <c r="AC5" s="4">
        <f>AB5*$AC$1+E5</f>
        <v>-3.4198074830319598</v>
      </c>
      <c r="AD5" s="1">
        <v>-1.4631841609430425E-3</v>
      </c>
      <c r="AE5" s="4">
        <f>AD5*$AE$1+E5</f>
        <v>-3.6463184160943043</v>
      </c>
      <c r="AF5" s="1">
        <v>-3.1270335782439878E-3</v>
      </c>
      <c r="AG5" s="4">
        <f>AF5*$AG$1+E5</f>
        <v>-3.812703357824399</v>
      </c>
      <c r="AH5" s="1">
        <v>-9.9817845966466996E-3</v>
      </c>
      <c r="AI5" s="4">
        <f>AH5*$AI$1+E5</f>
        <v>-3.9990892298323351</v>
      </c>
      <c r="AJ5" s="1">
        <v>-1.3195128392699641E-4</v>
      </c>
      <c r="AK5" s="4">
        <f>AJ5*$AK$1+E5</f>
        <v>-3.5065975641963498</v>
      </c>
      <c r="AL5" s="1">
        <v>2.3695094749508453E-3</v>
      </c>
      <c r="AM5" s="4">
        <f>AL5*$AM$1+E5</f>
        <v>-3.3815245262524578</v>
      </c>
      <c r="AN5" s="1">
        <v>-2.3232884400000002E-3</v>
      </c>
      <c r="AO5" s="4">
        <f>AN5*$AO$1+$E5</f>
        <v>-3.5011616442200002</v>
      </c>
      <c r="AP5" s="1">
        <v>-4.0444919999999998E-5</v>
      </c>
      <c r="AQ5" s="4">
        <f>AP5*$AQ$1+$E5</f>
        <v>-3.5000202224599999</v>
      </c>
      <c r="AR5" s="1">
        <v>6.6011543999999994E-4</v>
      </c>
      <c r="AS5" s="4">
        <f>AR5*$AS$1+$E5</f>
        <v>-3.4996699422800002</v>
      </c>
      <c r="AT5" s="1">
        <v>5.701427610276048E-4</v>
      </c>
      <c r="AU5" s="4">
        <f>AT5*$AU$1+$E5</f>
        <v>-3.4997149286194862</v>
      </c>
      <c r="AV5" s="1">
        <v>3.3816897034101387E-2</v>
      </c>
      <c r="AW5" s="4">
        <f>AV5*$AW$1+$E5</f>
        <v>-3.4830915514829495</v>
      </c>
      <c r="AX5" s="100"/>
      <c r="AY5" s="93"/>
      <c r="AZ5" s="20"/>
      <c r="BA5" s="20"/>
      <c r="BB5" s="20"/>
      <c r="BC5" s="20"/>
      <c r="BD5" s="92"/>
      <c r="BH5" s="9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92"/>
    </row>
    <row r="6" spans="1:81" s="1" customFormat="1" x14ac:dyDescent="0.15">
      <c r="A6" s="22" t="s">
        <v>25</v>
      </c>
      <c r="B6" s="22">
        <f>F6</f>
        <v>-3</v>
      </c>
      <c r="C6" s="22" t="s">
        <v>5</v>
      </c>
      <c r="E6" s="1">
        <v>-3.5</v>
      </c>
      <c r="F6" s="1">
        <v>-3</v>
      </c>
      <c r="G6" s="6">
        <v>0.16666666666666666</v>
      </c>
      <c r="H6" s="1">
        <v>0.33346096830415373</v>
      </c>
      <c r="I6" s="4">
        <f t="shared" ref="I6:I69" si="0">H6*$I$1+E6</f>
        <v>-3.3332695158479231</v>
      </c>
      <c r="J6" s="1">
        <v>0.33223459495376712</v>
      </c>
      <c r="K6" s="4">
        <f t="shared" ref="K6:K69" si="1">J6*$K$1+E6</f>
        <v>-3.3338827025231166</v>
      </c>
      <c r="L6" s="1">
        <v>2.9210513545092449E-3</v>
      </c>
      <c r="M6" s="4">
        <f t="shared" ref="M6:M69" si="2">L6*$M$1+E6</f>
        <v>-3.4853947432274537</v>
      </c>
      <c r="N6" s="1">
        <v>-2.8422856246943632E-2</v>
      </c>
      <c r="O6" s="4">
        <f t="shared" ref="O6:O69" si="3">N6*$O$1+E6</f>
        <v>-3.5568457124938875</v>
      </c>
      <c r="P6" s="1">
        <v>-0.65995885795964948</v>
      </c>
      <c r="Q6" s="4">
        <f t="shared" ref="Q6:Q69" si="4">P6*$Q$1+E6</f>
        <v>-3.8299794289798248</v>
      </c>
      <c r="R6" s="1">
        <v>5.7784979781144007E-3</v>
      </c>
      <c r="S6" s="4">
        <f t="shared" ref="S6:S69" si="5">R6*$S$1+E6</f>
        <v>-3.4971107510109429</v>
      </c>
      <c r="T6" s="1">
        <v>0.20761675806228841</v>
      </c>
      <c r="U6" s="4">
        <f t="shared" ref="U6:U69" si="6">T6*$U$1+E6</f>
        <v>-3.0847664838754234</v>
      </c>
      <c r="V6" s="1">
        <v>8.5518677930290457E-2</v>
      </c>
      <c r="W6" s="4">
        <f t="shared" ref="W6:W69" si="7">V6*$W$1+E6</f>
        <v>-3.3289626441394189</v>
      </c>
      <c r="X6" s="1">
        <v>0.10492827092424679</v>
      </c>
      <c r="Y6" s="4">
        <f t="shared" ref="Y6:Y69" si="8">X6*$Y$1+E6</f>
        <v>-3.2901434581515066</v>
      </c>
      <c r="Z6" s="1">
        <v>7.8802436037076887E-2</v>
      </c>
      <c r="AA6" s="4">
        <f t="shared" ref="AA6:AA69" si="9">Z6*$AA$1+E6</f>
        <v>-3.1059878198146156</v>
      </c>
      <c r="AB6" s="1">
        <v>5.4139406110020001E-2</v>
      </c>
      <c r="AC6" s="4">
        <f t="shared" ref="AC6:AC69" si="10">AB6*$AC$1+E6</f>
        <v>-3.39172118777996</v>
      </c>
      <c r="AD6" s="1">
        <v>7.7757786838687402E-4</v>
      </c>
      <c r="AE6" s="4">
        <f t="shared" ref="AE6:AE69" si="11">AD6*$AE$1+E6</f>
        <v>-3.4222422131613124</v>
      </c>
      <c r="AF6" s="1">
        <v>-1.8882043219788788E-3</v>
      </c>
      <c r="AG6" s="4">
        <f t="shared" ref="AG6:AG69" si="12">AF6*$AG$1+E6</f>
        <v>-3.6888204321978879</v>
      </c>
      <c r="AH6" s="1">
        <v>-9.1607132600088678E-3</v>
      </c>
      <c r="AI6" s="4">
        <f t="shared" ref="AI6:AI69" si="13">AH6*$AI$1+E6</f>
        <v>-3.9580356630004436</v>
      </c>
      <c r="AJ6" s="1">
        <v>-2.132934826114926E-3</v>
      </c>
      <c r="AK6" s="4">
        <f t="shared" ref="AK6:AK69" si="14">AJ6*$AK$1+E6</f>
        <v>-3.6066467413057461</v>
      </c>
      <c r="AL6" s="1">
        <v>2.533785430583193E-3</v>
      </c>
      <c r="AM6" s="4">
        <f t="shared" ref="AM6:AM69" si="15">AL6*$AM$1+E6</f>
        <v>-3.3733107284708401</v>
      </c>
      <c r="AN6" s="1">
        <v>-2.4318197999999998E-3</v>
      </c>
      <c r="AO6" s="4">
        <f t="shared" ref="AO6:AO69" si="16">AN6*$AO$1+$E6</f>
        <v>-3.5012159099</v>
      </c>
      <c r="AP6" s="1">
        <v>2.9401919999999992E-5</v>
      </c>
      <c r="AQ6" s="4">
        <f t="shared" ref="AQ6:AQ69" si="17">AP6*$AQ$1+$E6</f>
        <v>-3.49998529904</v>
      </c>
      <c r="AR6" s="1">
        <v>7.5675599999999998E-5</v>
      </c>
      <c r="AS6" s="4">
        <f t="shared" ref="AS6:AS69" si="18">AR6*$AS$1+$E6</f>
        <v>-3.4999621622000001</v>
      </c>
      <c r="AT6" s="1">
        <v>5.0438083156011386E-4</v>
      </c>
      <c r="AU6" s="4">
        <f t="shared" ref="AU6:AU69" si="19">AT6*$AU$1+$E6</f>
        <v>-3.4997478095842198</v>
      </c>
      <c r="AV6" s="1">
        <v>3.0714052271195835E-2</v>
      </c>
      <c r="AW6" s="4">
        <f t="shared" ref="AW6:AW69" si="20">AV6*$AW$1+$E6</f>
        <v>-3.484642973864402</v>
      </c>
      <c r="AY6" s="93"/>
      <c r="AZ6" s="20"/>
      <c r="BA6" s="20"/>
      <c r="BB6" s="20"/>
      <c r="BC6" s="20"/>
      <c r="BD6" s="92"/>
      <c r="BH6" s="93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92"/>
    </row>
    <row r="7" spans="1:81" s="1" customFormat="1" x14ac:dyDescent="0.15">
      <c r="A7" s="22" t="s">
        <v>25</v>
      </c>
      <c r="B7" s="22">
        <f>F7</f>
        <v>-3</v>
      </c>
      <c r="C7" s="22" t="s">
        <v>6</v>
      </c>
      <c r="E7" s="1">
        <v>-3.5</v>
      </c>
      <c r="F7" s="1">
        <v>-3</v>
      </c>
      <c r="G7" s="7">
        <v>6.6666666666666666E-2</v>
      </c>
      <c r="H7" s="1">
        <v>0.27886515044266108</v>
      </c>
      <c r="I7" s="4">
        <f t="shared" si="0"/>
        <v>-3.3605674247786697</v>
      </c>
      <c r="J7" s="1">
        <v>0.27790863921936065</v>
      </c>
      <c r="K7" s="4">
        <f t="shared" si="1"/>
        <v>-3.3610456803903195</v>
      </c>
      <c r="L7" s="1">
        <v>-5.5434648708577996E-3</v>
      </c>
      <c r="M7" s="4">
        <f t="shared" si="2"/>
        <v>-3.5277173243542892</v>
      </c>
      <c r="N7" s="1">
        <v>-2.2401570835028726E-2</v>
      </c>
      <c r="O7" s="4">
        <f t="shared" si="3"/>
        <v>-3.5448031416700574</v>
      </c>
      <c r="P7" s="1">
        <v>-0.62300394127991243</v>
      </c>
      <c r="Q7" s="4">
        <f t="shared" si="4"/>
        <v>-3.8115019706399562</v>
      </c>
      <c r="R7" s="1">
        <v>4.4485810377624E-3</v>
      </c>
      <c r="S7" s="4">
        <f t="shared" si="5"/>
        <v>-3.4977757094811186</v>
      </c>
      <c r="T7" s="1">
        <v>0.16974201423755894</v>
      </c>
      <c r="U7" s="4">
        <f t="shared" si="6"/>
        <v>-3.1605159715248821</v>
      </c>
      <c r="V7" s="1">
        <v>0.10068388064938799</v>
      </c>
      <c r="W7" s="4">
        <f t="shared" si="7"/>
        <v>-3.2986322387012241</v>
      </c>
      <c r="X7" s="1">
        <v>7.5467648189694744E-2</v>
      </c>
      <c r="Y7" s="4">
        <f t="shared" si="8"/>
        <v>-3.3490647036206105</v>
      </c>
      <c r="Z7" s="1">
        <v>8.8160684064253939E-2</v>
      </c>
      <c r="AA7" s="4">
        <f t="shared" si="9"/>
        <v>-3.0591965796787304</v>
      </c>
      <c r="AB7" s="1">
        <v>4.3668986355918003E-2</v>
      </c>
      <c r="AC7" s="4">
        <f t="shared" si="10"/>
        <v>-3.4126620272881638</v>
      </c>
      <c r="AD7" s="1">
        <v>1.9536992320401386E-3</v>
      </c>
      <c r="AE7" s="4">
        <f t="shared" si="11"/>
        <v>-3.304630076795986</v>
      </c>
      <c r="AF7" s="1">
        <v>4.7379296640060424E-5</v>
      </c>
      <c r="AG7" s="4">
        <f t="shared" si="12"/>
        <v>-3.4952620703359938</v>
      </c>
      <c r="AH7" s="1">
        <v>-7.2503498375445273E-3</v>
      </c>
      <c r="AI7" s="4">
        <f t="shared" si="13"/>
        <v>-3.8625174918772265</v>
      </c>
      <c r="AJ7" s="1">
        <v>-4.4082462596648723E-3</v>
      </c>
      <c r="AK7" s="4">
        <f t="shared" si="14"/>
        <v>-3.7204123129832438</v>
      </c>
      <c r="AL7" s="1">
        <v>1.5518926833807615E-3</v>
      </c>
      <c r="AM7" s="4">
        <f t="shared" si="15"/>
        <v>-3.4224053658309619</v>
      </c>
      <c r="AN7" s="1">
        <v>-1.74443112E-3</v>
      </c>
      <c r="AO7" s="4">
        <f t="shared" si="16"/>
        <v>-3.5008722155599998</v>
      </c>
      <c r="AP7" s="1">
        <v>-8.898768E-5</v>
      </c>
      <c r="AQ7" s="4">
        <f t="shared" si="17"/>
        <v>-3.5000444938399999</v>
      </c>
      <c r="AR7" s="1">
        <v>1.1964239999999999E-5</v>
      </c>
      <c r="AS7" s="4">
        <f t="shared" si="18"/>
        <v>-3.4999940178800002</v>
      </c>
      <c r="AT7" s="1">
        <v>3.5837415801359993E-4</v>
      </c>
      <c r="AU7" s="4">
        <f t="shared" si="19"/>
        <v>-3.4998208129209933</v>
      </c>
      <c r="AV7" s="1">
        <v>2.2322480571663701E-2</v>
      </c>
      <c r="AW7" s="4">
        <f t="shared" si="20"/>
        <v>-3.4888387597141683</v>
      </c>
      <c r="AY7" s="93"/>
      <c r="AZ7" s="20"/>
      <c r="BA7" s="20"/>
      <c r="BB7" s="20"/>
      <c r="BC7" s="20"/>
      <c r="BD7" s="92"/>
      <c r="BH7" s="93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92"/>
    </row>
    <row r="8" spans="1:81" s="1" customFormat="1" x14ac:dyDescent="0.15">
      <c r="A8" s="22"/>
      <c r="B8" s="22"/>
      <c r="C8" s="22"/>
      <c r="G8" s="6"/>
      <c r="I8" s="4">
        <f t="shared" si="0"/>
        <v>0</v>
      </c>
      <c r="K8" s="4">
        <f t="shared" si="1"/>
        <v>0</v>
      </c>
      <c r="M8" s="4">
        <f t="shared" si="2"/>
        <v>0</v>
      </c>
      <c r="O8" s="4">
        <f t="shared" si="3"/>
        <v>0</v>
      </c>
      <c r="Q8" s="4">
        <f t="shared" si="4"/>
        <v>0</v>
      </c>
      <c r="S8" s="4">
        <f t="shared" si="5"/>
        <v>0</v>
      </c>
      <c r="U8" s="4">
        <f t="shared" si="6"/>
        <v>0</v>
      </c>
      <c r="W8" s="4">
        <f t="shared" si="7"/>
        <v>0</v>
      </c>
      <c r="Y8" s="4">
        <f t="shared" si="8"/>
        <v>0</v>
      </c>
      <c r="AA8" s="4">
        <f t="shared" si="9"/>
        <v>0</v>
      </c>
      <c r="AC8" s="4">
        <f t="shared" si="10"/>
        <v>0</v>
      </c>
      <c r="AE8" s="4">
        <f t="shared" si="11"/>
        <v>0</v>
      </c>
      <c r="AG8" s="4">
        <f t="shared" si="12"/>
        <v>0</v>
      </c>
      <c r="AI8" s="4">
        <f t="shared" si="13"/>
        <v>0</v>
      </c>
      <c r="AK8" s="4">
        <f t="shared" si="14"/>
        <v>0</v>
      </c>
      <c r="AM8" s="4">
        <f t="shared" si="15"/>
        <v>0</v>
      </c>
      <c r="AO8" s="4">
        <f t="shared" si="16"/>
        <v>0</v>
      </c>
      <c r="AQ8" s="4">
        <f t="shared" si="17"/>
        <v>0</v>
      </c>
      <c r="AS8" s="4">
        <f t="shared" si="18"/>
        <v>0</v>
      </c>
      <c r="AU8" s="4">
        <f t="shared" si="19"/>
        <v>0</v>
      </c>
      <c r="AW8" s="4">
        <f t="shared" si="20"/>
        <v>0</v>
      </c>
      <c r="AY8" s="93"/>
      <c r="AZ8" s="20"/>
      <c r="BA8" s="20"/>
      <c r="BB8" s="20"/>
      <c r="BC8" s="20"/>
      <c r="BD8" s="92"/>
      <c r="BH8" s="93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92"/>
    </row>
    <row r="9" spans="1:81" s="1" customFormat="1" x14ac:dyDescent="0.15">
      <c r="A9" s="22" t="s">
        <v>25</v>
      </c>
      <c r="B9" s="22">
        <f>F9</f>
        <v>-3</v>
      </c>
      <c r="C9" s="22" t="s">
        <v>24</v>
      </c>
      <c r="E9" s="1">
        <v>-2.5</v>
      </c>
      <c r="F9" s="1">
        <v>-3</v>
      </c>
      <c r="G9" s="5">
        <v>0.5</v>
      </c>
      <c r="H9" s="1">
        <v>0.50100865916695703</v>
      </c>
      <c r="I9" s="4">
        <f t="shared" si="0"/>
        <v>-2.2494956704165214</v>
      </c>
      <c r="J9" s="1">
        <v>0.49827723297111048</v>
      </c>
      <c r="K9" s="4">
        <f t="shared" si="1"/>
        <v>-2.2508613835144446</v>
      </c>
      <c r="L9" s="1">
        <v>-2.296711624104553E-2</v>
      </c>
      <c r="M9" s="4">
        <f t="shared" si="2"/>
        <v>-2.6148355812052277</v>
      </c>
      <c r="N9" s="1">
        <v>-4.6925336807486853E-2</v>
      </c>
      <c r="O9" s="4">
        <f t="shared" si="3"/>
        <v>-2.5938506736149738</v>
      </c>
      <c r="P9" s="1">
        <v>-0.73388061703987206</v>
      </c>
      <c r="Q9" s="4">
        <f t="shared" si="4"/>
        <v>-2.8669403085199359</v>
      </c>
      <c r="R9" s="1">
        <v>0.13677318195031257</v>
      </c>
      <c r="S9" s="4">
        <f t="shared" si="5"/>
        <v>-2.4316134090248438</v>
      </c>
      <c r="T9" s="1">
        <v>0.20889530130691386</v>
      </c>
      <c r="U9" s="4">
        <f t="shared" si="6"/>
        <v>-2.0822093973861722</v>
      </c>
      <c r="V9" s="1">
        <v>9.6321901725753403E-2</v>
      </c>
      <c r="W9" s="4">
        <f t="shared" si="7"/>
        <v>-2.307356196548493</v>
      </c>
      <c r="X9" s="1">
        <v>0.12642459581235088</v>
      </c>
      <c r="Y9" s="4">
        <f t="shared" si="8"/>
        <v>-2.2471508083752982</v>
      </c>
      <c r="Z9" s="1">
        <v>7.595549382792624E-2</v>
      </c>
      <c r="AA9" s="4">
        <f t="shared" si="9"/>
        <v>-2.120222530860369</v>
      </c>
      <c r="AB9" s="1">
        <v>0.21997526091336175</v>
      </c>
      <c r="AC9" s="4">
        <f t="shared" si="10"/>
        <v>-2.0600494781732763</v>
      </c>
      <c r="AD9" s="1">
        <v>1.8115613421199573E-3</v>
      </c>
      <c r="AE9" s="4">
        <f t="shared" si="11"/>
        <v>-2.3188438657880042</v>
      </c>
      <c r="AF9" s="1">
        <v>-6.8100771376463313E-3</v>
      </c>
      <c r="AG9" s="4">
        <f t="shared" si="12"/>
        <v>-3.1810077137646333</v>
      </c>
      <c r="AH9" s="1">
        <v>-9.2659535079656023E-3</v>
      </c>
      <c r="AI9" s="4">
        <f t="shared" si="13"/>
        <v>-2.9632976753982803</v>
      </c>
      <c r="AJ9" s="1">
        <v>-2.1117140492701923E-3</v>
      </c>
      <c r="AK9" s="4">
        <f t="shared" si="14"/>
        <v>-2.6055857024635096</v>
      </c>
      <c r="AL9" s="1">
        <v>3.3031619678143762E-3</v>
      </c>
      <c r="AM9" s="4">
        <f t="shared" si="15"/>
        <v>-2.3348419016092814</v>
      </c>
      <c r="AN9" s="1">
        <v>-2.0988175679999999E-2</v>
      </c>
      <c r="AO9" s="4">
        <f t="shared" si="16"/>
        <v>-2.5104940878400002</v>
      </c>
      <c r="AP9" s="1">
        <v>-3.3919700400000005E-3</v>
      </c>
      <c r="AQ9" s="4">
        <f t="shared" si="17"/>
        <v>-2.50169598502</v>
      </c>
      <c r="AR9" s="1">
        <v>8.2876262400000001E-3</v>
      </c>
      <c r="AS9" s="4">
        <f t="shared" si="18"/>
        <v>-2.4958561868800002</v>
      </c>
      <c r="AT9" s="1">
        <v>7.4275553716829463E-3</v>
      </c>
      <c r="AU9" s="4">
        <f t="shared" si="19"/>
        <v>-2.4962862223141586</v>
      </c>
      <c r="AV9" s="1">
        <v>3.4449167043244154E-2</v>
      </c>
      <c r="AW9" s="4">
        <f t="shared" si="20"/>
        <v>-2.4827754164783777</v>
      </c>
      <c r="AY9" s="93"/>
      <c r="AZ9" s="20"/>
      <c r="BA9" s="20"/>
      <c r="BB9" s="20"/>
      <c r="BC9" s="20"/>
      <c r="BD9" s="92"/>
      <c r="BH9" s="93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92"/>
    </row>
    <row r="10" spans="1:81" s="1" customFormat="1" x14ac:dyDescent="0.15">
      <c r="A10" s="22" t="s">
        <v>25</v>
      </c>
      <c r="B10" s="22">
        <f>F10</f>
        <v>-3</v>
      </c>
      <c r="C10" s="22" t="s">
        <v>7</v>
      </c>
      <c r="E10" s="1">
        <v>-2.5</v>
      </c>
      <c r="F10" s="1">
        <v>-3</v>
      </c>
      <c r="G10" s="6">
        <v>0.16666666666666666</v>
      </c>
      <c r="H10" s="1">
        <v>0.30283205155956933</v>
      </c>
      <c r="I10" s="4">
        <f t="shared" si="0"/>
        <v>-2.3485839742202153</v>
      </c>
      <c r="J10" s="1">
        <v>0.2925101630189299</v>
      </c>
      <c r="K10" s="4">
        <f t="shared" si="1"/>
        <v>-2.353744918490535</v>
      </c>
      <c r="L10" s="1">
        <v>-6.5976564395650333E-2</v>
      </c>
      <c r="M10" s="4">
        <f t="shared" si="2"/>
        <v>-2.8298828219782517</v>
      </c>
      <c r="N10" s="1">
        <v>-4.2333780045766253E-2</v>
      </c>
      <c r="O10" s="4">
        <f t="shared" si="3"/>
        <v>-2.5846675600915323</v>
      </c>
      <c r="P10" s="1">
        <v>-0.65989741157861281</v>
      </c>
      <c r="Q10" s="4">
        <f t="shared" si="4"/>
        <v>-2.8299487057893065</v>
      </c>
      <c r="R10" s="1">
        <v>0.35016521513838478</v>
      </c>
      <c r="S10" s="4">
        <f t="shared" si="5"/>
        <v>-2.3249173924308075</v>
      </c>
      <c r="T10" s="1">
        <v>0.23028150349219623</v>
      </c>
      <c r="U10" s="4">
        <f t="shared" si="6"/>
        <v>-2.0394369930156078</v>
      </c>
      <c r="V10" s="1">
        <v>0.13743499960803782</v>
      </c>
      <c r="W10" s="4">
        <f t="shared" si="7"/>
        <v>-2.2251300007839245</v>
      </c>
      <c r="X10" s="1">
        <v>0.10962808390230064</v>
      </c>
      <c r="Y10" s="4">
        <f t="shared" si="8"/>
        <v>-2.2807438321953986</v>
      </c>
      <c r="Z10" s="1">
        <v>8.1115667815152614E-2</v>
      </c>
      <c r="AA10" s="4">
        <f t="shared" si="9"/>
        <v>-2.0944216609242368</v>
      </c>
      <c r="AB10" s="1">
        <v>0.41142745459431007</v>
      </c>
      <c r="AC10" s="4">
        <f t="shared" si="10"/>
        <v>-1.6771450908113799</v>
      </c>
      <c r="AD10" s="1">
        <v>7.9429997308336584E-3</v>
      </c>
      <c r="AE10" s="4">
        <f t="shared" si="11"/>
        <v>-1.705700026916634</v>
      </c>
      <c r="AF10" s="1">
        <v>4.6682542277706588E-4</v>
      </c>
      <c r="AG10" s="4">
        <f t="shared" si="12"/>
        <v>-2.4533174577222936</v>
      </c>
      <c r="AH10" s="1">
        <v>-8.6225444890976385E-3</v>
      </c>
      <c r="AI10" s="4">
        <f t="shared" si="13"/>
        <v>-2.9311272244548818</v>
      </c>
      <c r="AJ10" s="1">
        <v>-4.8859604918905205E-3</v>
      </c>
      <c r="AK10" s="4">
        <f t="shared" si="14"/>
        <v>-2.7442980245945261</v>
      </c>
      <c r="AL10" s="1">
        <v>2.2928926004125898E-3</v>
      </c>
      <c r="AM10" s="4">
        <f t="shared" si="15"/>
        <v>-2.3853553699793704</v>
      </c>
      <c r="AN10" s="1">
        <v>-5.1298086239999999E-2</v>
      </c>
      <c r="AO10" s="4">
        <f t="shared" si="16"/>
        <v>-2.52564904312</v>
      </c>
      <c r="AP10" s="1">
        <v>-2.0776788359999999E-2</v>
      </c>
      <c r="AQ10" s="4">
        <f t="shared" si="17"/>
        <v>-2.51038839418</v>
      </c>
      <c r="AR10" s="1">
        <v>4.0879555200000004E-3</v>
      </c>
      <c r="AS10" s="4">
        <f t="shared" si="18"/>
        <v>-2.4979560222399999</v>
      </c>
      <c r="AT10" s="1">
        <v>1.6215775141941991E-2</v>
      </c>
      <c r="AU10" s="4">
        <f t="shared" si="19"/>
        <v>-2.4918921124290292</v>
      </c>
      <c r="AV10" s="1">
        <v>4.1968133373988803E-2</v>
      </c>
      <c r="AW10" s="4">
        <f t="shared" si="20"/>
        <v>-2.4790159333130055</v>
      </c>
      <c r="AY10" s="93"/>
      <c r="AZ10" s="20"/>
      <c r="BA10" s="20"/>
      <c r="BB10" s="20"/>
      <c r="BC10" s="20"/>
      <c r="BD10" s="92"/>
      <c r="BH10" s="93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92"/>
    </row>
    <row r="11" spans="1:81" s="1" customFormat="1" x14ac:dyDescent="0.15">
      <c r="A11" s="22"/>
      <c r="B11" s="22"/>
      <c r="C11" s="22"/>
      <c r="E11" s="1">
        <v>-2.5</v>
      </c>
      <c r="F11" s="1">
        <v>-3</v>
      </c>
      <c r="G11" s="7">
        <v>6.6666666666666666E-2</v>
      </c>
      <c r="H11" s="1">
        <v>0.25595769653403716</v>
      </c>
      <c r="I11" s="4">
        <f t="shared" si="0"/>
        <v>-2.3720211517329814</v>
      </c>
      <c r="J11" s="1">
        <v>0.24138523161230838</v>
      </c>
      <c r="K11" s="4">
        <f t="shared" si="1"/>
        <v>-2.3793073841938459</v>
      </c>
      <c r="L11" s="1">
        <v>-7.1109402239037195E-2</v>
      </c>
      <c r="M11" s="4">
        <f t="shared" si="2"/>
        <v>-2.8555470111951857</v>
      </c>
      <c r="N11" s="1">
        <v>-4.6807748158711082E-2</v>
      </c>
      <c r="O11" s="4">
        <f t="shared" si="3"/>
        <v>-2.5936154963174221</v>
      </c>
      <c r="P11" s="1">
        <v>-0.62278638638802153</v>
      </c>
      <c r="Q11" s="4">
        <f t="shared" si="4"/>
        <v>-2.8113931931940108</v>
      </c>
      <c r="R11" s="1">
        <v>0.62150462949752094</v>
      </c>
      <c r="S11" s="4">
        <f t="shared" si="5"/>
        <v>-2.1892476852512397</v>
      </c>
      <c r="T11" s="1">
        <v>0.22202230078056462</v>
      </c>
      <c r="U11" s="4">
        <f t="shared" si="6"/>
        <v>-2.0559553984388708</v>
      </c>
      <c r="V11" s="1">
        <v>0.13616952176883193</v>
      </c>
      <c r="W11" s="4">
        <f t="shared" si="7"/>
        <v>-2.2276609564623362</v>
      </c>
      <c r="X11" s="1">
        <v>7.235808169984656E-2</v>
      </c>
      <c r="Y11" s="4">
        <f t="shared" si="8"/>
        <v>-2.3552838366003068</v>
      </c>
      <c r="Z11" s="1">
        <v>9.0075078978236564E-2</v>
      </c>
      <c r="AA11" s="4">
        <f t="shared" si="9"/>
        <v>-2.0496246051088169</v>
      </c>
      <c r="AB11" s="1">
        <v>0.63969799864813937</v>
      </c>
      <c r="AC11" s="4">
        <f t="shared" si="10"/>
        <v>-1.2206040027037213</v>
      </c>
      <c r="AD11" s="1">
        <v>5.068191231761757E-3</v>
      </c>
      <c r="AE11" s="4">
        <f t="shared" si="11"/>
        <v>-1.9931808768238244</v>
      </c>
      <c r="AF11" s="1">
        <v>1.79205221997405E-3</v>
      </c>
      <c r="AG11" s="4">
        <f t="shared" si="12"/>
        <v>-2.320794778002595</v>
      </c>
      <c r="AH11" s="1">
        <v>-7.0724407665555319E-3</v>
      </c>
      <c r="AI11" s="4">
        <f t="shared" si="13"/>
        <v>-2.8536220383277766</v>
      </c>
      <c r="AJ11" s="1">
        <v>-5.5460870413541899E-3</v>
      </c>
      <c r="AK11" s="4">
        <f t="shared" si="14"/>
        <v>-2.7773043520677096</v>
      </c>
      <c r="AL11" s="1">
        <v>1.0017563813419798E-3</v>
      </c>
      <c r="AM11" s="4">
        <f t="shared" si="15"/>
        <v>-2.449912180932901</v>
      </c>
      <c r="AN11" s="1">
        <v>-7.8690724559999994E-2</v>
      </c>
      <c r="AO11" s="4">
        <f t="shared" si="16"/>
        <v>-2.5393453622800002</v>
      </c>
      <c r="AP11" s="1">
        <v>-2.5071090839999997E-2</v>
      </c>
      <c r="AQ11" s="4">
        <f t="shared" si="17"/>
        <v>-2.51253554542</v>
      </c>
      <c r="AR11" s="1">
        <v>3.5260520399999998E-3</v>
      </c>
      <c r="AS11" s="4">
        <f t="shared" si="18"/>
        <v>-2.4982369739800001</v>
      </c>
      <c r="AT11" s="1">
        <v>2.9166679825799947E-2</v>
      </c>
      <c r="AU11" s="4">
        <f t="shared" si="19"/>
        <v>-2.4854166600870999</v>
      </c>
      <c r="AV11" s="1">
        <v>3.6535866344964786E-2</v>
      </c>
      <c r="AW11" s="4">
        <f t="shared" si="20"/>
        <v>-2.4817320668275178</v>
      </c>
      <c r="AY11" s="93"/>
      <c r="AZ11" s="20"/>
      <c r="BA11" s="20"/>
      <c r="BB11" s="20"/>
      <c r="BC11" s="20"/>
      <c r="BD11" s="92"/>
      <c r="BH11" s="93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92"/>
    </row>
    <row r="12" spans="1:81" s="1" customFormat="1" x14ac:dyDescent="0.15">
      <c r="A12" s="22"/>
      <c r="B12" s="22"/>
      <c r="C12" s="22"/>
      <c r="G12" s="6"/>
      <c r="I12" s="4">
        <f t="shared" si="0"/>
        <v>0</v>
      </c>
      <c r="K12" s="4">
        <f t="shared" si="1"/>
        <v>0</v>
      </c>
      <c r="M12" s="4">
        <f t="shared" si="2"/>
        <v>0</v>
      </c>
      <c r="O12" s="4">
        <f t="shared" si="3"/>
        <v>0</v>
      </c>
      <c r="Q12" s="4">
        <f t="shared" si="4"/>
        <v>0</v>
      </c>
      <c r="S12" s="4">
        <f t="shared" si="5"/>
        <v>0</v>
      </c>
      <c r="U12" s="4">
        <f t="shared" si="6"/>
        <v>0</v>
      </c>
      <c r="W12" s="4">
        <f t="shared" si="7"/>
        <v>0</v>
      </c>
      <c r="Y12" s="4">
        <f t="shared" si="8"/>
        <v>0</v>
      </c>
      <c r="AA12" s="4">
        <f t="shared" si="9"/>
        <v>0</v>
      </c>
      <c r="AC12" s="4">
        <f t="shared" si="10"/>
        <v>0</v>
      </c>
      <c r="AE12" s="4">
        <f t="shared" si="11"/>
        <v>0</v>
      </c>
      <c r="AG12" s="4">
        <f t="shared" si="12"/>
        <v>0</v>
      </c>
      <c r="AI12" s="4">
        <f t="shared" si="13"/>
        <v>0</v>
      </c>
      <c r="AK12" s="4">
        <f t="shared" si="14"/>
        <v>0</v>
      </c>
      <c r="AM12" s="4">
        <f t="shared" si="15"/>
        <v>0</v>
      </c>
      <c r="AO12" s="4">
        <f t="shared" si="16"/>
        <v>0</v>
      </c>
      <c r="AQ12" s="4">
        <f t="shared" si="17"/>
        <v>0</v>
      </c>
      <c r="AS12" s="4">
        <f t="shared" si="18"/>
        <v>0</v>
      </c>
      <c r="AU12" s="4">
        <f t="shared" si="19"/>
        <v>0</v>
      </c>
      <c r="AW12" s="4">
        <f t="shared" si="20"/>
        <v>0</v>
      </c>
      <c r="AY12" s="93"/>
      <c r="AZ12" s="20"/>
      <c r="BA12" s="20"/>
      <c r="BB12" s="20"/>
      <c r="BC12" s="20"/>
      <c r="BD12" s="92"/>
      <c r="BH12" s="93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92"/>
    </row>
    <row r="13" spans="1:81" s="1" customFormat="1" x14ac:dyDescent="0.15">
      <c r="A13" s="22"/>
      <c r="B13" s="22"/>
      <c r="C13" s="22"/>
      <c r="E13" s="1">
        <v>-1.5</v>
      </c>
      <c r="F13" s="1">
        <v>-3</v>
      </c>
      <c r="G13" s="5">
        <v>0.5</v>
      </c>
      <c r="H13" s="1">
        <v>0.48380566190394925</v>
      </c>
      <c r="I13" s="4">
        <f t="shared" si="0"/>
        <v>-1.2580971690480254</v>
      </c>
      <c r="J13" s="1">
        <v>0.47959743619415945</v>
      </c>
      <c r="K13" s="4">
        <f t="shared" si="1"/>
        <v>-1.2602012819029202</v>
      </c>
      <c r="L13" s="1">
        <v>1.9555178940059655E-2</v>
      </c>
      <c r="M13" s="4">
        <f t="shared" si="2"/>
        <v>-1.4022241052997018</v>
      </c>
      <c r="N13" s="1">
        <v>-6.0595483849292413E-2</v>
      </c>
      <c r="O13" s="4">
        <f t="shared" si="3"/>
        <v>-1.6211909676985847</v>
      </c>
      <c r="P13" s="1">
        <v>-0.73242116220745079</v>
      </c>
      <c r="Q13" s="4">
        <f t="shared" si="4"/>
        <v>-1.8662105811037253</v>
      </c>
      <c r="R13" s="1">
        <v>0.20856097180319941</v>
      </c>
      <c r="S13" s="4">
        <f t="shared" si="5"/>
        <v>-1.3957195140984002</v>
      </c>
      <c r="T13" s="1">
        <v>0.221538880780042</v>
      </c>
      <c r="U13" s="4">
        <f t="shared" si="6"/>
        <v>-1.056922238439916</v>
      </c>
      <c r="V13" s="1">
        <v>8.5162179010986133E-2</v>
      </c>
      <c r="W13" s="4">
        <f t="shared" si="7"/>
        <v>-1.3296756419780278</v>
      </c>
      <c r="X13" s="1">
        <v>0.11963431796717224</v>
      </c>
      <c r="Y13" s="4">
        <f t="shared" si="8"/>
        <v>-1.2607313640656554</v>
      </c>
      <c r="Z13" s="1">
        <v>6.9660503508179483E-2</v>
      </c>
      <c r="AA13" s="4">
        <f t="shared" si="9"/>
        <v>-1.1516974824591026</v>
      </c>
      <c r="AB13" s="1">
        <v>0.18970030218848941</v>
      </c>
      <c r="AC13" s="4">
        <f t="shared" si="10"/>
        <v>-1.1205993956230211</v>
      </c>
      <c r="AD13" s="1">
        <v>-1.0841497878225591E-3</v>
      </c>
      <c r="AE13" s="4">
        <f t="shared" si="11"/>
        <v>-1.6084149787822559</v>
      </c>
      <c r="AF13" s="1">
        <v>-3.0866218252274657E-3</v>
      </c>
      <c r="AG13" s="4">
        <f t="shared" si="12"/>
        <v>-1.8086621825227467</v>
      </c>
      <c r="AH13" s="1">
        <v>-9.4425054362494085E-3</v>
      </c>
      <c r="AI13" s="4">
        <f t="shared" si="13"/>
        <v>-1.9721252718124704</v>
      </c>
      <c r="AJ13" s="1">
        <v>-3.2552918433041613E-4</v>
      </c>
      <c r="AK13" s="4">
        <f t="shared" si="14"/>
        <v>-1.5162764592165208</v>
      </c>
      <c r="AL13" s="1">
        <v>2.50287958988781E-3</v>
      </c>
      <c r="AM13" s="4">
        <f t="shared" si="15"/>
        <v>-1.3748560205056095</v>
      </c>
      <c r="AN13" s="1">
        <v>-2.1752755200000001E-2</v>
      </c>
      <c r="AO13" s="4">
        <f t="shared" si="16"/>
        <v>-1.5108763776</v>
      </c>
      <c r="AP13" s="1">
        <v>-1.5319908E-4</v>
      </c>
      <c r="AQ13" s="4">
        <f t="shared" si="17"/>
        <v>-1.5000765995400001</v>
      </c>
      <c r="AR13" s="1">
        <v>4.6689361200000007E-3</v>
      </c>
      <c r="AS13" s="4">
        <f t="shared" si="18"/>
        <v>-1.4976655319400001</v>
      </c>
      <c r="AT13" s="1">
        <v>6.6322828268026391E-3</v>
      </c>
      <c r="AU13" s="4">
        <f t="shared" si="19"/>
        <v>-1.4966838585865987</v>
      </c>
      <c r="AV13" s="1">
        <v>3.5322221233321682E-2</v>
      </c>
      <c r="AW13" s="4">
        <f t="shared" si="20"/>
        <v>-1.4823388893833391</v>
      </c>
      <c r="AY13" s="93"/>
      <c r="AZ13" s="20"/>
      <c r="BA13" s="20"/>
      <c r="BB13" s="20"/>
      <c r="BC13" s="20"/>
      <c r="BD13" s="92"/>
      <c r="BH13" s="93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92"/>
    </row>
    <row r="14" spans="1:81" s="1" customFormat="1" x14ac:dyDescent="0.15">
      <c r="A14" s="22"/>
      <c r="B14" s="22"/>
      <c r="C14" s="22"/>
      <c r="E14" s="1">
        <v>-1.5</v>
      </c>
      <c r="F14" s="1">
        <v>-3</v>
      </c>
      <c r="G14" s="6">
        <v>0.16666666666666666</v>
      </c>
      <c r="H14" s="1">
        <v>0.29213235001898469</v>
      </c>
      <c r="I14" s="4">
        <f t="shared" si="0"/>
        <v>-1.3539338249905077</v>
      </c>
      <c r="J14" s="1">
        <v>0.29046262734104067</v>
      </c>
      <c r="K14" s="4">
        <f t="shared" si="1"/>
        <v>-1.3547686863294797</v>
      </c>
      <c r="L14" s="1">
        <v>2.6000156784865029E-3</v>
      </c>
      <c r="M14" s="4">
        <f t="shared" si="2"/>
        <v>-1.4869999216075676</v>
      </c>
      <c r="N14" s="1">
        <v>-3.1080733006573765E-2</v>
      </c>
      <c r="O14" s="4">
        <f t="shared" si="3"/>
        <v>-1.5621614660131475</v>
      </c>
      <c r="P14" s="1">
        <v>-0.6630332977516612</v>
      </c>
      <c r="Q14" s="4">
        <f t="shared" si="4"/>
        <v>-1.8315166488758305</v>
      </c>
      <c r="R14" s="1">
        <v>0.37600521322947661</v>
      </c>
      <c r="S14" s="4">
        <f t="shared" si="5"/>
        <v>-1.3119973933852618</v>
      </c>
      <c r="T14" s="1">
        <v>0.20198743481295942</v>
      </c>
      <c r="U14" s="4">
        <f t="shared" si="6"/>
        <v>-1.0960251303740811</v>
      </c>
      <c r="V14" s="1">
        <v>9.0278218475976446E-2</v>
      </c>
      <c r="W14" s="4">
        <f t="shared" si="7"/>
        <v>-1.319443563048047</v>
      </c>
      <c r="X14" s="1">
        <v>0.10939104011826056</v>
      </c>
      <c r="Y14" s="4">
        <f t="shared" si="8"/>
        <v>-1.281217919763479</v>
      </c>
      <c r="Z14" s="1">
        <v>7.5250086068575889E-2</v>
      </c>
      <c r="AA14" s="4">
        <f t="shared" si="9"/>
        <v>-1.1237495696571207</v>
      </c>
      <c r="AB14" s="1">
        <v>0.26939605702848307</v>
      </c>
      <c r="AC14" s="4">
        <f t="shared" si="10"/>
        <v>-0.96120788594303386</v>
      </c>
      <c r="AD14" s="1">
        <v>2.2867478172452693E-3</v>
      </c>
      <c r="AE14" s="4">
        <f t="shared" si="11"/>
        <v>-1.2713252182754731</v>
      </c>
      <c r="AF14" s="1">
        <v>-1.2666994307592623E-3</v>
      </c>
      <c r="AG14" s="4">
        <f t="shared" si="12"/>
        <v>-1.6266699430759262</v>
      </c>
      <c r="AH14" s="1">
        <v>-7.917447165448472E-3</v>
      </c>
      <c r="AI14" s="4">
        <f t="shared" si="13"/>
        <v>-1.8958723582724235</v>
      </c>
      <c r="AJ14" s="1">
        <v>-2.8670256530112597E-3</v>
      </c>
      <c r="AK14" s="4">
        <f t="shared" si="14"/>
        <v>-1.643351282650563</v>
      </c>
      <c r="AL14" s="1">
        <v>2.1995581952786274E-3</v>
      </c>
      <c r="AM14" s="4">
        <f t="shared" si="15"/>
        <v>-1.3900220902360687</v>
      </c>
      <c r="AN14" s="1">
        <v>-1.1979504720000003E-2</v>
      </c>
      <c r="AO14" s="4">
        <f t="shared" si="16"/>
        <v>-1.5059897523600001</v>
      </c>
      <c r="AP14" s="1">
        <v>-1.38858732E-3</v>
      </c>
      <c r="AQ14" s="4">
        <f t="shared" si="17"/>
        <v>-1.5006942936600001</v>
      </c>
      <c r="AR14" s="1">
        <v>5.5138697999999996E-3</v>
      </c>
      <c r="AS14" s="4">
        <f t="shared" si="18"/>
        <v>-1.4972430650999999</v>
      </c>
      <c r="AT14" s="1">
        <v>7.6704597065397635E-3</v>
      </c>
      <c r="AU14" s="4">
        <f t="shared" si="19"/>
        <v>-1.4961647701467302</v>
      </c>
      <c r="AV14" s="1">
        <v>3.0457740105835279E-2</v>
      </c>
      <c r="AW14" s="4">
        <f t="shared" si="20"/>
        <v>-1.4847711299470823</v>
      </c>
      <c r="AY14" s="93"/>
      <c r="AZ14" s="20"/>
      <c r="BA14" s="20"/>
      <c r="BB14" s="20"/>
      <c r="BC14" s="20"/>
      <c r="BD14" s="92"/>
      <c r="BH14" s="93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92"/>
    </row>
    <row r="15" spans="1:81" s="1" customFormat="1" x14ac:dyDescent="0.15">
      <c r="A15" s="22"/>
      <c r="B15" s="22"/>
      <c r="C15" s="22"/>
      <c r="E15" s="1">
        <v>-1.5</v>
      </c>
      <c r="F15" s="1">
        <v>-3</v>
      </c>
      <c r="G15" s="7">
        <v>6.6666666666666666E-2</v>
      </c>
      <c r="H15" s="1">
        <v>0.28477078362596281</v>
      </c>
      <c r="I15" s="4">
        <f t="shared" si="0"/>
        <v>-1.3576146081870186</v>
      </c>
      <c r="J15" s="1">
        <v>0.28359644571199616</v>
      </c>
      <c r="K15" s="4">
        <f t="shared" si="1"/>
        <v>-1.3582017771440018</v>
      </c>
      <c r="L15" s="1">
        <v>-1.1001071363244399E-2</v>
      </c>
      <c r="M15" s="4">
        <f t="shared" si="2"/>
        <v>-1.5550053568162221</v>
      </c>
      <c r="N15" s="1">
        <v>-2.3375876782027974E-2</v>
      </c>
      <c r="O15" s="4">
        <f t="shared" si="3"/>
        <v>-1.546751753564056</v>
      </c>
      <c r="P15" s="1">
        <v>-0.62359408543341843</v>
      </c>
      <c r="Q15" s="4">
        <f t="shared" si="4"/>
        <v>-1.8117970427167092</v>
      </c>
      <c r="R15" s="1">
        <v>0.474688587062844</v>
      </c>
      <c r="S15" s="4">
        <f t="shared" si="5"/>
        <v>-1.2626557064685779</v>
      </c>
      <c r="T15" s="1">
        <v>0.17509136451361226</v>
      </c>
      <c r="U15" s="4">
        <f t="shared" si="6"/>
        <v>-1.1498172709727754</v>
      </c>
      <c r="V15" s="1">
        <v>0.10746295957563563</v>
      </c>
      <c r="W15" s="4">
        <f t="shared" si="7"/>
        <v>-1.2850740808487287</v>
      </c>
      <c r="X15" s="1">
        <v>8.1167897925586915E-2</v>
      </c>
      <c r="Y15" s="4">
        <f t="shared" si="8"/>
        <v>-1.3376642041488263</v>
      </c>
      <c r="Z15" s="1">
        <v>8.6395209178180374E-2</v>
      </c>
      <c r="AA15" s="4">
        <f t="shared" si="9"/>
        <v>-1.0680239541090981</v>
      </c>
      <c r="AB15" s="1">
        <v>0.29907947303027643</v>
      </c>
      <c r="AC15" s="4">
        <f t="shared" si="10"/>
        <v>-0.90184105393944713</v>
      </c>
      <c r="AD15" s="1">
        <v>3.3123702386301064E-3</v>
      </c>
      <c r="AE15" s="4">
        <f t="shared" si="11"/>
        <v>-1.1687629761369893</v>
      </c>
      <c r="AF15" s="1">
        <v>4.5846437042881989E-4</v>
      </c>
      <c r="AG15" s="4">
        <f t="shared" si="12"/>
        <v>-1.4541535629571181</v>
      </c>
      <c r="AH15" s="1">
        <v>-6.2698347958155412E-3</v>
      </c>
      <c r="AI15" s="4">
        <f t="shared" si="13"/>
        <v>-1.813491739790777</v>
      </c>
      <c r="AJ15" s="1">
        <v>-5.9046194687425498E-3</v>
      </c>
      <c r="AK15" s="4">
        <f t="shared" si="14"/>
        <v>-1.7952309734371275</v>
      </c>
      <c r="AL15" s="1">
        <v>1.4860712621792161E-3</v>
      </c>
      <c r="AM15" s="4">
        <f t="shared" si="15"/>
        <v>-1.4256964368910392</v>
      </c>
      <c r="AN15" s="1">
        <v>2.6769513599999998E-3</v>
      </c>
      <c r="AO15" s="4">
        <f t="shared" si="16"/>
        <v>-1.4986615243200001</v>
      </c>
      <c r="AP15" s="1">
        <v>7.8028704000000012E-4</v>
      </c>
      <c r="AQ15" s="4">
        <f t="shared" si="17"/>
        <v>-1.49960985648</v>
      </c>
      <c r="AR15" s="1">
        <v>4.1934715200000004E-3</v>
      </c>
      <c r="AS15" s="4">
        <f t="shared" si="18"/>
        <v>-1.4979032642400001</v>
      </c>
      <c r="AT15" s="1">
        <v>4.9176155199472538E-3</v>
      </c>
      <c r="AU15" s="4">
        <f t="shared" si="19"/>
        <v>-1.4975411922400264</v>
      </c>
      <c r="AV15" s="1">
        <v>2.4396750630825918E-2</v>
      </c>
      <c r="AW15" s="4">
        <f t="shared" si="20"/>
        <v>-1.4878016246845871</v>
      </c>
      <c r="AY15" s="93"/>
      <c r="AZ15" s="20"/>
      <c r="BA15" s="20"/>
      <c r="BB15" s="20"/>
      <c r="BC15" s="20"/>
      <c r="BD15" s="92"/>
      <c r="BH15" s="93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92"/>
    </row>
    <row r="16" spans="1:81" s="1" customFormat="1" x14ac:dyDescent="0.15">
      <c r="A16" s="22"/>
      <c r="B16" s="22"/>
      <c r="C16" s="22"/>
      <c r="G16" s="6"/>
      <c r="I16" s="4">
        <f t="shared" si="0"/>
        <v>0</v>
      </c>
      <c r="K16" s="4">
        <f t="shared" si="1"/>
        <v>0</v>
      </c>
      <c r="M16" s="4">
        <f t="shared" si="2"/>
        <v>0</v>
      </c>
      <c r="O16" s="4">
        <f t="shared" si="3"/>
        <v>0</v>
      </c>
      <c r="Q16" s="4">
        <f t="shared" si="4"/>
        <v>0</v>
      </c>
      <c r="S16" s="4">
        <f t="shared" si="5"/>
        <v>0</v>
      </c>
      <c r="U16" s="4">
        <f t="shared" si="6"/>
        <v>0</v>
      </c>
      <c r="W16" s="4">
        <f t="shared" si="7"/>
        <v>0</v>
      </c>
      <c r="Y16" s="4">
        <f t="shared" si="8"/>
        <v>0</v>
      </c>
      <c r="AA16" s="4">
        <f t="shared" si="9"/>
        <v>0</v>
      </c>
      <c r="AC16" s="4">
        <f t="shared" si="10"/>
        <v>0</v>
      </c>
      <c r="AE16" s="4">
        <f t="shared" si="11"/>
        <v>0</v>
      </c>
      <c r="AG16" s="4">
        <f t="shared" si="12"/>
        <v>0</v>
      </c>
      <c r="AI16" s="4">
        <f t="shared" si="13"/>
        <v>0</v>
      </c>
      <c r="AK16" s="4">
        <f t="shared" si="14"/>
        <v>0</v>
      </c>
      <c r="AM16" s="4">
        <f t="shared" si="15"/>
        <v>0</v>
      </c>
      <c r="AO16" s="4">
        <f t="shared" si="16"/>
        <v>0</v>
      </c>
      <c r="AQ16" s="4">
        <f t="shared" si="17"/>
        <v>0</v>
      </c>
      <c r="AS16" s="4">
        <f t="shared" si="18"/>
        <v>0</v>
      </c>
      <c r="AU16" s="4">
        <f t="shared" si="19"/>
        <v>0</v>
      </c>
      <c r="AW16" s="4">
        <f t="shared" si="20"/>
        <v>0</v>
      </c>
      <c r="AY16" s="93"/>
      <c r="AZ16" s="20"/>
      <c r="BA16" s="20"/>
      <c r="BB16" s="20"/>
      <c r="BC16" s="20"/>
      <c r="BD16" s="92"/>
      <c r="BH16" s="93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92"/>
    </row>
    <row r="17" spans="1:81" s="1" customFormat="1" x14ac:dyDescent="0.15">
      <c r="A17" s="22"/>
      <c r="B17" s="22"/>
      <c r="C17" s="22"/>
      <c r="E17" s="1">
        <v>-0.5</v>
      </c>
      <c r="F17" s="1">
        <v>-3</v>
      </c>
      <c r="G17" s="5">
        <v>0.5</v>
      </c>
      <c r="H17" s="1">
        <v>0.47833762088590781</v>
      </c>
      <c r="I17" s="4">
        <f t="shared" si="0"/>
        <v>-0.26083118955704609</v>
      </c>
      <c r="J17" s="1">
        <v>0.47570207889265093</v>
      </c>
      <c r="K17" s="4">
        <f t="shared" si="1"/>
        <v>-0.26214896055367454</v>
      </c>
      <c r="L17" s="1">
        <v>-1.4185297312632753E-2</v>
      </c>
      <c r="M17" s="4">
        <f t="shared" si="2"/>
        <v>-0.5709264865631638</v>
      </c>
      <c r="N17" s="1">
        <v>-4.8095623835779047E-2</v>
      </c>
      <c r="O17" s="4">
        <f t="shared" si="3"/>
        <v>-0.59619124767155807</v>
      </c>
      <c r="P17" s="1">
        <v>-0.73242008806632108</v>
      </c>
      <c r="Q17" s="4">
        <f t="shared" si="4"/>
        <v>-0.8662100440331606</v>
      </c>
      <c r="R17" s="1">
        <v>0.1898117930571786</v>
      </c>
      <c r="S17" s="4">
        <f t="shared" si="5"/>
        <v>-0.40509410347141073</v>
      </c>
      <c r="T17" s="1">
        <v>0.2123557672566008</v>
      </c>
      <c r="U17" s="4">
        <f t="shared" si="6"/>
        <v>-7.5288465486798406E-2</v>
      </c>
      <c r="V17" s="1">
        <v>9.5890743346908891E-2</v>
      </c>
      <c r="W17" s="4">
        <f t="shared" si="7"/>
        <v>-0.30821851330618222</v>
      </c>
      <c r="X17" s="1">
        <v>0.12535696554092646</v>
      </c>
      <c r="Y17" s="4">
        <f t="shared" si="8"/>
        <v>-0.24928606891814709</v>
      </c>
      <c r="Z17" s="1">
        <v>7.230173391994657E-2</v>
      </c>
      <c r="AA17" s="4">
        <f t="shared" si="9"/>
        <v>-0.13849133040026718</v>
      </c>
      <c r="AB17" s="1">
        <v>0.12641491462875662</v>
      </c>
      <c r="AC17" s="4">
        <f t="shared" si="10"/>
        <v>-0.24717017074248676</v>
      </c>
      <c r="AD17" s="1">
        <v>1.0841497878225591E-3</v>
      </c>
      <c r="AE17" s="4">
        <f t="shared" si="11"/>
        <v>-0.39158502121774408</v>
      </c>
      <c r="AF17" s="1">
        <v>-6.5690001282719054E-3</v>
      </c>
      <c r="AG17" s="4">
        <f t="shared" si="12"/>
        <v>-1.1569000128271907</v>
      </c>
      <c r="AH17" s="1">
        <v>-8.9880476949262753E-3</v>
      </c>
      <c r="AI17" s="4">
        <f t="shared" si="13"/>
        <v>-0.94940238474631378</v>
      </c>
      <c r="AJ17" s="1">
        <v>-1.7270257806546009E-3</v>
      </c>
      <c r="AK17" s="4">
        <f t="shared" si="14"/>
        <v>-0.58635128903273004</v>
      </c>
      <c r="AL17" s="1">
        <v>3.2535645707702874E-3</v>
      </c>
      <c r="AM17" s="4">
        <f t="shared" si="15"/>
        <v>-0.33732177146148562</v>
      </c>
      <c r="AN17" s="1">
        <v>-1.040319828E-2</v>
      </c>
      <c r="AO17" s="4">
        <f t="shared" si="16"/>
        <v>-0.50520159913999996</v>
      </c>
      <c r="AP17" s="1">
        <v>4.2722208E-4</v>
      </c>
      <c r="AQ17" s="4">
        <f t="shared" si="17"/>
        <v>-0.49978638895999999</v>
      </c>
      <c r="AR17" s="1">
        <v>3.8816528399999999E-3</v>
      </c>
      <c r="AS17" s="4">
        <f t="shared" si="18"/>
        <v>-0.49805917358000001</v>
      </c>
      <c r="AT17" s="1">
        <v>4.1694301906735187E-3</v>
      </c>
      <c r="AU17" s="4">
        <f t="shared" si="19"/>
        <v>-0.49791528490466325</v>
      </c>
      <c r="AV17" s="1">
        <v>3.5002187678195691E-2</v>
      </c>
      <c r="AW17" s="4">
        <f t="shared" si="20"/>
        <v>-0.48249890616090213</v>
      </c>
      <c r="AY17" s="93"/>
      <c r="AZ17" s="20"/>
      <c r="BA17" s="20"/>
      <c r="BB17" s="20"/>
      <c r="BC17" s="20"/>
      <c r="BD17" s="92"/>
      <c r="BH17" s="93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92"/>
    </row>
    <row r="18" spans="1:81" s="1" customFormat="1" x14ac:dyDescent="0.15">
      <c r="A18" s="22"/>
      <c r="B18" s="22"/>
      <c r="C18" s="22"/>
      <c r="E18" s="1">
        <v>-0.5</v>
      </c>
      <c r="F18" s="1">
        <v>-3</v>
      </c>
      <c r="G18" s="6">
        <v>0.16666666666666666</v>
      </c>
      <c r="H18" s="1">
        <v>0.29456426822099679</v>
      </c>
      <c r="I18" s="4">
        <f t="shared" si="0"/>
        <v>-0.3527178658895016</v>
      </c>
      <c r="J18" s="1">
        <v>0.28625556679595193</v>
      </c>
      <c r="K18" s="4">
        <f t="shared" si="1"/>
        <v>-0.35687221660202406</v>
      </c>
      <c r="L18" s="1">
        <v>-5.712195249418589E-2</v>
      </c>
      <c r="M18" s="4">
        <f t="shared" si="2"/>
        <v>-0.78560976247092951</v>
      </c>
      <c r="N18" s="1">
        <v>-3.9534050313009786E-2</v>
      </c>
      <c r="O18" s="4">
        <f t="shared" si="3"/>
        <v>-0.57906810062601954</v>
      </c>
      <c r="P18" s="1">
        <v>-0.66425489917904768</v>
      </c>
      <c r="Q18" s="4">
        <f t="shared" si="4"/>
        <v>-0.83212744958952389</v>
      </c>
      <c r="R18" s="1">
        <v>0.25852038215752982</v>
      </c>
      <c r="S18" s="4">
        <f t="shared" si="5"/>
        <v>-0.37073980892123509</v>
      </c>
      <c r="T18" s="1">
        <v>0.23510450457849133</v>
      </c>
      <c r="U18" s="4">
        <f t="shared" si="6"/>
        <v>-2.979099084301734E-2</v>
      </c>
      <c r="V18" s="1">
        <v>0.14063789042231123</v>
      </c>
      <c r="W18" s="4">
        <f t="shared" si="7"/>
        <v>-0.21872421915537754</v>
      </c>
      <c r="X18" s="1">
        <v>0.1146825293131703</v>
      </c>
      <c r="Y18" s="4">
        <f t="shared" si="8"/>
        <v>-0.2706349413736594</v>
      </c>
      <c r="Z18" s="1">
        <v>8.0305407356292408E-2</v>
      </c>
      <c r="AA18" s="4">
        <f t="shared" si="9"/>
        <v>-9.8472963218537934E-2</v>
      </c>
      <c r="AB18" s="1">
        <v>0.15513529472802901</v>
      </c>
      <c r="AC18" s="4">
        <f t="shared" si="10"/>
        <v>-0.18972941054394199</v>
      </c>
      <c r="AD18" s="1">
        <v>6.9187708181735292E-3</v>
      </c>
      <c r="AE18" s="4">
        <f t="shared" si="11"/>
        <v>0.19187708181735297</v>
      </c>
      <c r="AF18" s="1">
        <v>-4.0969156506405187E-4</v>
      </c>
      <c r="AG18" s="4">
        <f t="shared" si="12"/>
        <v>-0.5409691565064052</v>
      </c>
      <c r="AH18" s="1">
        <v>-9.0067392512749814E-3</v>
      </c>
      <c r="AI18" s="4">
        <f t="shared" si="13"/>
        <v>-0.950336962563749</v>
      </c>
      <c r="AJ18" s="1">
        <v>-5.6074669046114883E-3</v>
      </c>
      <c r="AK18" s="4">
        <f t="shared" si="14"/>
        <v>-0.78037334523057444</v>
      </c>
      <c r="AL18" s="1">
        <v>2.6615419097850679E-3</v>
      </c>
      <c r="AM18" s="4">
        <f t="shared" si="15"/>
        <v>-0.36692290451074661</v>
      </c>
      <c r="AN18" s="1">
        <v>7.8107867999999993E-4</v>
      </c>
      <c r="AO18" s="4">
        <f t="shared" si="16"/>
        <v>-0.49960946066</v>
      </c>
      <c r="AP18" s="1">
        <v>2.7859647600000001E-3</v>
      </c>
      <c r="AQ18" s="4">
        <f t="shared" si="17"/>
        <v>-0.49860701761999998</v>
      </c>
      <c r="AR18" s="1">
        <v>1.9880585999999998E-3</v>
      </c>
      <c r="AS18" s="4">
        <f t="shared" si="18"/>
        <v>-0.49900597070000002</v>
      </c>
      <c r="AT18" s="1">
        <v>2.2761001746958833E-3</v>
      </c>
      <c r="AU18" s="4">
        <f t="shared" si="19"/>
        <v>-0.49886194991265204</v>
      </c>
      <c r="AV18" s="1">
        <v>4.4102613412601022E-2</v>
      </c>
      <c r="AW18" s="4">
        <f t="shared" si="20"/>
        <v>-0.47794869329369949</v>
      </c>
      <c r="AY18" s="93"/>
      <c r="AZ18" s="20"/>
      <c r="BA18" s="20"/>
      <c r="BB18" s="20"/>
      <c r="BC18" s="20"/>
      <c r="BD18" s="92"/>
      <c r="BH18" s="93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92"/>
    </row>
    <row r="19" spans="1:81" s="1" customFormat="1" x14ac:dyDescent="0.15">
      <c r="A19" s="22"/>
      <c r="B19" s="22"/>
      <c r="C19" s="22"/>
      <c r="E19" s="1">
        <v>-0.5</v>
      </c>
      <c r="F19" s="1">
        <v>-3</v>
      </c>
      <c r="G19" s="7">
        <v>6.6666666666666666E-2</v>
      </c>
      <c r="H19" s="1">
        <v>0.28135841864750277</v>
      </c>
      <c r="I19" s="4">
        <f t="shared" si="0"/>
        <v>-0.35932079067624861</v>
      </c>
      <c r="J19" s="1">
        <v>0.27252195921353722</v>
      </c>
      <c r="K19" s="4">
        <f t="shared" si="1"/>
        <v>-0.36373902039323136</v>
      </c>
      <c r="L19" s="1">
        <v>-5.6323096277106043E-2</v>
      </c>
      <c r="M19" s="4">
        <f t="shared" si="2"/>
        <v>-0.78161548138553028</v>
      </c>
      <c r="N19" s="1">
        <v>-4.1497594098916318E-2</v>
      </c>
      <c r="O19" s="4">
        <f t="shared" si="3"/>
        <v>-0.58299518819783258</v>
      </c>
      <c r="P19" s="1">
        <v>-0.63284125625094922</v>
      </c>
      <c r="Q19" s="4">
        <f t="shared" si="4"/>
        <v>-0.81642062812547467</v>
      </c>
      <c r="R19" s="1">
        <v>0.29261679217279746</v>
      </c>
      <c r="S19" s="4">
        <f t="shared" si="5"/>
        <v>-0.35369160391360127</v>
      </c>
      <c r="T19" s="1">
        <v>0.22129312672572232</v>
      </c>
      <c r="U19" s="4">
        <f t="shared" si="6"/>
        <v>-5.7413746548555356E-2</v>
      </c>
      <c r="V19" s="1">
        <v>0.1465135898881228</v>
      </c>
      <c r="W19" s="4">
        <f t="shared" si="7"/>
        <v>-0.20697282022375441</v>
      </c>
      <c r="X19" s="1">
        <v>8.0673279006133275E-2</v>
      </c>
      <c r="Y19" s="4">
        <f t="shared" si="8"/>
        <v>-0.33865344198773345</v>
      </c>
      <c r="Z19" s="1">
        <v>8.5653060283777185E-2</v>
      </c>
      <c r="AA19" s="4">
        <f t="shared" si="9"/>
        <v>-7.1734698581114087E-2</v>
      </c>
      <c r="AB19" s="1">
        <v>0.17273980791490501</v>
      </c>
      <c r="AC19" s="4">
        <f t="shared" si="10"/>
        <v>-0.15452038417018998</v>
      </c>
      <c r="AD19" s="1">
        <v>4.914905272043915E-3</v>
      </c>
      <c r="AE19" s="4">
        <f t="shared" si="11"/>
        <v>-8.5094727956084859E-3</v>
      </c>
      <c r="AF19" s="1">
        <v>2.0108330897531525E-3</v>
      </c>
      <c r="AG19" s="4">
        <f t="shared" si="12"/>
        <v>-0.29891669102468477</v>
      </c>
      <c r="AH19" s="1">
        <v>-8.2152371753956063E-3</v>
      </c>
      <c r="AI19" s="4">
        <f t="shared" si="13"/>
        <v>-0.91076185876978033</v>
      </c>
      <c r="AJ19" s="1">
        <v>-5.940707127039555E-3</v>
      </c>
      <c r="AK19" s="4">
        <f t="shared" si="14"/>
        <v>-0.79703535635197775</v>
      </c>
      <c r="AL19" s="1">
        <v>9.7720443603906029E-4</v>
      </c>
      <c r="AM19" s="4">
        <f t="shared" si="15"/>
        <v>-0.45113977819804696</v>
      </c>
      <c r="AN19" s="1">
        <v>6.4270814399999994E-3</v>
      </c>
      <c r="AO19" s="4">
        <f t="shared" si="16"/>
        <v>-0.49678645927999998</v>
      </c>
      <c r="AP19" s="1">
        <v>5.9665496400000007E-3</v>
      </c>
      <c r="AQ19" s="4">
        <f t="shared" si="17"/>
        <v>-0.49701672518000001</v>
      </c>
      <c r="AR19" s="1">
        <v>1.1084925599999999E-3</v>
      </c>
      <c r="AS19" s="4">
        <f t="shared" si="18"/>
        <v>-0.49944575372</v>
      </c>
      <c r="AT19" s="1">
        <v>1.2897872033142989E-3</v>
      </c>
      <c r="AU19" s="4">
        <f t="shared" si="19"/>
        <v>-0.49935510639834285</v>
      </c>
      <c r="AV19" s="1">
        <v>3.8472528951776531E-2</v>
      </c>
      <c r="AW19" s="4">
        <f t="shared" si="20"/>
        <v>-0.48076373552411172</v>
      </c>
      <c r="AY19" s="93"/>
      <c r="AZ19" s="20"/>
      <c r="BA19" s="20"/>
      <c r="BB19" s="20"/>
      <c r="BC19" s="20"/>
      <c r="BD19" s="92"/>
      <c r="BH19" s="93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92"/>
    </row>
    <row r="20" spans="1:81" s="1" customFormat="1" x14ac:dyDescent="0.15">
      <c r="A20" s="22"/>
      <c r="B20" s="22"/>
      <c r="C20" s="22"/>
      <c r="G20" s="6"/>
      <c r="I20" s="4">
        <f t="shared" si="0"/>
        <v>0</v>
      </c>
      <c r="K20" s="4">
        <f t="shared" si="1"/>
        <v>0</v>
      </c>
      <c r="M20" s="4">
        <f t="shared" si="2"/>
        <v>0</v>
      </c>
      <c r="O20" s="4">
        <f t="shared" si="3"/>
        <v>0</v>
      </c>
      <c r="Q20" s="4">
        <f t="shared" si="4"/>
        <v>0</v>
      </c>
      <c r="S20" s="4">
        <f t="shared" si="5"/>
        <v>0</v>
      </c>
      <c r="U20" s="4">
        <f t="shared" si="6"/>
        <v>0</v>
      </c>
      <c r="W20" s="4">
        <f t="shared" si="7"/>
        <v>0</v>
      </c>
      <c r="Y20" s="4">
        <f t="shared" si="8"/>
        <v>0</v>
      </c>
      <c r="AA20" s="4">
        <f t="shared" si="9"/>
        <v>0</v>
      </c>
      <c r="AC20" s="4">
        <f t="shared" si="10"/>
        <v>0</v>
      </c>
      <c r="AE20" s="4">
        <f t="shared" si="11"/>
        <v>0</v>
      </c>
      <c r="AG20" s="4">
        <f t="shared" si="12"/>
        <v>0</v>
      </c>
      <c r="AI20" s="4">
        <f t="shared" si="13"/>
        <v>0</v>
      </c>
      <c r="AK20" s="4">
        <f t="shared" si="14"/>
        <v>0</v>
      </c>
      <c r="AM20" s="4">
        <f t="shared" si="15"/>
        <v>0</v>
      </c>
      <c r="AO20" s="4">
        <f t="shared" si="16"/>
        <v>0</v>
      </c>
      <c r="AQ20" s="4">
        <f t="shared" si="17"/>
        <v>0</v>
      </c>
      <c r="AS20" s="4">
        <f t="shared" si="18"/>
        <v>0</v>
      </c>
      <c r="AU20" s="4">
        <f t="shared" si="19"/>
        <v>0</v>
      </c>
      <c r="AW20" s="4">
        <f t="shared" si="20"/>
        <v>0</v>
      </c>
      <c r="AY20" s="93"/>
      <c r="AZ20" s="20"/>
      <c r="BA20" s="20"/>
      <c r="BB20" s="20"/>
      <c r="BC20" s="20"/>
      <c r="BD20" s="92"/>
      <c r="BH20" s="93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92"/>
    </row>
    <row r="21" spans="1:81" s="1" customFormat="1" x14ac:dyDescent="0.15">
      <c r="A21" s="22"/>
      <c r="B21" s="22"/>
      <c r="C21" s="22"/>
      <c r="E21" s="1">
        <v>0.5</v>
      </c>
      <c r="F21" s="1">
        <v>-3</v>
      </c>
      <c r="G21" s="5">
        <v>0.5</v>
      </c>
      <c r="H21" s="1">
        <v>0.49031497372684757</v>
      </c>
      <c r="I21" s="4">
        <f t="shared" si="0"/>
        <v>0.74515748686342376</v>
      </c>
      <c r="J21" s="1">
        <v>0.48650716917460229</v>
      </c>
      <c r="K21" s="4">
        <f t="shared" si="1"/>
        <v>0.74325358458730117</v>
      </c>
      <c r="L21" s="1">
        <v>1.5432110286953633E-2</v>
      </c>
      <c r="M21" s="4">
        <f t="shared" si="2"/>
        <v>0.57716055143476819</v>
      </c>
      <c r="N21" s="1">
        <v>-5.9003370874598227E-2</v>
      </c>
      <c r="O21" s="4">
        <f t="shared" si="3"/>
        <v>0.38199325825080355</v>
      </c>
      <c r="P21" s="1">
        <v>-0.73693685151683885</v>
      </c>
      <c r="Q21" s="4">
        <f t="shared" si="4"/>
        <v>0.13153157424158057</v>
      </c>
      <c r="R21" s="1">
        <v>0.16892101686342958</v>
      </c>
      <c r="S21" s="4">
        <f t="shared" si="5"/>
        <v>0.58446050843171482</v>
      </c>
      <c r="T21" s="1">
        <v>0.21305756617627844</v>
      </c>
      <c r="U21" s="4">
        <f t="shared" si="6"/>
        <v>0.92611513235255694</v>
      </c>
      <c r="V21" s="1">
        <v>8.4393186577722365E-2</v>
      </c>
      <c r="W21" s="4">
        <f t="shared" si="7"/>
        <v>0.66878637315544476</v>
      </c>
      <c r="X21" s="1">
        <v>0.1190202439124543</v>
      </c>
      <c r="Y21" s="4">
        <f t="shared" si="8"/>
        <v>0.73804048782490861</v>
      </c>
      <c r="Z21" s="1">
        <v>6.7620957381543098E-2</v>
      </c>
      <c r="AA21" s="4">
        <f t="shared" si="9"/>
        <v>0.8381047869077155</v>
      </c>
      <c r="AB21" s="1">
        <v>9.4217889646187991E-2</v>
      </c>
      <c r="AC21" s="4">
        <f t="shared" si="10"/>
        <v>0.68843577929237598</v>
      </c>
      <c r="AD21" s="1">
        <v>-1.3015371488769541E-3</v>
      </c>
      <c r="AE21" s="4">
        <f t="shared" si="11"/>
        <v>0.36984628511230455</v>
      </c>
      <c r="AF21" s="1">
        <v>-2.6574211380175064E-3</v>
      </c>
      <c r="AG21" s="4">
        <f t="shared" si="12"/>
        <v>0.23425788619824939</v>
      </c>
      <c r="AH21" s="1">
        <v>-8.7569016169111013E-3</v>
      </c>
      <c r="AI21" s="4">
        <f t="shared" si="13"/>
        <v>6.2154919154444932E-2</v>
      </c>
      <c r="AJ21" s="1">
        <v>-1.5656491753469702E-4</v>
      </c>
      <c r="AK21" s="4">
        <f t="shared" si="14"/>
        <v>0.49217175412326514</v>
      </c>
      <c r="AL21" s="1">
        <v>2.2321296202031031E-3</v>
      </c>
      <c r="AM21" s="4">
        <f t="shared" si="15"/>
        <v>0.61160648101015513</v>
      </c>
      <c r="AN21" s="1">
        <v>-7.632555479999999E-3</v>
      </c>
      <c r="AO21" s="4">
        <f t="shared" si="16"/>
        <v>0.49618372226000002</v>
      </c>
      <c r="AP21" s="1">
        <v>3.0594455999999998E-4</v>
      </c>
      <c r="AQ21" s="4">
        <f t="shared" si="17"/>
        <v>0.50015297228</v>
      </c>
      <c r="AR21" s="1">
        <v>1.7740166399999998E-3</v>
      </c>
      <c r="AS21" s="4">
        <f t="shared" si="18"/>
        <v>0.50088700831999999</v>
      </c>
      <c r="AT21" s="1">
        <v>3.124088024795657E-3</v>
      </c>
      <c r="AU21" s="4">
        <f t="shared" si="19"/>
        <v>0.50156204401239779</v>
      </c>
      <c r="AV21" s="1">
        <v>3.3340777453340818E-2</v>
      </c>
      <c r="AW21" s="4">
        <f t="shared" si="20"/>
        <v>0.51667038872667037</v>
      </c>
      <c r="AY21" s="93"/>
      <c r="AZ21" s="20"/>
      <c r="BA21" s="20"/>
      <c r="BB21" s="20"/>
      <c r="BC21" s="20"/>
      <c r="BD21" s="92"/>
      <c r="BH21" s="93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92"/>
    </row>
    <row r="22" spans="1:81" s="1" customFormat="1" x14ac:dyDescent="0.15">
      <c r="A22" s="22"/>
      <c r="B22" s="22"/>
      <c r="C22" s="22"/>
      <c r="E22" s="1">
        <v>0.5</v>
      </c>
      <c r="F22" s="1">
        <v>-3</v>
      </c>
      <c r="G22" s="6">
        <v>0.16666666666666666</v>
      </c>
      <c r="H22" s="1">
        <v>0.32336685275310312</v>
      </c>
      <c r="I22" s="4">
        <f t="shared" si="0"/>
        <v>0.66168342637655153</v>
      </c>
      <c r="J22" s="1">
        <v>0.32153029494219487</v>
      </c>
      <c r="K22" s="4">
        <f t="shared" si="1"/>
        <v>0.66076514747109738</v>
      </c>
      <c r="L22" s="1">
        <v>-1.5361183800390464E-3</v>
      </c>
      <c r="M22" s="4">
        <f t="shared" si="2"/>
        <v>0.49231940809980479</v>
      </c>
      <c r="N22" s="1">
        <v>-3.4380681118249386E-2</v>
      </c>
      <c r="O22" s="4">
        <f t="shared" si="3"/>
        <v>0.43123863776350124</v>
      </c>
      <c r="P22" s="1">
        <v>-0.67967659125731383</v>
      </c>
      <c r="Q22" s="4">
        <f t="shared" si="4"/>
        <v>0.16016170437134308</v>
      </c>
      <c r="R22" s="1">
        <v>0.20504884067319959</v>
      </c>
      <c r="S22" s="4">
        <f t="shared" si="5"/>
        <v>0.60252442033659981</v>
      </c>
      <c r="T22" s="1">
        <v>0.20376059697703847</v>
      </c>
      <c r="U22" s="4">
        <f t="shared" si="6"/>
        <v>0.90752119395407693</v>
      </c>
      <c r="V22" s="1">
        <v>9.2876367667974455E-2</v>
      </c>
      <c r="W22" s="4">
        <f t="shared" si="7"/>
        <v>0.68575273533594894</v>
      </c>
      <c r="X22" s="1">
        <v>0.11497370120537698</v>
      </c>
      <c r="Y22" s="4">
        <f t="shared" si="8"/>
        <v>0.72994740241075395</v>
      </c>
      <c r="Z22" s="1">
        <v>7.178050005122466E-2</v>
      </c>
      <c r="AA22" s="4">
        <f t="shared" si="9"/>
        <v>0.85890250025612325</v>
      </c>
      <c r="AB22" s="1">
        <v>0.10102230632866679</v>
      </c>
      <c r="AC22" s="4">
        <f t="shared" si="10"/>
        <v>0.70204461265733364</v>
      </c>
      <c r="AD22" s="1">
        <v>1.9341901098942312E-3</v>
      </c>
      <c r="AE22" s="4">
        <f t="shared" si="11"/>
        <v>0.69341901098942316</v>
      </c>
      <c r="AF22" s="1">
        <v>-6.4798155698906159E-4</v>
      </c>
      <c r="AG22" s="4">
        <f t="shared" si="12"/>
        <v>0.43520184430109382</v>
      </c>
      <c r="AH22" s="1">
        <v>-7.2272167232515748E-3</v>
      </c>
      <c r="AI22" s="4">
        <f t="shared" si="13"/>
        <v>0.13863916383742125</v>
      </c>
      <c r="AJ22" s="1">
        <v>-2.634707497205244E-3</v>
      </c>
      <c r="AK22" s="4">
        <f t="shared" si="14"/>
        <v>0.36826462513973779</v>
      </c>
      <c r="AL22" s="1">
        <v>1.9731621167316067E-3</v>
      </c>
      <c r="AM22" s="4">
        <f t="shared" si="15"/>
        <v>0.5986581058365803</v>
      </c>
      <c r="AN22" s="1">
        <v>-2.5964884799999999E-3</v>
      </c>
      <c r="AO22" s="4">
        <f t="shared" si="16"/>
        <v>0.49870175575999998</v>
      </c>
      <c r="AP22" s="1">
        <v>2.7234360000000002E-4</v>
      </c>
      <c r="AQ22" s="4">
        <f t="shared" si="17"/>
        <v>0.50013617180000003</v>
      </c>
      <c r="AR22" s="1">
        <v>1.0404396000000002E-3</v>
      </c>
      <c r="AS22" s="4">
        <f t="shared" si="18"/>
        <v>0.50052021980000005</v>
      </c>
      <c r="AT22" s="1">
        <v>2.0607742678038893E-3</v>
      </c>
      <c r="AU22" s="4">
        <f t="shared" si="19"/>
        <v>0.50103038713390191</v>
      </c>
      <c r="AV22" s="1">
        <v>3.1681676260249592E-2</v>
      </c>
      <c r="AW22" s="4">
        <f t="shared" si="20"/>
        <v>0.51584083813012482</v>
      </c>
      <c r="AY22" s="93"/>
      <c r="AZ22" s="20"/>
      <c r="BA22" s="20"/>
      <c r="BB22" s="20"/>
      <c r="BC22" s="20"/>
      <c r="BD22" s="92"/>
      <c r="BH22" s="93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92"/>
    </row>
    <row r="23" spans="1:81" s="1" customFormat="1" x14ac:dyDescent="0.15">
      <c r="A23" s="22"/>
      <c r="B23" s="22"/>
      <c r="C23" s="22"/>
      <c r="E23" s="1">
        <v>0.5</v>
      </c>
      <c r="F23" s="1">
        <v>-3</v>
      </c>
      <c r="G23" s="7">
        <v>6.6666666666666666E-2</v>
      </c>
      <c r="H23" s="1">
        <v>0.27331885488369623</v>
      </c>
      <c r="I23" s="4">
        <f t="shared" si="0"/>
        <v>0.63665942744184811</v>
      </c>
      <c r="J23" s="1">
        <v>0.27205160461843414</v>
      </c>
      <c r="K23" s="4">
        <f t="shared" si="1"/>
        <v>0.63602580230921713</v>
      </c>
      <c r="L23" s="1">
        <v>-1.3496563798374663E-2</v>
      </c>
      <c r="M23" s="4">
        <f t="shared" si="2"/>
        <v>0.43251718100812669</v>
      </c>
      <c r="N23" s="1">
        <v>-2.2560222186551588E-2</v>
      </c>
      <c r="O23" s="4">
        <f t="shared" si="3"/>
        <v>0.4548795556268968</v>
      </c>
      <c r="P23" s="1">
        <v>-0.6371691911992764</v>
      </c>
      <c r="Q23" s="4">
        <f t="shared" si="4"/>
        <v>0.1814154044003618</v>
      </c>
      <c r="R23" s="1">
        <v>0.21394474857409498</v>
      </c>
      <c r="S23" s="4">
        <f t="shared" si="5"/>
        <v>0.60697237428704753</v>
      </c>
      <c r="T23" s="1">
        <v>0.17174662072621255</v>
      </c>
      <c r="U23" s="4">
        <f t="shared" si="6"/>
        <v>0.8434932414524251</v>
      </c>
      <c r="V23" s="1">
        <v>0.11007417417305317</v>
      </c>
      <c r="W23" s="4">
        <f t="shared" si="7"/>
        <v>0.7201483483461063</v>
      </c>
      <c r="X23" s="1">
        <v>8.3896701171780219E-2</v>
      </c>
      <c r="Y23" s="4">
        <f t="shared" si="8"/>
        <v>0.66779340234356044</v>
      </c>
      <c r="Z23" s="1">
        <v>8.1676259316551064E-2</v>
      </c>
      <c r="AA23" s="4">
        <f t="shared" si="9"/>
        <v>0.90838129658275535</v>
      </c>
      <c r="AB23" s="1">
        <v>0.10532556319629958</v>
      </c>
      <c r="AC23" s="4">
        <f t="shared" si="10"/>
        <v>0.7106511263925992</v>
      </c>
      <c r="AD23" s="1">
        <v>3.3123702386301064E-3</v>
      </c>
      <c r="AE23" s="4">
        <f t="shared" si="11"/>
        <v>0.83123702386301068</v>
      </c>
      <c r="AF23" s="1">
        <v>7.1208295832561391E-4</v>
      </c>
      <c r="AG23" s="4">
        <f t="shared" si="12"/>
        <v>0.57120829583256139</v>
      </c>
      <c r="AH23" s="1">
        <v>-5.2874279794065992E-3</v>
      </c>
      <c r="AI23" s="4">
        <f t="shared" si="13"/>
        <v>0.23562860102967004</v>
      </c>
      <c r="AJ23" s="1">
        <v>-5.8587233699853346E-3</v>
      </c>
      <c r="AK23" s="4">
        <f t="shared" si="14"/>
        <v>0.20706383150073326</v>
      </c>
      <c r="AL23" s="1">
        <v>1.5141394408546643E-3</v>
      </c>
      <c r="AM23" s="4">
        <f t="shared" si="15"/>
        <v>0.57570697204273324</v>
      </c>
      <c r="AN23" s="1">
        <v>1.8067968000000001E-3</v>
      </c>
      <c r="AO23" s="4">
        <f t="shared" si="16"/>
        <v>0.50090339839999998</v>
      </c>
      <c r="AP23" s="1">
        <v>4.9186764000000004E-4</v>
      </c>
      <c r="AQ23" s="4">
        <f t="shared" si="17"/>
        <v>0.50024593382000004</v>
      </c>
      <c r="AR23" s="1">
        <v>1.28738484E-3</v>
      </c>
      <c r="AS23" s="4">
        <f t="shared" si="18"/>
        <v>0.50064369241999995</v>
      </c>
      <c r="AT23" s="1">
        <v>1.5284515900758052E-3</v>
      </c>
      <c r="AU23" s="4">
        <f t="shared" si="19"/>
        <v>0.50076422579503788</v>
      </c>
      <c r="AV23" s="1">
        <v>2.4325941009130072E-2</v>
      </c>
      <c r="AW23" s="4">
        <f t="shared" si="20"/>
        <v>0.51216297050456505</v>
      </c>
      <c r="AY23" s="93"/>
      <c r="AZ23" s="20"/>
      <c r="BA23" s="20"/>
      <c r="BB23" s="20"/>
      <c r="BC23" s="20"/>
      <c r="BD23" s="92"/>
      <c r="BH23" s="93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92"/>
    </row>
    <row r="24" spans="1:81" s="1" customFormat="1" x14ac:dyDescent="0.15">
      <c r="A24" s="22"/>
      <c r="B24" s="22"/>
      <c r="C24" s="22"/>
      <c r="G24" s="6"/>
      <c r="I24" s="4">
        <f t="shared" si="0"/>
        <v>0</v>
      </c>
      <c r="K24" s="4">
        <f t="shared" si="1"/>
        <v>0</v>
      </c>
      <c r="M24" s="4">
        <f t="shared" si="2"/>
        <v>0</v>
      </c>
      <c r="O24" s="4">
        <f t="shared" si="3"/>
        <v>0</v>
      </c>
      <c r="Q24" s="4">
        <f t="shared" si="4"/>
        <v>0</v>
      </c>
      <c r="S24" s="4">
        <f t="shared" si="5"/>
        <v>0</v>
      </c>
      <c r="U24" s="4">
        <f t="shared" si="6"/>
        <v>0</v>
      </c>
      <c r="W24" s="4">
        <f t="shared" si="7"/>
        <v>0</v>
      </c>
      <c r="Y24" s="4">
        <f t="shared" si="8"/>
        <v>0</v>
      </c>
      <c r="AA24" s="4">
        <f t="shared" si="9"/>
        <v>0</v>
      </c>
      <c r="AC24" s="4">
        <f t="shared" si="10"/>
        <v>0</v>
      </c>
      <c r="AE24" s="4">
        <f t="shared" si="11"/>
        <v>0</v>
      </c>
      <c r="AG24" s="4">
        <f t="shared" si="12"/>
        <v>0</v>
      </c>
      <c r="AI24" s="4">
        <f t="shared" si="13"/>
        <v>0</v>
      </c>
      <c r="AK24" s="4">
        <f t="shared" si="14"/>
        <v>0</v>
      </c>
      <c r="AM24" s="4">
        <f t="shared" si="15"/>
        <v>0</v>
      </c>
      <c r="AO24" s="4">
        <f t="shared" si="16"/>
        <v>0</v>
      </c>
      <c r="AQ24" s="4">
        <f t="shared" si="17"/>
        <v>0</v>
      </c>
      <c r="AS24" s="4">
        <f t="shared" si="18"/>
        <v>0</v>
      </c>
      <c r="AU24" s="4">
        <f t="shared" si="19"/>
        <v>0</v>
      </c>
      <c r="AW24" s="4">
        <f t="shared" si="20"/>
        <v>0</v>
      </c>
      <c r="AY24" s="93"/>
      <c r="AZ24" s="20"/>
      <c r="BA24" s="20"/>
      <c r="BB24" s="20"/>
      <c r="BC24" s="20"/>
      <c r="BD24" s="92"/>
      <c r="BH24" s="93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92"/>
    </row>
    <row r="25" spans="1:81" s="1" customFormat="1" x14ac:dyDescent="0.15">
      <c r="A25" s="22"/>
      <c r="B25" s="22"/>
      <c r="C25" s="22"/>
      <c r="E25" s="1">
        <v>1.5</v>
      </c>
      <c r="F25" s="1">
        <v>-3</v>
      </c>
      <c r="G25" s="5">
        <v>0.5</v>
      </c>
      <c r="H25" s="1">
        <v>0.50634299165235486</v>
      </c>
      <c r="I25" s="4">
        <f t="shared" si="0"/>
        <v>1.7531714958261775</v>
      </c>
      <c r="J25" s="1">
        <v>0.50388229189608891</v>
      </c>
      <c r="K25" s="4">
        <f t="shared" si="1"/>
        <v>1.7519411459480445</v>
      </c>
      <c r="L25" s="1">
        <v>-1.9030696236789942E-2</v>
      </c>
      <c r="M25" s="4">
        <f t="shared" si="2"/>
        <v>1.4048465188160504</v>
      </c>
      <c r="N25" s="1">
        <v>-4.6083551401171409E-2</v>
      </c>
      <c r="O25" s="4">
        <f t="shared" si="3"/>
        <v>1.4078328971976573</v>
      </c>
      <c r="P25" s="1">
        <v>-0.73637901422346519</v>
      </c>
      <c r="Q25" s="4">
        <f t="shared" si="4"/>
        <v>1.1318104928882673</v>
      </c>
      <c r="R25" s="1">
        <v>0.14741129801613601</v>
      </c>
      <c r="S25" s="4">
        <f t="shared" si="5"/>
        <v>1.5737056490080681</v>
      </c>
      <c r="T25" s="1">
        <v>0.20973522022674074</v>
      </c>
      <c r="U25" s="4">
        <f t="shared" si="6"/>
        <v>1.9194704404534815</v>
      </c>
      <c r="V25" s="1">
        <v>0.102860203894984</v>
      </c>
      <c r="W25" s="4">
        <f t="shared" si="7"/>
        <v>1.7057204077899679</v>
      </c>
      <c r="X25" s="1">
        <v>0.13471366230779855</v>
      </c>
      <c r="Y25" s="4">
        <f t="shared" si="8"/>
        <v>1.7694273246155972</v>
      </c>
      <c r="Z25" s="1">
        <v>6.9297636600892235E-2</v>
      </c>
      <c r="AA25" s="4">
        <f t="shared" si="9"/>
        <v>1.8464881830044613</v>
      </c>
      <c r="AB25" s="1">
        <v>7.3284922844317799E-2</v>
      </c>
      <c r="AC25" s="4">
        <f t="shared" si="10"/>
        <v>1.6465698456886355</v>
      </c>
      <c r="AD25" s="1">
        <v>1.1761213636532644E-3</v>
      </c>
      <c r="AE25" s="4">
        <f t="shared" si="11"/>
        <v>1.6176121363653264</v>
      </c>
      <c r="AF25" s="1">
        <v>-8.0893181469279627E-3</v>
      </c>
      <c r="AG25" s="4">
        <f t="shared" si="12"/>
        <v>0.69106818530720371</v>
      </c>
      <c r="AH25" s="1">
        <v>-7.903197167044013E-3</v>
      </c>
      <c r="AI25" s="4">
        <f t="shared" si="13"/>
        <v>1.1048401416477993</v>
      </c>
      <c r="AJ25" s="1">
        <v>-2.0610679510448229E-3</v>
      </c>
      <c r="AK25" s="4">
        <f t="shared" si="14"/>
        <v>1.3969466024477588</v>
      </c>
      <c r="AL25" s="1">
        <v>3.3113048240454943E-3</v>
      </c>
      <c r="AM25" s="4">
        <f t="shared" si="15"/>
        <v>1.6655652412022748</v>
      </c>
      <c r="AN25" s="1">
        <v>-3.3287133599999995E-3</v>
      </c>
      <c r="AO25" s="4">
        <f t="shared" si="16"/>
        <v>1.4983356433199999</v>
      </c>
      <c r="AP25" s="1">
        <v>5.9381532000000006E-4</v>
      </c>
      <c r="AQ25" s="4">
        <f t="shared" si="17"/>
        <v>1.5002969076599999</v>
      </c>
      <c r="AR25" s="1">
        <v>1.6440731999999999E-3</v>
      </c>
      <c r="AS25" s="4">
        <f t="shared" si="18"/>
        <v>1.5008220366</v>
      </c>
      <c r="AT25" s="1">
        <v>2.0614522904075063E-3</v>
      </c>
      <c r="AU25" s="4">
        <f t="shared" si="19"/>
        <v>1.5010307261452038</v>
      </c>
      <c r="AV25" s="1">
        <v>3.6358427480628355E-2</v>
      </c>
      <c r="AW25" s="4">
        <f t="shared" si="20"/>
        <v>1.5181792137403143</v>
      </c>
      <c r="AY25" s="93"/>
      <c r="AZ25" s="20"/>
      <c r="BA25" s="20"/>
      <c r="BB25" s="20"/>
      <c r="BC25" s="20"/>
      <c r="BD25" s="92"/>
      <c r="BH25" s="93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92"/>
    </row>
    <row r="26" spans="1:81" s="1" customFormat="1" x14ac:dyDescent="0.15">
      <c r="A26" s="22"/>
      <c r="B26" s="22"/>
      <c r="C26" s="22"/>
      <c r="E26" s="1">
        <v>1.5</v>
      </c>
      <c r="F26" s="1">
        <v>-3</v>
      </c>
      <c r="G26" s="6">
        <v>0.16666666666666666</v>
      </c>
      <c r="H26" s="1">
        <v>0.30270877613765779</v>
      </c>
      <c r="I26" s="4">
        <f t="shared" si="0"/>
        <v>1.6513543880688288</v>
      </c>
      <c r="J26" s="1">
        <v>0.29267068085694126</v>
      </c>
      <c r="K26" s="4">
        <f t="shared" si="1"/>
        <v>1.6463353404284706</v>
      </c>
      <c r="L26" s="1">
        <v>-6.497612763781202E-2</v>
      </c>
      <c r="M26" s="4">
        <f t="shared" si="2"/>
        <v>1.1751193618109399</v>
      </c>
      <c r="N26" s="1">
        <v>-4.1887689775013719E-2</v>
      </c>
      <c r="O26" s="4">
        <f t="shared" si="3"/>
        <v>1.4162246204499727</v>
      </c>
      <c r="P26" s="1">
        <v>-0.67629037511687806</v>
      </c>
      <c r="Q26" s="4">
        <f t="shared" si="4"/>
        <v>1.1618548124415611</v>
      </c>
      <c r="R26" s="1">
        <v>0.16214831618873579</v>
      </c>
      <c r="S26" s="4">
        <f t="shared" si="5"/>
        <v>1.5810741580943679</v>
      </c>
      <c r="T26" s="1">
        <v>0.23911745052877562</v>
      </c>
      <c r="U26" s="4">
        <f t="shared" si="6"/>
        <v>1.9782349010575513</v>
      </c>
      <c r="V26" s="1">
        <v>0.14221507150509738</v>
      </c>
      <c r="W26" s="4">
        <f t="shared" si="7"/>
        <v>1.7844301430101948</v>
      </c>
      <c r="X26" s="1">
        <v>0.11500729796217005</v>
      </c>
      <c r="Y26" s="4">
        <f t="shared" si="8"/>
        <v>1.73001459592434</v>
      </c>
      <c r="Z26" s="1">
        <v>7.6716206084417579E-2</v>
      </c>
      <c r="AA26" s="4">
        <f t="shared" si="9"/>
        <v>1.8835810304220879</v>
      </c>
      <c r="AB26" s="1">
        <v>7.8018287834856592E-2</v>
      </c>
      <c r="AC26" s="4">
        <f t="shared" si="10"/>
        <v>1.6560365756697131</v>
      </c>
      <c r="AD26" s="1">
        <v>8.2133404234269441E-3</v>
      </c>
      <c r="AE26" s="4">
        <f t="shared" si="11"/>
        <v>2.3213340423426945</v>
      </c>
      <c r="AF26" s="1">
        <v>-5.7133857713014046E-4</v>
      </c>
      <c r="AG26" s="4">
        <f t="shared" si="12"/>
        <v>1.442866142286986</v>
      </c>
      <c r="AH26" s="1">
        <v>-9.0401126241616125E-3</v>
      </c>
      <c r="AI26" s="4">
        <f t="shared" si="13"/>
        <v>1.0479943687919193</v>
      </c>
      <c r="AJ26" s="1">
        <v>-5.0713955360628211E-3</v>
      </c>
      <c r="AK26" s="4">
        <f t="shared" si="14"/>
        <v>1.2464302231968589</v>
      </c>
      <c r="AL26" s="1">
        <v>2.4168860930228104E-3</v>
      </c>
      <c r="AM26" s="4">
        <f t="shared" si="15"/>
        <v>1.6208443046511405</v>
      </c>
      <c r="AN26" s="1">
        <v>5.6242944000000001E-4</v>
      </c>
      <c r="AO26" s="4">
        <f t="shared" si="16"/>
        <v>1.50028121472</v>
      </c>
      <c r="AP26" s="1">
        <v>2.1871339200000002E-3</v>
      </c>
      <c r="AQ26" s="4">
        <f t="shared" si="17"/>
        <v>1.5010935669600001</v>
      </c>
      <c r="AR26" s="1">
        <v>8.717976000000001E-4</v>
      </c>
      <c r="AS26" s="4">
        <f t="shared" si="18"/>
        <v>1.5004358987999999</v>
      </c>
      <c r="AT26" s="1">
        <v>1.1021352005516187E-3</v>
      </c>
      <c r="AU26" s="4">
        <f t="shared" si="19"/>
        <v>1.5005510676002758</v>
      </c>
      <c r="AV26" s="1">
        <v>4.5314480147570384E-2</v>
      </c>
      <c r="AW26" s="4">
        <f t="shared" si="20"/>
        <v>1.5226572400737852</v>
      </c>
      <c r="AY26" s="93"/>
      <c r="AZ26" s="20"/>
      <c r="BA26" s="20"/>
      <c r="BB26" s="20"/>
      <c r="BC26" s="20"/>
      <c r="BD26" s="92"/>
      <c r="BH26" s="93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92"/>
    </row>
    <row r="27" spans="1:81" s="1" customFormat="1" x14ac:dyDescent="0.15">
      <c r="A27" s="22"/>
      <c r="B27" s="22"/>
      <c r="C27" s="22"/>
      <c r="E27" s="1">
        <v>1.5</v>
      </c>
      <c r="F27" s="1">
        <v>-3</v>
      </c>
      <c r="G27" s="7">
        <v>6.6666666666666666E-2</v>
      </c>
      <c r="H27" s="1">
        <v>0.27951073771278678</v>
      </c>
      <c r="I27" s="4">
        <f t="shared" si="0"/>
        <v>1.6397553688563935</v>
      </c>
      <c r="J27" s="1">
        <v>0.26753470731625373</v>
      </c>
      <c r="K27" s="4">
        <f t="shared" si="1"/>
        <v>1.633767353658127</v>
      </c>
      <c r="L27" s="1">
        <v>-7.014069575150346E-2</v>
      </c>
      <c r="M27" s="4">
        <f t="shared" si="2"/>
        <v>1.1492965212424826</v>
      </c>
      <c r="N27" s="1">
        <v>-4.039450058421027E-2</v>
      </c>
      <c r="O27" s="4">
        <f t="shared" si="3"/>
        <v>1.4192109988315795</v>
      </c>
      <c r="P27" s="1">
        <v>-0.64104130471947418</v>
      </c>
      <c r="Q27" s="4">
        <f t="shared" si="4"/>
        <v>1.179479347640263</v>
      </c>
      <c r="R27" s="1">
        <v>0.16888659336216361</v>
      </c>
      <c r="S27" s="4">
        <f t="shared" si="5"/>
        <v>1.5844432966810817</v>
      </c>
      <c r="T27" s="1">
        <v>0.22044698618426703</v>
      </c>
      <c r="U27" s="4">
        <f t="shared" si="6"/>
        <v>1.9408939723685341</v>
      </c>
      <c r="V27" s="1">
        <v>0.15235382611065279</v>
      </c>
      <c r="W27" s="4">
        <f t="shared" si="7"/>
        <v>1.8047076522213055</v>
      </c>
      <c r="X27" s="1">
        <v>8.1298551979782224E-2</v>
      </c>
      <c r="Y27" s="4">
        <f t="shared" si="8"/>
        <v>1.6625971039595644</v>
      </c>
      <c r="Z27" s="1">
        <v>8.2696115006110016E-2</v>
      </c>
      <c r="AA27" s="4">
        <f t="shared" si="9"/>
        <v>1.9134805750305501</v>
      </c>
      <c r="AB27" s="1">
        <v>8.4995110855116005E-2</v>
      </c>
      <c r="AC27" s="4">
        <f t="shared" si="10"/>
        <v>1.669990221710232</v>
      </c>
      <c r="AD27" s="1">
        <v>6.2484931215891449E-3</v>
      </c>
      <c r="AE27" s="4">
        <f t="shared" si="11"/>
        <v>2.1248493121589145</v>
      </c>
      <c r="AF27" s="1">
        <v>1.7697560803787275E-3</v>
      </c>
      <c r="AG27" s="4">
        <f t="shared" si="12"/>
        <v>1.6769756080378728</v>
      </c>
      <c r="AH27" s="1">
        <v>-7.1596680295161553E-3</v>
      </c>
      <c r="AI27" s="4">
        <f t="shared" si="13"/>
        <v>1.1420165985241924</v>
      </c>
      <c r="AJ27" s="1">
        <v>-6.0687103594605548E-3</v>
      </c>
      <c r="AK27" s="4">
        <f t="shared" si="14"/>
        <v>1.1965644820269723</v>
      </c>
      <c r="AL27" s="1">
        <v>1.2036005145860808E-3</v>
      </c>
      <c r="AM27" s="4">
        <f t="shared" si="15"/>
        <v>1.5601800257293041</v>
      </c>
      <c r="AN27" s="1">
        <v>3.3715677599999998E-3</v>
      </c>
      <c r="AO27" s="4">
        <f t="shared" si="16"/>
        <v>1.50168578388</v>
      </c>
      <c r="AP27" s="1">
        <v>2.5623907200000001E-3</v>
      </c>
      <c r="AQ27" s="4">
        <f t="shared" si="17"/>
        <v>1.50128119536</v>
      </c>
      <c r="AR27" s="1">
        <v>5.9763852000000004E-4</v>
      </c>
      <c r="AS27" s="4">
        <f t="shared" si="18"/>
        <v>1.50029881926</v>
      </c>
      <c r="AT27" s="1">
        <v>6.0393536296942003E-4</v>
      </c>
      <c r="AU27" s="4">
        <f t="shared" si="19"/>
        <v>1.5003019676814846</v>
      </c>
      <c r="AV27" s="1">
        <v>3.9209008301145397E-2</v>
      </c>
      <c r="AW27" s="4">
        <f t="shared" si="20"/>
        <v>1.5196045041505728</v>
      </c>
      <c r="AY27" s="93"/>
      <c r="AZ27" s="20"/>
      <c r="BA27" s="20"/>
      <c r="BB27" s="20"/>
      <c r="BC27" s="20"/>
      <c r="BD27" s="92"/>
      <c r="BH27" s="93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92"/>
    </row>
    <row r="28" spans="1:81" s="1" customFormat="1" x14ac:dyDescent="0.15">
      <c r="A28" s="22"/>
      <c r="B28" s="22"/>
      <c r="C28" s="22"/>
      <c r="G28" s="6"/>
      <c r="I28" s="4">
        <f t="shared" si="0"/>
        <v>0</v>
      </c>
      <c r="K28" s="4">
        <f t="shared" si="1"/>
        <v>0</v>
      </c>
      <c r="M28" s="4">
        <f t="shared" si="2"/>
        <v>0</v>
      </c>
      <c r="O28" s="4">
        <f t="shared" si="3"/>
        <v>0</v>
      </c>
      <c r="Q28" s="4">
        <f t="shared" si="4"/>
        <v>0</v>
      </c>
      <c r="S28" s="4">
        <f t="shared" si="5"/>
        <v>0</v>
      </c>
      <c r="U28" s="4">
        <f t="shared" si="6"/>
        <v>0</v>
      </c>
      <c r="W28" s="4">
        <f t="shared" si="7"/>
        <v>0</v>
      </c>
      <c r="Y28" s="4">
        <f t="shared" si="8"/>
        <v>0</v>
      </c>
      <c r="AA28" s="4">
        <f t="shared" si="9"/>
        <v>0</v>
      </c>
      <c r="AC28" s="4">
        <f t="shared" si="10"/>
        <v>0</v>
      </c>
      <c r="AE28" s="4">
        <f t="shared" si="11"/>
        <v>0</v>
      </c>
      <c r="AG28" s="4">
        <f t="shared" si="12"/>
        <v>0</v>
      </c>
      <c r="AI28" s="4">
        <f t="shared" si="13"/>
        <v>0</v>
      </c>
      <c r="AK28" s="4">
        <f t="shared" si="14"/>
        <v>0</v>
      </c>
      <c r="AM28" s="4">
        <f t="shared" si="15"/>
        <v>0</v>
      </c>
      <c r="AO28" s="4">
        <f t="shared" si="16"/>
        <v>0</v>
      </c>
      <c r="AQ28" s="4">
        <f t="shared" si="17"/>
        <v>0</v>
      </c>
      <c r="AS28" s="4">
        <f t="shared" si="18"/>
        <v>0</v>
      </c>
      <c r="AU28" s="4">
        <f t="shared" si="19"/>
        <v>0</v>
      </c>
      <c r="AW28" s="4">
        <f t="shared" si="20"/>
        <v>0</v>
      </c>
      <c r="AY28" s="93"/>
      <c r="AZ28" s="20"/>
      <c r="BA28" s="20"/>
      <c r="BB28" s="20"/>
      <c r="BC28" s="20"/>
      <c r="BD28" s="92"/>
      <c r="BH28" s="93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92"/>
    </row>
    <row r="29" spans="1:81" s="1" customFormat="1" x14ac:dyDescent="0.15">
      <c r="A29" s="22"/>
      <c r="B29" s="22"/>
      <c r="C29" s="22"/>
      <c r="E29" s="1">
        <v>2.5</v>
      </c>
      <c r="F29" s="1">
        <v>-3</v>
      </c>
      <c r="G29" s="5">
        <v>0.5</v>
      </c>
      <c r="H29" s="1">
        <v>0.49331740421558584</v>
      </c>
      <c r="I29" s="4">
        <f t="shared" si="0"/>
        <v>2.7466587021077928</v>
      </c>
      <c r="J29" s="1">
        <v>0.48943568647506563</v>
      </c>
      <c r="K29" s="4">
        <f t="shared" si="1"/>
        <v>2.7447178432375328</v>
      </c>
      <c r="L29" s="1">
        <v>1.7625231910946195E-2</v>
      </c>
      <c r="M29" s="4">
        <f t="shared" si="2"/>
        <v>2.5881261595547311</v>
      </c>
      <c r="N29" s="1">
        <v>-5.9195618982914179E-2</v>
      </c>
      <c r="O29" s="4">
        <f t="shared" si="3"/>
        <v>2.3816087620341717</v>
      </c>
      <c r="P29" s="1">
        <v>-0.74505562330654718</v>
      </c>
      <c r="Q29" s="4">
        <f t="shared" si="4"/>
        <v>2.1274721883467262</v>
      </c>
      <c r="R29" s="1">
        <v>0.12732738381108899</v>
      </c>
      <c r="S29" s="4">
        <f t="shared" si="5"/>
        <v>2.5636636919055444</v>
      </c>
      <c r="T29" s="1">
        <v>0.21146918617456129</v>
      </c>
      <c r="U29" s="4">
        <f t="shared" si="6"/>
        <v>2.9229383723491225</v>
      </c>
      <c r="V29" s="1">
        <v>8.8486391447012314E-2</v>
      </c>
      <c r="W29" s="4">
        <f t="shared" si="7"/>
        <v>2.6769727828940244</v>
      </c>
      <c r="X29" s="1">
        <v>0.11728814445112232</v>
      </c>
      <c r="Y29" s="4">
        <f t="shared" si="8"/>
        <v>2.7345762889022445</v>
      </c>
      <c r="Z29" s="1">
        <v>6.6442404225586491E-2</v>
      </c>
      <c r="AA29" s="4">
        <f t="shared" si="9"/>
        <v>2.8322120211279325</v>
      </c>
      <c r="AB29" s="1">
        <v>6.1271588144012394E-2</v>
      </c>
      <c r="AC29" s="4">
        <f t="shared" si="10"/>
        <v>2.6225431762880249</v>
      </c>
      <c r="AD29" s="1">
        <v>-1.1830889072768031E-3</v>
      </c>
      <c r="AE29" s="4">
        <f t="shared" si="11"/>
        <v>2.3816911092723196</v>
      </c>
      <c r="AF29" s="1">
        <v>-3.6579604023576065E-3</v>
      </c>
      <c r="AG29" s="4">
        <f t="shared" si="12"/>
        <v>2.1342039597642395</v>
      </c>
      <c r="AH29" s="1">
        <v>-8.0018367663891588E-3</v>
      </c>
      <c r="AI29" s="4">
        <f t="shared" si="13"/>
        <v>2.099908161680542</v>
      </c>
      <c r="AJ29" s="1">
        <v>-2.6353243802530561E-4</v>
      </c>
      <c r="AK29" s="4">
        <f t="shared" si="14"/>
        <v>2.4868233780987348</v>
      </c>
      <c r="AL29" s="1">
        <v>2.4362562207241091E-3</v>
      </c>
      <c r="AM29" s="4">
        <f t="shared" si="15"/>
        <v>2.6218128110362056</v>
      </c>
      <c r="AN29" s="1">
        <v>-3.1762281599999999E-3</v>
      </c>
      <c r="AO29" s="4">
        <f t="shared" si="16"/>
        <v>2.49841188592</v>
      </c>
      <c r="AP29" s="1">
        <v>2.3962067999999998E-4</v>
      </c>
      <c r="AQ29" s="4">
        <f t="shared" si="17"/>
        <v>2.5001198103400002</v>
      </c>
      <c r="AR29" s="1">
        <v>1.0487178000000001E-3</v>
      </c>
      <c r="AS29" s="4">
        <f t="shared" si="18"/>
        <v>2.5005243588999999</v>
      </c>
      <c r="AT29" s="1">
        <v>1.8079446350387309E-3</v>
      </c>
      <c r="AU29" s="4">
        <f t="shared" si="19"/>
        <v>2.5009039723175195</v>
      </c>
      <c r="AV29" s="1">
        <v>3.3152783500716244E-2</v>
      </c>
      <c r="AW29" s="4">
        <f t="shared" si="20"/>
        <v>2.5165763917503581</v>
      </c>
      <c r="AY29" s="93"/>
      <c r="AZ29" s="20"/>
      <c r="BA29" s="20"/>
      <c r="BB29" s="20"/>
      <c r="BC29" s="20"/>
      <c r="BD29" s="92"/>
      <c r="BH29" s="93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92"/>
    </row>
    <row r="30" spans="1:81" s="1" customFormat="1" x14ac:dyDescent="0.15">
      <c r="A30" s="22"/>
      <c r="B30" s="22"/>
      <c r="C30" s="22"/>
      <c r="E30" s="1">
        <v>2.5</v>
      </c>
      <c r="F30" s="1">
        <v>-3</v>
      </c>
      <c r="G30" s="6">
        <v>0.16666666666666666</v>
      </c>
      <c r="H30" s="1">
        <v>0.32522765523035518</v>
      </c>
      <c r="I30" s="4">
        <f t="shared" si="0"/>
        <v>2.6626138276151776</v>
      </c>
      <c r="J30" s="1">
        <v>0.32333145440360156</v>
      </c>
      <c r="K30" s="4">
        <f t="shared" si="1"/>
        <v>2.6616657272018007</v>
      </c>
      <c r="L30" s="1">
        <v>2.5570864892509004E-4</v>
      </c>
      <c r="M30" s="4">
        <f t="shared" si="2"/>
        <v>2.5012785432446254</v>
      </c>
      <c r="N30" s="1">
        <v>-3.5067548146018972E-2</v>
      </c>
      <c r="O30" s="4">
        <f t="shared" si="3"/>
        <v>2.429864903707962</v>
      </c>
      <c r="P30" s="1">
        <v>-0.6837445014260054</v>
      </c>
      <c r="Q30" s="4">
        <f t="shared" si="4"/>
        <v>2.1581277492869972</v>
      </c>
      <c r="R30" s="1">
        <v>0.14374437106962243</v>
      </c>
      <c r="S30" s="4">
        <f t="shared" si="5"/>
        <v>2.571872185534811</v>
      </c>
      <c r="T30" s="1">
        <v>0.19703751264544597</v>
      </c>
      <c r="U30" s="4">
        <f t="shared" si="6"/>
        <v>2.894075025290892</v>
      </c>
      <c r="V30" s="1">
        <v>9.3216068208882244E-2</v>
      </c>
      <c r="W30" s="4">
        <f t="shared" si="7"/>
        <v>2.6864321364177646</v>
      </c>
      <c r="X30" s="1">
        <v>0.11614212174718067</v>
      </c>
      <c r="Y30" s="4">
        <f t="shared" si="8"/>
        <v>2.7322842434943615</v>
      </c>
      <c r="Z30" s="1">
        <v>6.8373269303558318E-2</v>
      </c>
      <c r="AA30" s="4">
        <f t="shared" si="9"/>
        <v>2.8418663465177918</v>
      </c>
      <c r="AB30" s="1">
        <v>6.3459868758501597E-2</v>
      </c>
      <c r="AC30" s="4">
        <f t="shared" si="10"/>
        <v>2.626919737517003</v>
      </c>
      <c r="AD30" s="1">
        <v>2.3397011487841599E-3</v>
      </c>
      <c r="AE30" s="4">
        <f t="shared" si="11"/>
        <v>2.7339701148784159</v>
      </c>
      <c r="AF30" s="1">
        <v>-7.3855962409505961E-5</v>
      </c>
      <c r="AG30" s="4">
        <f t="shared" si="12"/>
        <v>2.4926144037590494</v>
      </c>
      <c r="AH30" s="1">
        <v>-6.2102233306286373E-3</v>
      </c>
      <c r="AI30" s="4">
        <f t="shared" si="13"/>
        <v>2.1894888334685683</v>
      </c>
      <c r="AJ30" s="1">
        <v>-2.9171782447983789E-3</v>
      </c>
      <c r="AK30" s="4">
        <f t="shared" si="14"/>
        <v>2.3541410877600812</v>
      </c>
      <c r="AL30" s="1">
        <v>2.0424997713056809E-3</v>
      </c>
      <c r="AM30" s="4">
        <f t="shared" si="15"/>
        <v>2.6021249885652842</v>
      </c>
      <c r="AN30" s="1">
        <v>7.4594520000000007E-5</v>
      </c>
      <c r="AO30" s="4">
        <f t="shared" si="16"/>
        <v>2.50003729726</v>
      </c>
      <c r="AP30" s="1">
        <v>5.763311999999999E-5</v>
      </c>
      <c r="AQ30" s="4">
        <f t="shared" si="17"/>
        <v>2.50002881656</v>
      </c>
      <c r="AR30" s="1">
        <v>5.7986604000000001E-4</v>
      </c>
      <c r="AS30" s="4">
        <f t="shared" si="18"/>
        <v>2.5002899330199999</v>
      </c>
      <c r="AT30" s="1">
        <v>9.491979232209522E-4</v>
      </c>
      <c r="AU30" s="4">
        <f t="shared" si="19"/>
        <v>2.5004745989616106</v>
      </c>
      <c r="AV30" s="1">
        <v>3.0501004602882104E-2</v>
      </c>
      <c r="AW30" s="4">
        <f t="shared" si="20"/>
        <v>2.5152505023014409</v>
      </c>
      <c r="AY30" s="93"/>
      <c r="AZ30" s="20"/>
      <c r="BA30" s="20"/>
      <c r="BB30" s="20"/>
      <c r="BC30" s="20"/>
      <c r="BD30" s="92"/>
      <c r="BH30" s="93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92"/>
    </row>
    <row r="31" spans="1:81" s="1" customFormat="1" x14ac:dyDescent="0.15">
      <c r="A31" s="22"/>
      <c r="B31" s="22"/>
      <c r="C31" s="22"/>
      <c r="E31" s="1">
        <v>2.5</v>
      </c>
      <c r="F31" s="1">
        <v>-3</v>
      </c>
      <c r="G31" s="7">
        <v>6.6666666666666666E-2</v>
      </c>
      <c r="H31" s="1">
        <v>0.27965000620897418</v>
      </c>
      <c r="I31" s="4">
        <f t="shared" si="0"/>
        <v>2.639825003104487</v>
      </c>
      <c r="J31" s="1">
        <v>0.27860670516606129</v>
      </c>
      <c r="K31" s="4">
        <f t="shared" si="1"/>
        <v>2.6393033525830307</v>
      </c>
      <c r="L31" s="1">
        <v>-8.2088075764419535E-3</v>
      </c>
      <c r="M31" s="4">
        <f t="shared" si="2"/>
        <v>2.4589559621177903</v>
      </c>
      <c r="N31" s="1">
        <v>-2.2694609213723901E-2</v>
      </c>
      <c r="O31" s="4">
        <f t="shared" si="3"/>
        <v>2.4546107815725522</v>
      </c>
      <c r="P31" s="1">
        <v>-0.64802867539461317</v>
      </c>
      <c r="Q31" s="4">
        <f t="shared" si="4"/>
        <v>2.1759856623026934</v>
      </c>
      <c r="R31" s="1">
        <v>0.14439155073443097</v>
      </c>
      <c r="S31" s="4">
        <f t="shared" si="5"/>
        <v>2.5721957753672156</v>
      </c>
      <c r="T31" s="1">
        <v>0.1770866385698234</v>
      </c>
      <c r="U31" s="4">
        <f t="shared" si="6"/>
        <v>2.8541732771396466</v>
      </c>
      <c r="V31" s="1">
        <v>0.11371568931212506</v>
      </c>
      <c r="W31" s="4">
        <f t="shared" si="7"/>
        <v>2.7274313786242503</v>
      </c>
      <c r="X31" s="1">
        <v>8.323409846836119E-2</v>
      </c>
      <c r="Y31" s="4">
        <f t="shared" si="8"/>
        <v>2.6664681969367225</v>
      </c>
      <c r="Z31" s="1">
        <v>7.903205436011701E-2</v>
      </c>
      <c r="AA31" s="4">
        <f t="shared" si="9"/>
        <v>2.8951602718005849</v>
      </c>
      <c r="AB31" s="1">
        <v>6.2546276074867194E-2</v>
      </c>
      <c r="AC31" s="4">
        <f t="shared" si="10"/>
        <v>2.6250925521497344</v>
      </c>
      <c r="AD31" s="1">
        <v>3.0378490198626974E-3</v>
      </c>
      <c r="AE31" s="4">
        <f t="shared" si="11"/>
        <v>2.80378490198627</v>
      </c>
      <c r="AF31" s="1">
        <v>1.0493120697048675E-3</v>
      </c>
      <c r="AG31" s="4">
        <f t="shared" si="12"/>
        <v>2.6049312069704866</v>
      </c>
      <c r="AH31" s="1">
        <v>-5.1978565608642906E-3</v>
      </c>
      <c r="AI31" s="4">
        <f t="shared" si="13"/>
        <v>2.2401071719567853</v>
      </c>
      <c r="AJ31" s="1">
        <v>-5.7670545490804649E-3</v>
      </c>
      <c r="AK31" s="4">
        <f t="shared" si="14"/>
        <v>2.2116472725459766</v>
      </c>
      <c r="AL31" s="1">
        <v>1.2158764872375405E-3</v>
      </c>
      <c r="AM31" s="4">
        <f t="shared" si="15"/>
        <v>2.5607938243618769</v>
      </c>
      <c r="AN31" s="1">
        <v>5.9921207999999991E-4</v>
      </c>
      <c r="AO31" s="4">
        <f t="shared" si="16"/>
        <v>2.50029960604</v>
      </c>
      <c r="AP31" s="1">
        <v>3.1255847999999998E-4</v>
      </c>
      <c r="AQ31" s="4">
        <f t="shared" si="17"/>
        <v>2.5001562792400001</v>
      </c>
      <c r="AR31" s="1">
        <v>3.399624E-4</v>
      </c>
      <c r="AS31" s="4">
        <f t="shared" si="18"/>
        <v>2.5001699812</v>
      </c>
      <c r="AT31" s="1">
        <v>7.9964903775568295E-4</v>
      </c>
      <c r="AU31" s="4">
        <f t="shared" si="19"/>
        <v>2.5003998245188779</v>
      </c>
      <c r="AV31" s="1">
        <v>2.5609425351765934E-2</v>
      </c>
      <c r="AW31" s="4">
        <f t="shared" si="20"/>
        <v>2.5128047126758828</v>
      </c>
      <c r="AY31" s="93"/>
      <c r="AZ31" s="20"/>
      <c r="BA31" s="20"/>
      <c r="BB31" s="20"/>
      <c r="BC31" s="20"/>
      <c r="BD31" s="92"/>
      <c r="BH31" s="93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92"/>
    </row>
    <row r="32" spans="1:81" s="1" customFormat="1" x14ac:dyDescent="0.15">
      <c r="A32" s="22"/>
      <c r="B32" s="22"/>
      <c r="C32" s="22"/>
      <c r="G32" s="6"/>
      <c r="I32" s="4">
        <f t="shared" si="0"/>
        <v>0</v>
      </c>
      <c r="K32" s="4">
        <f t="shared" si="1"/>
        <v>0</v>
      </c>
      <c r="M32" s="4">
        <f t="shared" si="2"/>
        <v>0</v>
      </c>
      <c r="O32" s="4">
        <f t="shared" si="3"/>
        <v>0</v>
      </c>
      <c r="Q32" s="4">
        <f t="shared" si="4"/>
        <v>0</v>
      </c>
      <c r="S32" s="4">
        <f t="shared" si="5"/>
        <v>0</v>
      </c>
      <c r="U32" s="4">
        <f t="shared" si="6"/>
        <v>0</v>
      </c>
      <c r="W32" s="4">
        <f t="shared" si="7"/>
        <v>0</v>
      </c>
      <c r="Y32" s="4">
        <f t="shared" si="8"/>
        <v>0</v>
      </c>
      <c r="AA32" s="4">
        <f t="shared" si="9"/>
        <v>0</v>
      </c>
      <c r="AC32" s="4">
        <f t="shared" si="10"/>
        <v>0</v>
      </c>
      <c r="AE32" s="4">
        <f t="shared" si="11"/>
        <v>0</v>
      </c>
      <c r="AG32" s="4">
        <f t="shared" si="12"/>
        <v>0</v>
      </c>
      <c r="AI32" s="4">
        <f t="shared" si="13"/>
        <v>0</v>
      </c>
      <c r="AK32" s="4">
        <f t="shared" si="14"/>
        <v>0</v>
      </c>
      <c r="AM32" s="4">
        <f t="shared" si="15"/>
        <v>0</v>
      </c>
      <c r="AO32" s="4">
        <f t="shared" si="16"/>
        <v>0</v>
      </c>
      <c r="AQ32" s="4">
        <f t="shared" si="17"/>
        <v>0</v>
      </c>
      <c r="AS32" s="4">
        <f t="shared" si="18"/>
        <v>0</v>
      </c>
      <c r="AU32" s="4">
        <f t="shared" si="19"/>
        <v>0</v>
      </c>
      <c r="AW32" s="4">
        <f t="shared" si="20"/>
        <v>0</v>
      </c>
      <c r="AY32" s="93"/>
      <c r="AZ32" s="20"/>
      <c r="BA32" s="20"/>
      <c r="BB32" s="20"/>
      <c r="BC32" s="20"/>
      <c r="BD32" s="92"/>
      <c r="BH32" s="93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92"/>
    </row>
    <row r="33" spans="1:81" s="1" customFormat="1" x14ac:dyDescent="0.15">
      <c r="A33" s="22" t="s">
        <v>25</v>
      </c>
      <c r="B33" s="22">
        <f>F33</f>
        <v>-2</v>
      </c>
      <c r="C33" s="22" t="s">
        <v>4</v>
      </c>
      <c r="E33" s="1">
        <v>-2.5</v>
      </c>
      <c r="F33" s="1">
        <v>-2</v>
      </c>
      <c r="G33" s="5">
        <v>0.5</v>
      </c>
      <c r="H33" s="1">
        <v>0.12516492797892295</v>
      </c>
      <c r="I33" s="4">
        <f t="shared" si="0"/>
        <v>-2.4374175360105386</v>
      </c>
      <c r="J33" s="1">
        <v>-8.2797340630051175E-2</v>
      </c>
      <c r="K33" s="4">
        <f t="shared" si="1"/>
        <v>-2.5413986703150258</v>
      </c>
      <c r="L33" s="1">
        <v>-4.2643616802857963E-2</v>
      </c>
      <c r="M33" s="4">
        <f t="shared" si="2"/>
        <v>-2.7132180840142897</v>
      </c>
      <c r="N33" s="1">
        <v>-8.3620461171481586E-2</v>
      </c>
      <c r="O33" s="4">
        <f t="shared" si="3"/>
        <v>-2.6672409223429634</v>
      </c>
      <c r="P33" s="1">
        <v>-0.6592189124316663</v>
      </c>
      <c r="Q33" s="4">
        <f t="shared" si="4"/>
        <v>-2.8296094562158332</v>
      </c>
      <c r="R33" s="1">
        <v>0.65872559307153056</v>
      </c>
      <c r="S33" s="4">
        <f t="shared" si="5"/>
        <v>-2.1706372034642349</v>
      </c>
      <c r="T33" s="1">
        <v>0.10363977308501597</v>
      </c>
      <c r="U33" s="4">
        <f t="shared" si="6"/>
        <v>-2.2927204538299679</v>
      </c>
      <c r="V33" s="1">
        <v>0.10406968713953479</v>
      </c>
      <c r="W33" s="4">
        <f t="shared" si="7"/>
        <v>-2.2918606257209304</v>
      </c>
      <c r="X33" s="1">
        <v>9.8740868214855004E-2</v>
      </c>
      <c r="Y33" s="4">
        <f t="shared" si="8"/>
        <v>-2.3025182635702901</v>
      </c>
      <c r="Z33" s="1">
        <v>4.5548761811669475E-2</v>
      </c>
      <c r="AA33" s="4">
        <f t="shared" si="9"/>
        <v>-2.2722561909416528</v>
      </c>
      <c r="AB33" s="1">
        <v>0.26479240677281701</v>
      </c>
      <c r="AC33" s="4">
        <f t="shared" si="10"/>
        <v>-1.970415186454366</v>
      </c>
      <c r="AD33" s="1">
        <v>-1.9495187058660153E-3</v>
      </c>
      <c r="AE33" s="4">
        <f t="shared" si="11"/>
        <v>-2.6949518705866016</v>
      </c>
      <c r="AF33" s="1">
        <v>2.4525753554854803E-4</v>
      </c>
      <c r="AG33" s="4">
        <f t="shared" si="12"/>
        <v>-2.4754742464451454</v>
      </c>
      <c r="AH33" s="1">
        <v>9.8874014903314552E-4</v>
      </c>
      <c r="AI33" s="4">
        <f t="shared" si="13"/>
        <v>-2.4505629925483428</v>
      </c>
      <c r="AJ33" s="1">
        <v>-1.0804089699380155E-3</v>
      </c>
      <c r="AK33" s="4">
        <f t="shared" si="14"/>
        <v>-2.5540204484969009</v>
      </c>
      <c r="AL33" s="1">
        <v>1.1528310397511494E-3</v>
      </c>
      <c r="AM33" s="4">
        <f t="shared" si="15"/>
        <v>-2.4423584480124427</v>
      </c>
      <c r="AN33" s="1">
        <v>2.95104528E-3</v>
      </c>
      <c r="AO33" s="4">
        <f t="shared" si="16"/>
        <v>-2.4985244773600002</v>
      </c>
      <c r="AP33" s="1">
        <v>-2.5034994000000003E-3</v>
      </c>
      <c r="AQ33" s="4">
        <f t="shared" si="17"/>
        <v>-2.5012517497000002</v>
      </c>
      <c r="AR33" s="1">
        <v>-2.5619652000000008E-4</v>
      </c>
      <c r="AS33" s="4">
        <f t="shared" si="18"/>
        <v>-2.5001280982599998</v>
      </c>
      <c r="AT33" s="1">
        <v>2.2873627763710567E-3</v>
      </c>
      <c r="AU33" s="4">
        <f t="shared" si="19"/>
        <v>-2.4988563186118147</v>
      </c>
      <c r="AV33" s="1">
        <v>1.5660730701128809E-2</v>
      </c>
      <c r="AW33" s="4">
        <f t="shared" si="20"/>
        <v>-2.4921696346494357</v>
      </c>
      <c r="AY33" s="93"/>
      <c r="AZ33" s="20"/>
      <c r="BA33" s="20"/>
      <c r="BB33" s="20"/>
      <c r="BC33" s="20"/>
      <c r="BD33" s="92"/>
      <c r="BH33" s="93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92"/>
    </row>
    <row r="34" spans="1:81" s="1" customFormat="1" x14ac:dyDescent="0.15">
      <c r="A34" s="22" t="s">
        <v>25</v>
      </c>
      <c r="B34" s="22">
        <f>F34</f>
        <v>-2</v>
      </c>
      <c r="C34" s="22" t="s">
        <v>5</v>
      </c>
      <c r="E34" s="1">
        <v>-2.5</v>
      </c>
      <c r="F34" s="1">
        <v>-2</v>
      </c>
      <c r="G34" s="6">
        <v>0.16666666666666666</v>
      </c>
      <c r="H34" s="1">
        <v>0.11196998833092651</v>
      </c>
      <c r="I34" s="4">
        <f t="shared" si="0"/>
        <v>-2.4440150058345367</v>
      </c>
      <c r="J34" s="1">
        <v>-9.9778634702463398E-2</v>
      </c>
      <c r="K34" s="4">
        <f t="shared" si="1"/>
        <v>-2.5498893173512318</v>
      </c>
      <c r="L34" s="1">
        <v>-3.4781975713277812E-2</v>
      </c>
      <c r="M34" s="4">
        <f t="shared" si="2"/>
        <v>-2.6739098785663891</v>
      </c>
      <c r="N34" s="1">
        <v>-3.7036691391391013E-2</v>
      </c>
      <c r="O34" s="4">
        <f t="shared" si="3"/>
        <v>-2.5740733827827822</v>
      </c>
      <c r="P34" s="1">
        <v>-0.59394261234176382</v>
      </c>
      <c r="Q34" s="4">
        <f t="shared" si="4"/>
        <v>-2.7969713061708821</v>
      </c>
      <c r="R34" s="1">
        <v>1.2980901934315854</v>
      </c>
      <c r="S34" s="4">
        <f t="shared" si="5"/>
        <v>-1.8509549032842072</v>
      </c>
      <c r="T34" s="1">
        <v>8.4607832523900348E-2</v>
      </c>
      <c r="U34" s="4">
        <f t="shared" si="6"/>
        <v>-2.3307843349521993</v>
      </c>
      <c r="V34" s="1">
        <v>9.2308955775469145E-2</v>
      </c>
      <c r="W34" s="4">
        <f t="shared" si="7"/>
        <v>-2.3153820884490619</v>
      </c>
      <c r="X34" s="1">
        <v>9.3300060100864932E-2</v>
      </c>
      <c r="Y34" s="4">
        <f t="shared" si="8"/>
        <v>-2.3133998797982702</v>
      </c>
      <c r="Z34" s="1">
        <v>5.2139223568332935E-2</v>
      </c>
      <c r="AA34" s="4">
        <f t="shared" si="9"/>
        <v>-2.2393038821583353</v>
      </c>
      <c r="AB34" s="1">
        <v>0.61882561605124276</v>
      </c>
      <c r="AC34" s="4">
        <f t="shared" si="10"/>
        <v>-1.2623487678975145</v>
      </c>
      <c r="AD34" s="1">
        <v>-1.321046271022861E-3</v>
      </c>
      <c r="AE34" s="4">
        <f t="shared" si="11"/>
        <v>-2.6321046271022861</v>
      </c>
      <c r="AF34" s="1">
        <v>6.1871787377020069E-4</v>
      </c>
      <c r="AG34" s="4">
        <f t="shared" si="12"/>
        <v>-2.43812821262298</v>
      </c>
      <c r="AH34" s="1">
        <v>1.4064933490114625E-3</v>
      </c>
      <c r="AI34" s="4">
        <f t="shared" si="13"/>
        <v>-2.4296753325494267</v>
      </c>
      <c r="AJ34" s="1">
        <v>-7.4599666971910587E-4</v>
      </c>
      <c r="AK34" s="4">
        <f t="shared" si="14"/>
        <v>-2.5372998334859553</v>
      </c>
      <c r="AL34" s="1">
        <v>1.5216654140379712E-3</v>
      </c>
      <c r="AM34" s="4">
        <f t="shared" si="15"/>
        <v>-2.4239167292981016</v>
      </c>
      <c r="AN34" s="1">
        <v>1.242084024E-2</v>
      </c>
      <c r="AO34" s="4">
        <f t="shared" si="16"/>
        <v>-2.4937895798800001</v>
      </c>
      <c r="AP34" s="1">
        <v>-1.7669210399999999E-3</v>
      </c>
      <c r="AQ34" s="4">
        <f t="shared" si="17"/>
        <v>-2.5008834605199999</v>
      </c>
      <c r="AR34" s="1">
        <v>8.5463542800000014E-3</v>
      </c>
      <c r="AS34" s="4">
        <f t="shared" si="18"/>
        <v>-2.49572682286</v>
      </c>
      <c r="AT34" s="1">
        <v>1.1503668711407648E-2</v>
      </c>
      <c r="AU34" s="4">
        <f t="shared" si="19"/>
        <v>-2.4942481656442963</v>
      </c>
      <c r="AV34" s="1">
        <v>1.2192164927787448E-2</v>
      </c>
      <c r="AW34" s="4">
        <f t="shared" si="20"/>
        <v>-2.4939039175361062</v>
      </c>
      <c r="AY34" s="93"/>
      <c r="AZ34" s="20"/>
      <c r="BA34" s="20"/>
      <c r="BB34" s="20"/>
      <c r="BC34" s="20"/>
      <c r="BD34" s="92"/>
      <c r="BH34" s="93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92"/>
    </row>
    <row r="35" spans="1:81" s="1" customFormat="1" x14ac:dyDescent="0.15">
      <c r="A35" s="22" t="s">
        <v>25</v>
      </c>
      <c r="B35" s="22">
        <f>F35</f>
        <v>-2</v>
      </c>
      <c r="C35" s="22" t="s">
        <v>6</v>
      </c>
      <c r="E35" s="1">
        <v>-2.5</v>
      </c>
      <c r="F35" s="1">
        <v>-2</v>
      </c>
      <c r="G35" s="7">
        <v>6.6666666666666666E-2</v>
      </c>
      <c r="H35" s="1">
        <v>0.10965692966845084</v>
      </c>
      <c r="I35" s="4">
        <f t="shared" si="0"/>
        <v>-2.4451715351657746</v>
      </c>
      <c r="J35" s="1">
        <v>-9.6381629293385535E-2</v>
      </c>
      <c r="K35" s="4">
        <f t="shared" si="1"/>
        <v>-2.5481908146466927</v>
      </c>
      <c r="L35" s="1">
        <v>-4.7943816268047369E-2</v>
      </c>
      <c r="M35" s="4">
        <f t="shared" si="2"/>
        <v>-2.7397190813402368</v>
      </c>
      <c r="N35" s="1">
        <v>-2.0895316238805747E-2</v>
      </c>
      <c r="O35" s="4">
        <f t="shared" si="3"/>
        <v>-2.5417906324776114</v>
      </c>
      <c r="P35" s="1">
        <v>-0.5496370174063161</v>
      </c>
      <c r="Q35" s="4">
        <f t="shared" si="4"/>
        <v>-2.774818508703158</v>
      </c>
      <c r="R35" s="1">
        <v>1.929037211989272</v>
      </c>
      <c r="S35" s="4">
        <f t="shared" si="5"/>
        <v>-1.535481394005364</v>
      </c>
      <c r="T35" s="1">
        <v>8.7254510364599469E-2</v>
      </c>
      <c r="U35" s="4">
        <f t="shared" si="6"/>
        <v>-2.3254909792708012</v>
      </c>
      <c r="V35" s="1">
        <v>9.4466614156180129E-2</v>
      </c>
      <c r="W35" s="4">
        <f t="shared" si="7"/>
        <v>-2.3110667716876399</v>
      </c>
      <c r="X35" s="1">
        <v>6.9196253588320281E-2</v>
      </c>
      <c r="Y35" s="4">
        <f t="shared" si="8"/>
        <v>-2.3616074928233592</v>
      </c>
      <c r="Z35" s="1">
        <v>5.9282730296406495E-2</v>
      </c>
      <c r="AA35" s="4">
        <f t="shared" si="9"/>
        <v>-2.2035863485179674</v>
      </c>
      <c r="AB35" s="1">
        <v>0.85706098546788734</v>
      </c>
      <c r="AC35" s="4">
        <f t="shared" si="10"/>
        <v>-0.78587802906422533</v>
      </c>
      <c r="AD35" s="1">
        <v>-1.5755938647361268E-3</v>
      </c>
      <c r="AE35" s="4">
        <f t="shared" si="11"/>
        <v>-2.6575593864736127</v>
      </c>
      <c r="AF35" s="1">
        <v>-8.3610523482459485E-6</v>
      </c>
      <c r="AG35" s="4">
        <f t="shared" si="12"/>
        <v>-2.5008361052348245</v>
      </c>
      <c r="AH35" s="1">
        <v>2.0751945728397191E-3</v>
      </c>
      <c r="AI35" s="4">
        <f t="shared" si="13"/>
        <v>-2.396240271358014</v>
      </c>
      <c r="AJ35" s="1">
        <v>-4.769739725682731E-4</v>
      </c>
      <c r="AK35" s="4">
        <f t="shared" si="14"/>
        <v>-2.5238486986284139</v>
      </c>
      <c r="AL35" s="1">
        <v>9.5524339953695142E-4</v>
      </c>
      <c r="AM35" s="4">
        <f t="shared" si="15"/>
        <v>-2.4522378300231527</v>
      </c>
      <c r="AN35" s="1">
        <v>2.6005905360000001E-2</v>
      </c>
      <c r="AO35" s="4">
        <f t="shared" si="16"/>
        <v>-2.48699704732</v>
      </c>
      <c r="AP35" s="1">
        <v>2.07422964E-3</v>
      </c>
      <c r="AQ35" s="4">
        <f t="shared" si="17"/>
        <v>-2.4989628851800001</v>
      </c>
      <c r="AR35" s="1">
        <v>1.071738864E-2</v>
      </c>
      <c r="AS35" s="4">
        <f t="shared" si="18"/>
        <v>-2.4946413056800001</v>
      </c>
      <c r="AT35" s="1">
        <v>2.0060058935666064E-2</v>
      </c>
      <c r="AU35" s="4">
        <f t="shared" si="19"/>
        <v>-2.489969970532167</v>
      </c>
      <c r="AV35" s="1">
        <v>1.0662706139878868E-2</v>
      </c>
      <c r="AW35" s="4">
        <f t="shared" si="20"/>
        <v>-2.4946686469300605</v>
      </c>
      <c r="AY35" s="93"/>
      <c r="AZ35" s="20"/>
      <c r="BA35" s="20"/>
      <c r="BB35" s="20"/>
      <c r="BC35" s="20"/>
      <c r="BD35" s="92"/>
      <c r="BH35" s="93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92"/>
    </row>
    <row r="36" spans="1:81" s="1" customFormat="1" x14ac:dyDescent="0.15">
      <c r="A36" s="22"/>
      <c r="B36" s="22"/>
      <c r="C36" s="22"/>
      <c r="G36" s="6"/>
      <c r="I36" s="4">
        <f t="shared" si="0"/>
        <v>0</v>
      </c>
      <c r="K36" s="4">
        <f t="shared" si="1"/>
        <v>0</v>
      </c>
      <c r="M36" s="4">
        <f t="shared" si="2"/>
        <v>0</v>
      </c>
      <c r="O36" s="4">
        <f t="shared" si="3"/>
        <v>0</v>
      </c>
      <c r="Q36" s="4">
        <f t="shared" si="4"/>
        <v>0</v>
      </c>
      <c r="S36" s="4">
        <f t="shared" si="5"/>
        <v>0</v>
      </c>
      <c r="U36" s="4">
        <f t="shared" si="6"/>
        <v>0</v>
      </c>
      <c r="W36" s="4">
        <f t="shared" si="7"/>
        <v>0</v>
      </c>
      <c r="Y36" s="4">
        <f t="shared" si="8"/>
        <v>0</v>
      </c>
      <c r="AA36" s="4">
        <f t="shared" si="9"/>
        <v>0</v>
      </c>
      <c r="AC36" s="4">
        <f t="shared" si="10"/>
        <v>0</v>
      </c>
      <c r="AE36" s="4">
        <f t="shared" si="11"/>
        <v>0</v>
      </c>
      <c r="AG36" s="4">
        <f t="shared" si="12"/>
        <v>0</v>
      </c>
      <c r="AI36" s="4">
        <f t="shared" si="13"/>
        <v>0</v>
      </c>
      <c r="AK36" s="4">
        <f t="shared" si="14"/>
        <v>0</v>
      </c>
      <c r="AM36" s="4">
        <f t="shared" si="15"/>
        <v>0</v>
      </c>
      <c r="AO36" s="4">
        <f t="shared" si="16"/>
        <v>0</v>
      </c>
      <c r="AQ36" s="4">
        <f t="shared" si="17"/>
        <v>0</v>
      </c>
      <c r="AS36" s="4">
        <f t="shared" si="18"/>
        <v>0</v>
      </c>
      <c r="AU36" s="4">
        <f t="shared" si="19"/>
        <v>0</v>
      </c>
      <c r="AW36" s="4">
        <f t="shared" si="20"/>
        <v>0</v>
      </c>
      <c r="AY36" s="93"/>
      <c r="AZ36" s="20"/>
      <c r="BA36" s="20"/>
      <c r="BB36" s="20"/>
      <c r="BC36" s="20"/>
      <c r="BD36" s="92"/>
      <c r="BH36" s="93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92"/>
    </row>
    <row r="37" spans="1:81" s="1" customFormat="1" x14ac:dyDescent="0.15">
      <c r="A37" s="22" t="s">
        <v>25</v>
      </c>
      <c r="B37" s="22">
        <f>F37</f>
        <v>-2</v>
      </c>
      <c r="C37" s="22" t="s">
        <v>24</v>
      </c>
      <c r="E37" s="1">
        <v>-0.5</v>
      </c>
      <c r="F37" s="1">
        <v>-2</v>
      </c>
      <c r="G37" s="5">
        <v>0.5</v>
      </c>
      <c r="H37" s="1">
        <v>0.11456417632376836</v>
      </c>
      <c r="I37" s="4">
        <f t="shared" si="0"/>
        <v>-0.44271791183811582</v>
      </c>
      <c r="J37" s="1">
        <v>-8.1177230358029429E-2</v>
      </c>
      <c r="K37" s="4">
        <f t="shared" si="1"/>
        <v>-0.54058861517901469</v>
      </c>
      <c r="L37" s="1">
        <v>-2.4445373539940946E-2</v>
      </c>
      <c r="M37" s="4">
        <f t="shared" si="2"/>
        <v>-0.6222268676997047</v>
      </c>
      <c r="N37" s="1">
        <v>-7.7056028191411913E-2</v>
      </c>
      <c r="O37" s="4">
        <f t="shared" si="3"/>
        <v>-0.65411205638282377</v>
      </c>
      <c r="P37" s="1">
        <v>-0.66509171020326852</v>
      </c>
      <c r="Q37" s="4">
        <f t="shared" si="4"/>
        <v>-0.83254585510163426</v>
      </c>
      <c r="R37" s="1">
        <v>0.18113130616386958</v>
      </c>
      <c r="S37" s="4">
        <f t="shared" si="5"/>
        <v>-0.40943434691806524</v>
      </c>
      <c r="T37" s="1">
        <v>0.10276625740839596</v>
      </c>
      <c r="U37" s="4">
        <f t="shared" si="6"/>
        <v>-0.29446748518320809</v>
      </c>
      <c r="V37" s="1">
        <v>0.10441872011288511</v>
      </c>
      <c r="W37" s="4">
        <f t="shared" si="7"/>
        <v>-0.29116255977422978</v>
      </c>
      <c r="X37" s="1">
        <v>0.10412381524770142</v>
      </c>
      <c r="Y37" s="4">
        <f t="shared" si="8"/>
        <v>-0.29175236950459715</v>
      </c>
      <c r="Z37" s="1">
        <v>4.0683701214316553E-2</v>
      </c>
      <c r="AA37" s="4">
        <f t="shared" si="9"/>
        <v>-0.29658149392841726</v>
      </c>
      <c r="AB37" s="1">
        <v>8.8483602649780807E-2</v>
      </c>
      <c r="AC37" s="4">
        <f t="shared" si="10"/>
        <v>-0.32303279470043839</v>
      </c>
      <c r="AD37" s="1">
        <v>-1.7781171327269736E-3</v>
      </c>
      <c r="AE37" s="4">
        <f t="shared" si="11"/>
        <v>-0.67781171327269729</v>
      </c>
      <c r="AF37" s="1">
        <v>3.2050700668276159E-5</v>
      </c>
      <c r="AG37" s="4">
        <f t="shared" si="12"/>
        <v>-0.49679492993317237</v>
      </c>
      <c r="AH37" s="1">
        <v>8.5319038066057889E-4</v>
      </c>
      <c r="AI37" s="4">
        <f t="shared" si="13"/>
        <v>-0.45734048096697105</v>
      </c>
      <c r="AJ37" s="1">
        <v>-8.3340899759407267E-4</v>
      </c>
      <c r="AK37" s="4">
        <f t="shared" si="14"/>
        <v>-0.54167044987970359</v>
      </c>
      <c r="AL37" s="1">
        <v>1.114029096043772E-3</v>
      </c>
      <c r="AM37" s="4">
        <f t="shared" si="15"/>
        <v>-0.44429854519781142</v>
      </c>
      <c r="AN37" s="1">
        <v>1.1536012800000002E-3</v>
      </c>
      <c r="AO37" s="4">
        <f t="shared" si="16"/>
        <v>-0.49942319936000001</v>
      </c>
      <c r="AP37" s="1">
        <v>6.9552215999999997E-4</v>
      </c>
      <c r="AQ37" s="4">
        <f t="shared" si="17"/>
        <v>-0.49965223891999999</v>
      </c>
      <c r="AR37" s="1">
        <v>1.9882357200000002E-3</v>
      </c>
      <c r="AS37" s="4">
        <f t="shared" si="18"/>
        <v>-0.49900588214000002</v>
      </c>
      <c r="AT37" s="1">
        <v>8.33650664129724E-4</v>
      </c>
      <c r="AU37" s="4">
        <f t="shared" si="19"/>
        <v>-0.49958317466793511</v>
      </c>
      <c r="AV37" s="1">
        <v>1.6152970836739597E-2</v>
      </c>
      <c r="AW37" s="4">
        <f t="shared" si="20"/>
        <v>-0.49192351458163019</v>
      </c>
      <c r="AY37" s="93"/>
      <c r="AZ37" s="20"/>
      <c r="BA37" s="20"/>
      <c r="BB37" s="20"/>
      <c r="BC37" s="20"/>
      <c r="BD37" s="92"/>
      <c r="BH37" s="93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92"/>
    </row>
    <row r="38" spans="1:81" s="1" customFormat="1" x14ac:dyDescent="0.15">
      <c r="A38" s="22" t="s">
        <v>25</v>
      </c>
      <c r="B38" s="22">
        <f>F38</f>
        <v>-2</v>
      </c>
      <c r="C38" s="22" t="s">
        <v>7</v>
      </c>
      <c r="E38" s="1">
        <v>-0.5</v>
      </c>
      <c r="F38" s="1">
        <v>-2</v>
      </c>
      <c r="G38" s="6">
        <v>0.16666666666666666</v>
      </c>
      <c r="H38" s="1">
        <v>0.11562355125627086</v>
      </c>
      <c r="I38" s="4">
        <f t="shared" si="0"/>
        <v>-0.44218822437186456</v>
      </c>
      <c r="J38" s="1">
        <v>-0.10612842173635505</v>
      </c>
      <c r="K38" s="4">
        <f t="shared" si="1"/>
        <v>-0.55306421086817747</v>
      </c>
      <c r="L38" s="1">
        <v>-2.4101940026056149E-2</v>
      </c>
      <c r="M38" s="4">
        <f t="shared" si="2"/>
        <v>-0.62050970013028073</v>
      </c>
      <c r="N38" s="1">
        <v>-3.904689733951016E-2</v>
      </c>
      <c r="O38" s="4">
        <f t="shared" si="3"/>
        <v>-0.57809379467902033</v>
      </c>
      <c r="P38" s="1">
        <v>-0.61745379897843333</v>
      </c>
      <c r="Q38" s="4">
        <f t="shared" si="4"/>
        <v>-0.80872689948921672</v>
      </c>
      <c r="R38" s="1">
        <v>0.20945048973447061</v>
      </c>
      <c r="S38" s="4">
        <f t="shared" si="5"/>
        <v>-0.39527475513276467</v>
      </c>
      <c r="T38" s="1">
        <v>8.5765054146773032E-2</v>
      </c>
      <c r="U38" s="4">
        <f t="shared" si="6"/>
        <v>-0.32846989170645391</v>
      </c>
      <c r="V38" s="1">
        <v>8.8656241717466208E-2</v>
      </c>
      <c r="W38" s="4">
        <f t="shared" si="7"/>
        <v>-0.32268751656506756</v>
      </c>
      <c r="X38" s="1">
        <v>9.4279965507329699E-2</v>
      </c>
      <c r="Y38" s="4">
        <f t="shared" si="8"/>
        <v>-0.3114400689853406</v>
      </c>
      <c r="Z38" s="1">
        <v>4.6138850881015145E-2</v>
      </c>
      <c r="AA38" s="4">
        <f t="shared" si="9"/>
        <v>-0.26930574559492426</v>
      </c>
      <c r="AB38" s="1">
        <v>0.1042293697265898</v>
      </c>
      <c r="AC38" s="4">
        <f t="shared" si="10"/>
        <v>-0.29154126054682039</v>
      </c>
      <c r="AD38" s="1">
        <v>-1.0451315435307446E-3</v>
      </c>
      <c r="AE38" s="4">
        <f t="shared" si="11"/>
        <v>-0.60451315435307451</v>
      </c>
      <c r="AF38" s="1">
        <v>4.0411753016522125E-4</v>
      </c>
      <c r="AG38" s="4">
        <f t="shared" si="12"/>
        <v>-0.45958824698347789</v>
      </c>
      <c r="AH38" s="1">
        <v>9.0533756096895714E-4</v>
      </c>
      <c r="AI38" s="4">
        <f t="shared" si="13"/>
        <v>-0.45473312195155213</v>
      </c>
      <c r="AJ38" s="1">
        <v>-2.4650646590569316E-4</v>
      </c>
      <c r="AK38" s="4">
        <f t="shared" si="14"/>
        <v>-0.51232532329528468</v>
      </c>
      <c r="AL38" s="1">
        <v>1.5483764500082327E-3</v>
      </c>
      <c r="AM38" s="4">
        <f t="shared" si="15"/>
        <v>-0.42258117749958835</v>
      </c>
      <c r="AN38" s="1">
        <v>6.492333599999999E-4</v>
      </c>
      <c r="AO38" s="4">
        <f t="shared" si="16"/>
        <v>-0.49967538332</v>
      </c>
      <c r="AP38" s="1">
        <v>1.4834988000000002E-4</v>
      </c>
      <c r="AQ38" s="4">
        <f t="shared" si="17"/>
        <v>-0.49992582506</v>
      </c>
      <c r="AR38" s="1">
        <v>8.4227580000000013E-4</v>
      </c>
      <c r="AS38" s="4">
        <f t="shared" si="18"/>
        <v>-0.49957886210000002</v>
      </c>
      <c r="AT38" s="1">
        <v>1.2164316597352777E-3</v>
      </c>
      <c r="AU38" s="4">
        <f t="shared" si="19"/>
        <v>-0.49939178417013236</v>
      </c>
      <c r="AV38" s="1">
        <v>1.2052142802163992E-2</v>
      </c>
      <c r="AW38" s="4">
        <f t="shared" si="20"/>
        <v>-0.49397392859891798</v>
      </c>
      <c r="AY38" s="93"/>
      <c r="AZ38" s="20"/>
      <c r="BA38" s="20"/>
      <c r="BB38" s="20"/>
      <c r="BC38" s="20"/>
      <c r="BD38" s="92"/>
      <c r="BH38" s="93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92"/>
    </row>
    <row r="39" spans="1:81" s="1" customFormat="1" x14ac:dyDescent="0.15">
      <c r="A39" s="22"/>
      <c r="B39" s="22"/>
      <c r="C39" s="22"/>
      <c r="E39" s="1">
        <v>-0.5</v>
      </c>
      <c r="F39" s="1">
        <v>-2</v>
      </c>
      <c r="G39" s="7">
        <v>6.6666666666666666E-2</v>
      </c>
      <c r="H39" s="1">
        <v>0.10672705811624797</v>
      </c>
      <c r="I39" s="4">
        <f t="shared" si="0"/>
        <v>-0.44663647094187603</v>
      </c>
      <c r="J39" s="1">
        <v>-9.8501957944326438E-2</v>
      </c>
      <c r="K39" s="4">
        <f t="shared" si="1"/>
        <v>-0.54925097897216324</v>
      </c>
      <c r="L39" s="1">
        <v>-3.5114832470394416E-2</v>
      </c>
      <c r="M39" s="4">
        <f t="shared" si="2"/>
        <v>-0.6755741623519721</v>
      </c>
      <c r="N39" s="1">
        <v>-2.1330207590627252E-2</v>
      </c>
      <c r="O39" s="4">
        <f t="shared" si="3"/>
        <v>-0.54266041518125452</v>
      </c>
      <c r="P39" s="1">
        <v>-0.57883399108969347</v>
      </c>
      <c r="Q39" s="4">
        <f t="shared" si="4"/>
        <v>-0.78941699554484668</v>
      </c>
      <c r="R39" s="1">
        <v>0.22026002750731979</v>
      </c>
      <c r="S39" s="4">
        <f t="shared" si="5"/>
        <v>-0.38986998624634012</v>
      </c>
      <c r="T39" s="1">
        <v>8.4066551442234114E-2</v>
      </c>
      <c r="U39" s="4">
        <f t="shared" si="6"/>
        <v>-0.33186689711553174</v>
      </c>
      <c r="V39" s="1">
        <v>9.6519749293534851E-2</v>
      </c>
      <c r="W39" s="4">
        <f t="shared" si="7"/>
        <v>-0.3069605014129303</v>
      </c>
      <c r="X39" s="1">
        <v>7.0258284400279217E-2</v>
      </c>
      <c r="Y39" s="4">
        <f t="shared" si="8"/>
        <v>-0.35948343119944159</v>
      </c>
      <c r="Z39" s="1">
        <v>5.4674251718657946E-2</v>
      </c>
      <c r="AA39" s="4">
        <f t="shared" si="9"/>
        <v>-0.2266287414067103</v>
      </c>
      <c r="AB39" s="1">
        <v>0.11045705413341063</v>
      </c>
      <c r="AC39" s="4">
        <f t="shared" si="10"/>
        <v>-0.27908589173317877</v>
      </c>
      <c r="AD39" s="1">
        <v>-1.4752612365571754E-3</v>
      </c>
      <c r="AE39" s="4">
        <f t="shared" si="11"/>
        <v>-0.64752612365571749</v>
      </c>
      <c r="AF39" s="1">
        <v>-9.3365084555413179E-5</v>
      </c>
      <c r="AG39" s="4">
        <f t="shared" si="12"/>
        <v>-0.50933650845554135</v>
      </c>
      <c r="AH39" s="1">
        <v>1.5894608609925149E-3</v>
      </c>
      <c r="AI39" s="4">
        <f t="shared" si="13"/>
        <v>-0.42052695695037423</v>
      </c>
      <c r="AJ39" s="1">
        <v>-4.0154973858912043E-4</v>
      </c>
      <c r="AK39" s="4">
        <f t="shared" si="14"/>
        <v>-0.52007748692945599</v>
      </c>
      <c r="AL39" s="1">
        <v>1.0706005294778039E-3</v>
      </c>
      <c r="AM39" s="4">
        <f t="shared" si="15"/>
        <v>-0.44646997352610979</v>
      </c>
      <c r="AN39" s="1">
        <v>2.1238632E-4</v>
      </c>
      <c r="AO39" s="4">
        <f t="shared" si="16"/>
        <v>-0.49989380684000001</v>
      </c>
      <c r="AP39" s="1">
        <v>-1.3176972E-4</v>
      </c>
      <c r="AQ39" s="4">
        <f t="shared" si="17"/>
        <v>-0.50006588486000003</v>
      </c>
      <c r="AR39" s="1">
        <v>5.9225579999999992E-4</v>
      </c>
      <c r="AS39" s="4">
        <f t="shared" si="18"/>
        <v>-0.4997038721</v>
      </c>
      <c r="AT39" s="1">
        <v>1.4211499910433869E-3</v>
      </c>
      <c r="AU39" s="4">
        <f t="shared" si="19"/>
        <v>-0.49928942500447832</v>
      </c>
      <c r="AV39" s="1">
        <v>1.0659736800973565E-2</v>
      </c>
      <c r="AW39" s="4">
        <f t="shared" si="20"/>
        <v>-0.49467013159951323</v>
      </c>
      <c r="AY39" s="93"/>
      <c r="AZ39" s="20"/>
      <c r="BA39" s="20"/>
      <c r="BB39" s="20"/>
      <c r="BC39" s="20"/>
      <c r="BD39" s="92"/>
      <c r="BH39" s="93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92"/>
    </row>
    <row r="40" spans="1:81" s="1" customFormat="1" x14ac:dyDescent="0.15">
      <c r="A40" s="22"/>
      <c r="B40" s="22"/>
      <c r="C40" s="22"/>
      <c r="G40" s="6"/>
      <c r="I40" s="4">
        <f t="shared" si="0"/>
        <v>0</v>
      </c>
      <c r="K40" s="4">
        <f t="shared" si="1"/>
        <v>0</v>
      </c>
      <c r="M40" s="4">
        <f t="shared" si="2"/>
        <v>0</v>
      </c>
      <c r="O40" s="4">
        <f t="shared" si="3"/>
        <v>0</v>
      </c>
      <c r="Q40" s="4">
        <f t="shared" si="4"/>
        <v>0</v>
      </c>
      <c r="S40" s="4">
        <f t="shared" si="5"/>
        <v>0</v>
      </c>
      <c r="U40" s="4">
        <f t="shared" si="6"/>
        <v>0</v>
      </c>
      <c r="W40" s="4">
        <f t="shared" si="7"/>
        <v>0</v>
      </c>
      <c r="Y40" s="4">
        <f t="shared" si="8"/>
        <v>0</v>
      </c>
      <c r="AA40" s="4">
        <f t="shared" si="9"/>
        <v>0</v>
      </c>
      <c r="AC40" s="4">
        <f t="shared" si="10"/>
        <v>0</v>
      </c>
      <c r="AE40" s="4">
        <f t="shared" si="11"/>
        <v>0</v>
      </c>
      <c r="AG40" s="4">
        <f t="shared" si="12"/>
        <v>0</v>
      </c>
      <c r="AI40" s="4">
        <f t="shared" si="13"/>
        <v>0</v>
      </c>
      <c r="AK40" s="4">
        <f t="shared" si="14"/>
        <v>0</v>
      </c>
      <c r="AM40" s="4">
        <f t="shared" si="15"/>
        <v>0</v>
      </c>
      <c r="AO40" s="4">
        <f t="shared" si="16"/>
        <v>0</v>
      </c>
      <c r="AQ40" s="4">
        <f t="shared" si="17"/>
        <v>0</v>
      </c>
      <c r="AS40" s="4">
        <f t="shared" si="18"/>
        <v>0</v>
      </c>
      <c r="AU40" s="4">
        <f t="shared" si="19"/>
        <v>0</v>
      </c>
      <c r="AW40" s="4">
        <f t="shared" si="20"/>
        <v>0</v>
      </c>
      <c r="AY40" s="93"/>
      <c r="AZ40" s="20"/>
      <c r="BA40" s="20"/>
      <c r="BB40" s="20"/>
      <c r="BC40" s="20"/>
      <c r="BD40" s="92"/>
      <c r="BH40" s="93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92"/>
    </row>
    <row r="41" spans="1:81" s="1" customFormat="1" x14ac:dyDescent="0.15">
      <c r="A41" s="22"/>
      <c r="B41" s="22"/>
      <c r="C41" s="22"/>
      <c r="E41" s="1">
        <v>1.5</v>
      </c>
      <c r="F41" s="1">
        <v>-2</v>
      </c>
      <c r="G41" s="5">
        <v>0.5</v>
      </c>
      <c r="H41" s="1">
        <v>0.11790933948575115</v>
      </c>
      <c r="I41" s="4">
        <f t="shared" si="0"/>
        <v>1.5589546697428756</v>
      </c>
      <c r="J41" s="1">
        <v>-7.5540441162746413E-2</v>
      </c>
      <c r="K41" s="4">
        <f t="shared" si="1"/>
        <v>1.4622297794186268</v>
      </c>
      <c r="L41" s="1">
        <v>-2.731043029979506E-2</v>
      </c>
      <c r="M41" s="4">
        <f t="shared" si="2"/>
        <v>1.3634478485010246</v>
      </c>
      <c r="N41" s="1">
        <v>-8.6315667660881806E-2</v>
      </c>
      <c r="O41" s="4">
        <f t="shared" si="3"/>
        <v>1.3273686646782363</v>
      </c>
      <c r="P41" s="1">
        <v>-0.67368211257516952</v>
      </c>
      <c r="Q41" s="4">
        <f t="shared" si="4"/>
        <v>1.1631589437124152</v>
      </c>
      <c r="R41" s="1">
        <v>0.11971224666032942</v>
      </c>
      <c r="S41" s="4">
        <f t="shared" si="5"/>
        <v>1.5598561233301647</v>
      </c>
      <c r="T41" s="1">
        <v>0.10272581686781168</v>
      </c>
      <c r="U41" s="4">
        <f t="shared" si="6"/>
        <v>1.7054516337356234</v>
      </c>
      <c r="V41" s="1">
        <v>0.10141927632585868</v>
      </c>
      <c r="W41" s="4">
        <f t="shared" si="7"/>
        <v>1.7028385526517174</v>
      </c>
      <c r="X41" s="1">
        <v>0.10461470119417804</v>
      </c>
      <c r="Y41" s="4">
        <f t="shared" si="8"/>
        <v>1.7092294023883561</v>
      </c>
      <c r="Z41" s="1">
        <v>3.9761096610118611E-2</v>
      </c>
      <c r="AA41" s="4">
        <f t="shared" si="9"/>
        <v>1.698805483050593</v>
      </c>
      <c r="AB41" s="1">
        <v>5.34510629005122E-2</v>
      </c>
      <c r="AC41" s="4">
        <f t="shared" si="10"/>
        <v>1.6069021258010243</v>
      </c>
      <c r="AD41" s="1">
        <v>-1.6276181904585465E-3</v>
      </c>
      <c r="AE41" s="4">
        <f t="shared" si="11"/>
        <v>1.3372381809541454</v>
      </c>
      <c r="AF41" s="1">
        <v>-3.4837718117691484E-5</v>
      </c>
      <c r="AG41" s="4">
        <f t="shared" si="12"/>
        <v>1.4965162281882309</v>
      </c>
      <c r="AH41" s="1">
        <v>8.3587652978532091E-4</v>
      </c>
      <c r="AI41" s="4">
        <f t="shared" si="13"/>
        <v>1.5417938264892661</v>
      </c>
      <c r="AJ41" s="1">
        <v>-8.9454210763224634E-4</v>
      </c>
      <c r="AK41" s="4">
        <f t="shared" si="14"/>
        <v>1.4552728946183877</v>
      </c>
      <c r="AL41" s="1">
        <v>1.227473888536407E-3</v>
      </c>
      <c r="AM41" s="4">
        <f t="shared" si="15"/>
        <v>1.5613736944268204</v>
      </c>
      <c r="AN41" s="1">
        <v>3.9879540000000005E-4</v>
      </c>
      <c r="AO41" s="4">
        <f t="shared" si="16"/>
        <v>1.5001993977000001</v>
      </c>
      <c r="AP41" s="1">
        <v>2.5929828E-4</v>
      </c>
      <c r="AQ41" s="4">
        <f t="shared" si="17"/>
        <v>1.50012964914</v>
      </c>
      <c r="AR41" s="1">
        <v>8.6359608000000001E-4</v>
      </c>
      <c r="AS41" s="4">
        <f t="shared" si="18"/>
        <v>1.5004317980399999</v>
      </c>
      <c r="AT41" s="1">
        <v>4.1521316977541454E-4</v>
      </c>
      <c r="AU41" s="4">
        <f t="shared" si="19"/>
        <v>1.5002076065848877</v>
      </c>
      <c r="AV41" s="1">
        <v>1.5891349383783612E-2</v>
      </c>
      <c r="AW41" s="4">
        <f t="shared" si="20"/>
        <v>1.5079456746918918</v>
      </c>
      <c r="AY41" s="93"/>
      <c r="AZ41" s="20"/>
      <c r="BA41" s="20"/>
      <c r="BB41" s="20"/>
      <c r="BC41" s="20"/>
      <c r="BD41" s="92"/>
      <c r="BH41" s="93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92"/>
    </row>
    <row r="42" spans="1:81" s="1" customFormat="1" x14ac:dyDescent="0.15">
      <c r="A42" s="22"/>
      <c r="B42" s="22"/>
      <c r="C42" s="22"/>
      <c r="E42" s="1">
        <v>1.5</v>
      </c>
      <c r="F42" s="1">
        <v>-2</v>
      </c>
      <c r="G42" s="6">
        <v>0.16666666666666666</v>
      </c>
      <c r="H42" s="1">
        <v>0.12621780539086322</v>
      </c>
      <c r="I42" s="4">
        <f t="shared" si="0"/>
        <v>1.5631089026954317</v>
      </c>
      <c r="J42" s="1">
        <v>-0.11584535039550849</v>
      </c>
      <c r="K42" s="4">
        <f t="shared" si="1"/>
        <v>1.4420773248022458</v>
      </c>
      <c r="L42" s="1">
        <v>-2.2605017862275693E-2</v>
      </c>
      <c r="M42" s="4">
        <f t="shared" si="2"/>
        <v>1.3869749106886216</v>
      </c>
      <c r="N42" s="1">
        <v>-4.4719149778074757E-2</v>
      </c>
      <c r="O42" s="4">
        <f t="shared" si="3"/>
        <v>1.4105617004438504</v>
      </c>
      <c r="P42" s="1">
        <v>-0.63345357177905603</v>
      </c>
      <c r="Q42" s="4">
        <f t="shared" si="4"/>
        <v>1.183273214110472</v>
      </c>
      <c r="R42" s="1">
        <v>0.12501064745825041</v>
      </c>
      <c r="S42" s="4">
        <f t="shared" si="5"/>
        <v>1.5625053237291251</v>
      </c>
      <c r="T42" s="1">
        <v>9.1405576315033057E-2</v>
      </c>
      <c r="U42" s="4">
        <f t="shared" si="6"/>
        <v>1.6828111526300662</v>
      </c>
      <c r="V42" s="1">
        <v>9.2559064964928717E-2</v>
      </c>
      <c r="W42" s="4">
        <f t="shared" si="7"/>
        <v>1.6851181299298574</v>
      </c>
      <c r="X42" s="1">
        <v>9.8382502809062161E-2</v>
      </c>
      <c r="Y42" s="4">
        <f t="shared" si="8"/>
        <v>1.6967650056181243</v>
      </c>
      <c r="Z42" s="1">
        <v>4.4623210204884842E-2</v>
      </c>
      <c r="AA42" s="4">
        <f t="shared" si="9"/>
        <v>1.7231160510244243</v>
      </c>
      <c r="AB42" s="1">
        <v>4.966329543284341E-2</v>
      </c>
      <c r="AC42" s="4">
        <f t="shared" si="10"/>
        <v>1.5993265908656868</v>
      </c>
      <c r="AD42" s="1">
        <v>-1.1593992589567727E-3</v>
      </c>
      <c r="AE42" s="4">
        <f t="shared" si="11"/>
        <v>1.3840600741043227</v>
      </c>
      <c r="AF42" s="1">
        <v>4.4313577445703566E-4</v>
      </c>
      <c r="AG42" s="4">
        <f t="shared" si="12"/>
        <v>1.5443135774457035</v>
      </c>
      <c r="AH42" s="1">
        <v>1.1372855869462859E-3</v>
      </c>
      <c r="AI42" s="4">
        <f t="shared" si="13"/>
        <v>1.5568642793473142</v>
      </c>
      <c r="AJ42" s="1">
        <v>-4.9128565927751262E-4</v>
      </c>
      <c r="AK42" s="4">
        <f t="shared" si="14"/>
        <v>1.4754357170361243</v>
      </c>
      <c r="AL42" s="1">
        <v>1.5381361914145529E-3</v>
      </c>
      <c r="AM42" s="4">
        <f t="shared" si="15"/>
        <v>1.5769068095707277</v>
      </c>
      <c r="AN42" s="1">
        <v>3.9025368000000001E-4</v>
      </c>
      <c r="AO42" s="4">
        <f t="shared" si="16"/>
        <v>1.50019512684</v>
      </c>
      <c r="AP42" s="1">
        <v>-1.2392135999999998E-4</v>
      </c>
      <c r="AQ42" s="4">
        <f t="shared" si="17"/>
        <v>1.4999380393199999</v>
      </c>
      <c r="AR42" s="1">
        <v>5.2071335999999998E-4</v>
      </c>
      <c r="AS42" s="4">
        <f t="shared" si="18"/>
        <v>1.5002603566799999</v>
      </c>
      <c r="AT42" s="1">
        <v>5.2749168898638958E-4</v>
      </c>
      <c r="AU42" s="4">
        <f t="shared" si="19"/>
        <v>1.5002637458444932</v>
      </c>
      <c r="AV42" s="1">
        <v>1.3300638373820176E-2</v>
      </c>
      <c r="AW42" s="4">
        <f t="shared" si="20"/>
        <v>1.5066503191869101</v>
      </c>
      <c r="AY42" s="93"/>
      <c r="AZ42" s="20"/>
      <c r="BA42" s="20"/>
      <c r="BB42" s="20"/>
      <c r="BC42" s="20"/>
      <c r="BD42" s="92"/>
      <c r="BH42" s="93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92"/>
    </row>
    <row r="43" spans="1:81" s="1" customFormat="1" x14ac:dyDescent="0.15">
      <c r="A43" s="22"/>
      <c r="B43" s="22"/>
      <c r="C43" s="22"/>
      <c r="E43" s="1">
        <v>1.5</v>
      </c>
      <c r="F43" s="1">
        <v>-2</v>
      </c>
      <c r="G43" s="7">
        <v>6.6666666666666666E-2</v>
      </c>
      <c r="H43" s="1">
        <v>0.11535103577145153</v>
      </c>
      <c r="I43" s="4">
        <f t="shared" si="0"/>
        <v>1.5576755178857258</v>
      </c>
      <c r="J43" s="1">
        <v>-0.11036534606525984</v>
      </c>
      <c r="K43" s="4">
        <f t="shared" si="1"/>
        <v>1.4448173269673701</v>
      </c>
      <c r="L43" s="1">
        <v>-2.2875658403108821E-2</v>
      </c>
      <c r="M43" s="4">
        <f t="shared" si="2"/>
        <v>1.3856217079844559</v>
      </c>
      <c r="N43" s="1">
        <v>-2.4536831377877655E-2</v>
      </c>
      <c r="O43" s="4">
        <f t="shared" si="3"/>
        <v>1.4509263372442447</v>
      </c>
      <c r="P43" s="1">
        <v>-0.59304757735989544</v>
      </c>
      <c r="Q43" s="4">
        <f t="shared" si="4"/>
        <v>1.2034762113200523</v>
      </c>
      <c r="R43" s="1">
        <v>0.1276972389931392</v>
      </c>
      <c r="S43" s="4">
        <f t="shared" si="5"/>
        <v>1.5638486194965695</v>
      </c>
      <c r="T43" s="1">
        <v>8.4902737389084035E-2</v>
      </c>
      <c r="U43" s="4">
        <f t="shared" si="6"/>
        <v>1.6698054747781681</v>
      </c>
      <c r="V43" s="1">
        <v>9.4795115778156885E-2</v>
      </c>
      <c r="W43" s="4">
        <f t="shared" si="7"/>
        <v>1.6895902315563138</v>
      </c>
      <c r="X43" s="1">
        <v>7.5854010892815141E-2</v>
      </c>
      <c r="Y43" s="4">
        <f t="shared" si="8"/>
        <v>1.6517080217856304</v>
      </c>
      <c r="Z43" s="1">
        <v>5.3010654987427297E-2</v>
      </c>
      <c r="AA43" s="4">
        <f t="shared" si="9"/>
        <v>1.7650532749371366</v>
      </c>
      <c r="AB43" s="1">
        <v>5.0115242395864797E-2</v>
      </c>
      <c r="AC43" s="4">
        <f t="shared" si="10"/>
        <v>1.6002304847917297</v>
      </c>
      <c r="AD43" s="1">
        <v>-7.4877868807624894E-4</v>
      </c>
      <c r="AE43" s="4">
        <f t="shared" si="11"/>
        <v>1.4251221311923752</v>
      </c>
      <c r="AF43" s="1">
        <v>-2.5083157044737874E-5</v>
      </c>
      <c r="AG43" s="4">
        <f t="shared" si="12"/>
        <v>1.4974916842955261</v>
      </c>
      <c r="AH43" s="1">
        <v>1.2104479164167946E-3</v>
      </c>
      <c r="AI43" s="4">
        <f t="shared" si="13"/>
        <v>1.5605223958208396</v>
      </c>
      <c r="AJ43" s="1">
        <v>-3.4973156257290871E-4</v>
      </c>
      <c r="AK43" s="4">
        <f t="shared" si="14"/>
        <v>1.4825134218713545</v>
      </c>
      <c r="AL43" s="1">
        <v>1.1755323359106328E-3</v>
      </c>
      <c r="AM43" s="4">
        <f t="shared" si="15"/>
        <v>1.5587766167955317</v>
      </c>
      <c r="AN43" s="1">
        <v>2.3520888E-4</v>
      </c>
      <c r="AO43" s="4">
        <f t="shared" si="16"/>
        <v>1.50011760444</v>
      </c>
      <c r="AP43" s="1">
        <v>1.1910239999999999E-5</v>
      </c>
      <c r="AQ43" s="4">
        <f t="shared" si="17"/>
        <v>1.50000595512</v>
      </c>
      <c r="AR43" s="1">
        <v>2.291328E-4</v>
      </c>
      <c r="AS43" s="4">
        <f t="shared" si="18"/>
        <v>1.5001145664</v>
      </c>
      <c r="AT43" s="1">
        <v>5.149849329654214E-4</v>
      </c>
      <c r="AU43" s="4">
        <f t="shared" si="19"/>
        <v>1.5002574924664827</v>
      </c>
      <c r="AV43" s="1">
        <v>1.0974209880040628E-2</v>
      </c>
      <c r="AW43" s="4">
        <f t="shared" si="20"/>
        <v>1.5054871049400202</v>
      </c>
      <c r="AY43" s="93"/>
      <c r="AZ43" s="20"/>
      <c r="BA43" s="20"/>
      <c r="BB43" s="20"/>
      <c r="BC43" s="20"/>
      <c r="BD43" s="92"/>
      <c r="BH43" s="93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92"/>
    </row>
    <row r="44" spans="1:81" s="1" customFormat="1" x14ac:dyDescent="0.15">
      <c r="A44" s="22"/>
      <c r="B44" s="22"/>
      <c r="C44" s="22"/>
      <c r="G44" s="6"/>
      <c r="I44" s="4">
        <f t="shared" si="0"/>
        <v>0</v>
      </c>
      <c r="K44" s="4">
        <f t="shared" si="1"/>
        <v>0</v>
      </c>
      <c r="M44" s="4">
        <f t="shared" si="2"/>
        <v>0</v>
      </c>
      <c r="O44" s="4">
        <f t="shared" si="3"/>
        <v>0</v>
      </c>
      <c r="Q44" s="4">
        <f t="shared" si="4"/>
        <v>0</v>
      </c>
      <c r="S44" s="4">
        <f t="shared" si="5"/>
        <v>0</v>
      </c>
      <c r="U44" s="4">
        <f t="shared" si="6"/>
        <v>0</v>
      </c>
      <c r="W44" s="4">
        <f t="shared" si="7"/>
        <v>0</v>
      </c>
      <c r="Y44" s="4">
        <f t="shared" si="8"/>
        <v>0</v>
      </c>
      <c r="AA44" s="4">
        <f t="shared" si="9"/>
        <v>0</v>
      </c>
      <c r="AC44" s="4">
        <f t="shared" si="10"/>
        <v>0</v>
      </c>
      <c r="AE44" s="4">
        <f t="shared" si="11"/>
        <v>0</v>
      </c>
      <c r="AG44" s="4">
        <f t="shared" si="12"/>
        <v>0</v>
      </c>
      <c r="AI44" s="4">
        <f t="shared" si="13"/>
        <v>0</v>
      </c>
      <c r="AK44" s="4">
        <f t="shared" si="14"/>
        <v>0</v>
      </c>
      <c r="AM44" s="4">
        <f t="shared" si="15"/>
        <v>0</v>
      </c>
      <c r="AO44" s="4">
        <f t="shared" si="16"/>
        <v>0</v>
      </c>
      <c r="AQ44" s="4">
        <f t="shared" si="17"/>
        <v>0</v>
      </c>
      <c r="AS44" s="4">
        <f t="shared" si="18"/>
        <v>0</v>
      </c>
      <c r="AU44" s="4">
        <f t="shared" si="19"/>
        <v>0</v>
      </c>
      <c r="AW44" s="4">
        <f t="shared" si="20"/>
        <v>0</v>
      </c>
      <c r="AY44" s="93"/>
      <c r="AZ44" s="20"/>
      <c r="BA44" s="20"/>
      <c r="BB44" s="20"/>
      <c r="BC44" s="20"/>
      <c r="BD44" s="92"/>
      <c r="BH44" s="93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92"/>
    </row>
    <row r="45" spans="1:81" s="1" customFormat="1" x14ac:dyDescent="0.15">
      <c r="A45" s="22" t="s">
        <v>25</v>
      </c>
      <c r="B45" s="22">
        <f>F45</f>
        <v>-1</v>
      </c>
      <c r="C45" s="22" t="s">
        <v>4</v>
      </c>
      <c r="E45" s="1">
        <v>-3.5</v>
      </c>
      <c r="F45" s="1">
        <v>-1</v>
      </c>
      <c r="G45" s="5">
        <v>0.5</v>
      </c>
      <c r="H45" s="1">
        <v>0.72340825591616276</v>
      </c>
      <c r="I45" s="4">
        <f t="shared" si="0"/>
        <v>-3.1382958720419185</v>
      </c>
      <c r="J45" s="1">
        <v>0.72094907104967454</v>
      </c>
      <c r="K45" s="4">
        <f t="shared" si="1"/>
        <v>-3.1395254644751627</v>
      </c>
      <c r="L45" s="1">
        <v>4.1006708152439685E-3</v>
      </c>
      <c r="M45" s="4">
        <f t="shared" si="2"/>
        <v>-3.4794966459237799</v>
      </c>
      <c r="N45" s="1">
        <v>-5.9456927091304783E-2</v>
      </c>
      <c r="O45" s="4">
        <f t="shared" si="3"/>
        <v>-3.6189138541826096</v>
      </c>
      <c r="P45" s="1">
        <v>-0.80443152846043775</v>
      </c>
      <c r="Q45" s="4">
        <f t="shared" si="4"/>
        <v>-3.9022157642302187</v>
      </c>
      <c r="R45" s="1">
        <v>3.0146481288000002E-6</v>
      </c>
      <c r="S45" s="4">
        <f t="shared" si="5"/>
        <v>-3.4999984926759358</v>
      </c>
      <c r="T45" s="1">
        <v>0.1928976456139434</v>
      </c>
      <c r="U45" s="4">
        <f t="shared" si="6"/>
        <v>-3.114204708772113</v>
      </c>
      <c r="V45" s="1">
        <v>7.0909688184767228E-2</v>
      </c>
      <c r="W45" s="4">
        <f t="shared" si="7"/>
        <v>-3.3581806236304654</v>
      </c>
      <c r="X45" s="1">
        <v>9.4832445507926966E-2</v>
      </c>
      <c r="Y45" s="4">
        <f t="shared" si="8"/>
        <v>-3.310335108984146</v>
      </c>
      <c r="Z45" s="1">
        <v>7.9168084694469329E-2</v>
      </c>
      <c r="AA45" s="4">
        <f t="shared" si="9"/>
        <v>-3.1041595765276533</v>
      </c>
      <c r="AB45" s="1">
        <v>1.6179266437765204E-2</v>
      </c>
      <c r="AC45" s="4">
        <f t="shared" si="10"/>
        <v>-3.4676414671244697</v>
      </c>
      <c r="AD45" s="1">
        <v>-2.7591472749211656E-4</v>
      </c>
      <c r="AE45" s="4">
        <f t="shared" si="11"/>
        <v>-3.5275914727492115</v>
      </c>
      <c r="AF45" s="1">
        <v>-2.9040721822907616E-3</v>
      </c>
      <c r="AG45" s="4">
        <f t="shared" si="12"/>
        <v>-3.7904072182290762</v>
      </c>
      <c r="AH45" s="1">
        <v>-9.0495509347931352E-3</v>
      </c>
      <c r="AI45" s="4">
        <f t="shared" si="13"/>
        <v>-3.9524775467396567</v>
      </c>
      <c r="AJ45" s="1">
        <v>-2.7315581357117351E-4</v>
      </c>
      <c r="AK45" s="4">
        <f t="shared" si="14"/>
        <v>-3.5136577906785589</v>
      </c>
      <c r="AL45" s="1">
        <v>2.4612399841604966E-3</v>
      </c>
      <c r="AM45" s="4">
        <f t="shared" si="15"/>
        <v>-3.3769380007919754</v>
      </c>
      <c r="AN45" s="1">
        <v>-3.9250331999999996E-4</v>
      </c>
      <c r="AO45" s="4">
        <f t="shared" si="16"/>
        <v>-3.5001962516599998</v>
      </c>
      <c r="AP45" s="1">
        <v>-5.9410799999999992E-6</v>
      </c>
      <c r="AQ45" s="4">
        <f t="shared" si="17"/>
        <v>-3.5000029705400002</v>
      </c>
      <c r="AR45" s="1">
        <v>-7.1668800000000002E-6</v>
      </c>
      <c r="AS45" s="4">
        <f t="shared" si="18"/>
        <v>-3.5000035834399998</v>
      </c>
      <c r="AT45" s="1">
        <v>4.6380682427379966E-5</v>
      </c>
      <c r="AU45" s="4">
        <f t="shared" si="19"/>
        <v>-3.4999768096587864</v>
      </c>
      <c r="AV45" s="1">
        <v>2.5615439141438674E-2</v>
      </c>
      <c r="AW45" s="4">
        <f t="shared" si="20"/>
        <v>-3.4871922804292805</v>
      </c>
      <c r="AY45" s="93"/>
      <c r="AZ45" s="20"/>
      <c r="BA45" s="20"/>
      <c r="BB45" s="20"/>
      <c r="BC45" s="20"/>
      <c r="BD45" s="92"/>
      <c r="BH45" s="93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92"/>
    </row>
    <row r="46" spans="1:81" s="1" customFormat="1" x14ac:dyDescent="0.15">
      <c r="A46" s="22" t="s">
        <v>25</v>
      </c>
      <c r="B46" s="22">
        <f>F46</f>
        <v>-1</v>
      </c>
      <c r="C46" s="22" t="s">
        <v>5</v>
      </c>
      <c r="E46" s="1">
        <v>-3.5</v>
      </c>
      <c r="F46" s="1">
        <v>-1</v>
      </c>
      <c r="G46" s="6">
        <v>0.16666666666666666</v>
      </c>
      <c r="H46" s="1">
        <v>0.54117499795543755</v>
      </c>
      <c r="I46" s="4">
        <f t="shared" si="0"/>
        <v>-3.2294125010222814</v>
      </c>
      <c r="J46" s="1">
        <v>0.54022091734077937</v>
      </c>
      <c r="K46" s="4">
        <f t="shared" si="1"/>
        <v>-3.2298895413296105</v>
      </c>
      <c r="L46" s="1">
        <v>7.8765729814881899E-4</v>
      </c>
      <c r="M46" s="4">
        <f t="shared" si="2"/>
        <v>-3.4960617135092558</v>
      </c>
      <c r="N46" s="1">
        <v>-3.2111033548228141E-2</v>
      </c>
      <c r="O46" s="4">
        <f t="shared" si="3"/>
        <v>-3.5642220670964564</v>
      </c>
      <c r="P46" s="1">
        <v>-0.72535218434853233</v>
      </c>
      <c r="Q46" s="4">
        <f t="shared" si="4"/>
        <v>-3.862676092174266</v>
      </c>
      <c r="R46" s="1">
        <v>0</v>
      </c>
      <c r="S46" s="4">
        <f t="shared" si="5"/>
        <v>-3.5</v>
      </c>
      <c r="T46" s="1">
        <v>0.19797075588969809</v>
      </c>
      <c r="U46" s="4">
        <f t="shared" si="6"/>
        <v>-3.1040584882206037</v>
      </c>
      <c r="V46" s="1">
        <v>7.8674271976945154E-2</v>
      </c>
      <c r="W46" s="4">
        <f t="shared" si="7"/>
        <v>-3.3426514560461098</v>
      </c>
      <c r="X46" s="1">
        <v>9.3316858479261466E-2</v>
      </c>
      <c r="Y46" s="4">
        <f t="shared" si="8"/>
        <v>-3.3133662830414772</v>
      </c>
      <c r="Z46" s="1">
        <v>8.0117239864027787E-2</v>
      </c>
      <c r="AA46" s="4">
        <f t="shared" si="9"/>
        <v>-3.0994138006798613</v>
      </c>
      <c r="AB46" s="1">
        <v>1.4340871131325202E-2</v>
      </c>
      <c r="AC46" s="4">
        <f t="shared" si="10"/>
        <v>-3.4713182577373498</v>
      </c>
      <c r="AD46" s="1">
        <v>-1.1301355757379118E-3</v>
      </c>
      <c r="AE46" s="4">
        <f t="shared" si="11"/>
        <v>-3.6130135575737912</v>
      </c>
      <c r="AF46" s="1">
        <v>-2.3996220239465892E-3</v>
      </c>
      <c r="AG46" s="4">
        <f t="shared" si="12"/>
        <v>-3.739962202394659</v>
      </c>
      <c r="AH46" s="1">
        <v>-9.1966775416963079E-3</v>
      </c>
      <c r="AI46" s="4">
        <f t="shared" si="13"/>
        <v>-3.9598338770848152</v>
      </c>
      <c r="AJ46" s="1">
        <v>-2.3540257104507633E-4</v>
      </c>
      <c r="AK46" s="4">
        <f t="shared" si="14"/>
        <v>-3.511770128552254</v>
      </c>
      <c r="AL46" s="1">
        <v>2.2017172859459693E-3</v>
      </c>
      <c r="AM46" s="4">
        <f t="shared" si="15"/>
        <v>-3.3899141357027016</v>
      </c>
      <c r="AN46" s="1">
        <v>-1.1053908E-4</v>
      </c>
      <c r="AO46" s="4">
        <f t="shared" si="16"/>
        <v>-3.5000552695399998</v>
      </c>
      <c r="AP46" s="1">
        <v>4.9172399999999987E-6</v>
      </c>
      <c r="AQ46" s="4">
        <f t="shared" si="17"/>
        <v>-3.49999754138</v>
      </c>
      <c r="AR46" s="1">
        <v>1.4982840000000003E-5</v>
      </c>
      <c r="AS46" s="4">
        <f t="shared" si="18"/>
        <v>-3.4999925085800001</v>
      </c>
      <c r="AT46" s="1">
        <v>1.172758382362267E-5</v>
      </c>
      <c r="AU46" s="4">
        <f t="shared" si="19"/>
        <v>-3.499994136208088</v>
      </c>
      <c r="AV46" s="1">
        <v>2.704504866753964E-2</v>
      </c>
      <c r="AW46" s="4">
        <f t="shared" si="20"/>
        <v>-3.4864774756662302</v>
      </c>
      <c r="AY46" s="93"/>
      <c r="AZ46" s="20"/>
      <c r="BA46" s="20"/>
      <c r="BB46" s="20"/>
      <c r="BC46" s="20"/>
      <c r="BD46" s="92"/>
      <c r="BH46" s="93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92"/>
    </row>
    <row r="47" spans="1:81" s="1" customFormat="1" x14ac:dyDescent="0.15">
      <c r="A47" s="22" t="s">
        <v>25</v>
      </c>
      <c r="B47" s="22">
        <f>F47</f>
        <v>-1</v>
      </c>
      <c r="C47" s="22" t="s">
        <v>6</v>
      </c>
      <c r="E47" s="1">
        <v>-3.5</v>
      </c>
      <c r="F47" s="1">
        <v>-1</v>
      </c>
      <c r="G47" s="7">
        <v>6.6666666666666666E-2</v>
      </c>
      <c r="H47" s="1">
        <v>0.46769135927023797</v>
      </c>
      <c r="I47" s="4">
        <f t="shared" si="0"/>
        <v>-3.2661543203648811</v>
      </c>
      <c r="J47" s="1">
        <v>0.467312222126824</v>
      </c>
      <c r="K47" s="4">
        <f t="shared" si="1"/>
        <v>-3.2663438889365879</v>
      </c>
      <c r="L47" s="1">
        <v>-3.8524281122728947E-3</v>
      </c>
      <c r="M47" s="4">
        <f t="shared" si="2"/>
        <v>-3.5192621405613647</v>
      </c>
      <c r="N47" s="1">
        <v>-1.8429687587491556E-2</v>
      </c>
      <c r="O47" s="4">
        <f t="shared" si="3"/>
        <v>-3.5368593751749833</v>
      </c>
      <c r="P47" s="1">
        <v>-0.68685873952397747</v>
      </c>
      <c r="Q47" s="4">
        <f t="shared" si="4"/>
        <v>-3.8434293697619886</v>
      </c>
      <c r="R47" s="1">
        <v>0</v>
      </c>
      <c r="S47" s="4">
        <f t="shared" si="5"/>
        <v>-3.5</v>
      </c>
      <c r="T47" s="1">
        <v>0.17858916019306936</v>
      </c>
      <c r="U47" s="4">
        <f t="shared" si="6"/>
        <v>-3.1428216796138613</v>
      </c>
      <c r="V47" s="1">
        <v>9.080643415222317E-2</v>
      </c>
      <c r="W47" s="4">
        <f t="shared" si="7"/>
        <v>-3.3183871316955535</v>
      </c>
      <c r="X47" s="1">
        <v>6.810622547903375E-2</v>
      </c>
      <c r="Y47" s="4">
        <f t="shared" si="8"/>
        <v>-3.3637875490419327</v>
      </c>
      <c r="Z47" s="1">
        <v>8.5297409401515312E-2</v>
      </c>
      <c r="AA47" s="4">
        <f t="shared" si="9"/>
        <v>-3.0735129529924237</v>
      </c>
      <c r="AB47" s="1">
        <v>1.5404824453372198E-2</v>
      </c>
      <c r="AC47" s="4">
        <f t="shared" si="10"/>
        <v>-3.4691903510932556</v>
      </c>
      <c r="AD47" s="1">
        <v>-1.2541578522368936E-3</v>
      </c>
      <c r="AE47" s="4">
        <f t="shared" si="11"/>
        <v>-3.6254157852236895</v>
      </c>
      <c r="AF47" s="1">
        <v>-8.7791049656582543E-4</v>
      </c>
      <c r="AG47" s="4">
        <f t="shared" si="12"/>
        <v>-3.5877910496565826</v>
      </c>
      <c r="AH47" s="1">
        <v>-6.9468433780210019E-3</v>
      </c>
      <c r="AI47" s="4">
        <f t="shared" si="13"/>
        <v>-3.8473421689010499</v>
      </c>
      <c r="AJ47" s="1">
        <v>-1.1306232500299159E-3</v>
      </c>
      <c r="AK47" s="4">
        <f t="shared" si="14"/>
        <v>-3.5565311625014959</v>
      </c>
      <c r="AL47" s="1">
        <v>1.4710810041173837E-3</v>
      </c>
      <c r="AM47" s="4">
        <f t="shared" si="15"/>
        <v>-3.4264459497941306</v>
      </c>
      <c r="AN47" s="1">
        <v>1.2435119999999999E-5</v>
      </c>
      <c r="AO47" s="4">
        <f t="shared" si="16"/>
        <v>-3.4999937824399998</v>
      </c>
      <c r="AP47" s="1">
        <v>2.8857600000000001E-6</v>
      </c>
      <c r="AQ47" s="4">
        <f t="shared" si="17"/>
        <v>-3.4999985571200001</v>
      </c>
      <c r="AR47" s="1">
        <v>1.3753800000000002E-5</v>
      </c>
      <c r="AS47" s="4">
        <f t="shared" si="18"/>
        <v>-3.4999931230999999</v>
      </c>
      <c r="AT47" s="1">
        <v>2.3270319035672689E-5</v>
      </c>
      <c r="AU47" s="4">
        <f t="shared" si="19"/>
        <v>-3.4999883648404824</v>
      </c>
      <c r="AV47" s="1">
        <v>2.2389177285454406E-2</v>
      </c>
      <c r="AW47" s="4">
        <f t="shared" si="20"/>
        <v>-3.4888054113572728</v>
      </c>
      <c r="AY47" s="93"/>
      <c r="AZ47" s="20"/>
      <c r="BA47" s="20"/>
      <c r="BB47" s="20"/>
      <c r="BC47" s="20"/>
      <c r="BD47" s="92"/>
      <c r="BH47" s="93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92"/>
    </row>
    <row r="48" spans="1:81" s="1" customFormat="1" x14ac:dyDescent="0.15">
      <c r="A48" s="22"/>
      <c r="B48" s="22"/>
      <c r="C48" s="22"/>
      <c r="G48" s="6"/>
      <c r="I48" s="4">
        <f t="shared" si="0"/>
        <v>0</v>
      </c>
      <c r="K48" s="4">
        <f t="shared" si="1"/>
        <v>0</v>
      </c>
      <c r="M48" s="4">
        <f t="shared" si="2"/>
        <v>0</v>
      </c>
      <c r="O48" s="4">
        <f t="shared" si="3"/>
        <v>0</v>
      </c>
      <c r="Q48" s="4">
        <f t="shared" si="4"/>
        <v>0</v>
      </c>
      <c r="S48" s="4">
        <f t="shared" si="5"/>
        <v>0</v>
      </c>
      <c r="U48" s="4">
        <f t="shared" si="6"/>
        <v>0</v>
      </c>
      <c r="W48" s="4">
        <f t="shared" si="7"/>
        <v>0</v>
      </c>
      <c r="Y48" s="4">
        <f t="shared" si="8"/>
        <v>0</v>
      </c>
      <c r="AA48" s="4">
        <f t="shared" si="9"/>
        <v>0</v>
      </c>
      <c r="AC48" s="4">
        <f t="shared" si="10"/>
        <v>0</v>
      </c>
      <c r="AE48" s="4">
        <f t="shared" si="11"/>
        <v>0</v>
      </c>
      <c r="AG48" s="4">
        <f t="shared" si="12"/>
        <v>0</v>
      </c>
      <c r="AI48" s="4">
        <f t="shared" si="13"/>
        <v>0</v>
      </c>
      <c r="AK48" s="4">
        <f t="shared" si="14"/>
        <v>0</v>
      </c>
      <c r="AM48" s="4">
        <f t="shared" si="15"/>
        <v>0</v>
      </c>
      <c r="AO48" s="4">
        <f t="shared" si="16"/>
        <v>0</v>
      </c>
      <c r="AQ48" s="4">
        <f t="shared" si="17"/>
        <v>0</v>
      </c>
      <c r="AS48" s="4">
        <f t="shared" si="18"/>
        <v>0</v>
      </c>
      <c r="AU48" s="4">
        <f t="shared" si="19"/>
        <v>0</v>
      </c>
      <c r="AW48" s="4">
        <f t="shared" si="20"/>
        <v>0</v>
      </c>
      <c r="AY48" s="93"/>
      <c r="AZ48" s="20"/>
      <c r="BA48" s="20"/>
      <c r="BB48" s="20"/>
      <c r="BC48" s="20"/>
      <c r="BD48" s="92"/>
      <c r="BH48" s="93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92"/>
    </row>
    <row r="49" spans="1:81" s="1" customFormat="1" x14ac:dyDescent="0.15">
      <c r="A49" s="22" t="s">
        <v>25</v>
      </c>
      <c r="B49" s="22">
        <f>F49</f>
        <v>-1</v>
      </c>
      <c r="C49" s="22" t="s">
        <v>24</v>
      </c>
      <c r="E49" s="1">
        <v>-2.5</v>
      </c>
      <c r="F49" s="1">
        <v>-1</v>
      </c>
      <c r="G49" s="8">
        <v>2.5</v>
      </c>
      <c r="H49" s="1">
        <v>1.1683366758310763</v>
      </c>
      <c r="I49" s="4">
        <f t="shared" si="0"/>
        <v>-1.9158316620844618</v>
      </c>
      <c r="J49" s="1">
        <v>1.1682581574791979</v>
      </c>
      <c r="K49" s="4">
        <f t="shared" si="1"/>
        <v>-1.915870921260401</v>
      </c>
      <c r="L49" s="1">
        <v>4.0969378422669603E-3</v>
      </c>
      <c r="M49" s="4">
        <f t="shared" si="2"/>
        <v>-2.4795153107886652</v>
      </c>
      <c r="N49" s="1">
        <v>-1.2910487040984311E-2</v>
      </c>
      <c r="O49" s="4">
        <f t="shared" si="3"/>
        <v>-2.5258209740819688</v>
      </c>
      <c r="P49" s="1">
        <v>-1.0594676937266687</v>
      </c>
      <c r="Q49" s="4">
        <f t="shared" si="4"/>
        <v>-3.0297338468633344</v>
      </c>
      <c r="R49" s="1">
        <v>3.5071467381720002E-4</v>
      </c>
      <c r="S49" s="4">
        <f t="shared" si="5"/>
        <v>-2.4998246426630915</v>
      </c>
      <c r="T49" s="1">
        <v>8.9380438475005874E-2</v>
      </c>
      <c r="U49" s="4">
        <f t="shared" si="6"/>
        <v>-2.3212391230499883</v>
      </c>
      <c r="V49" s="1">
        <v>4.2779870316518781E-2</v>
      </c>
      <c r="W49" s="4">
        <f t="shared" si="7"/>
        <v>-2.4144402593669625</v>
      </c>
      <c r="X49" s="1">
        <v>5.0486593027553074E-2</v>
      </c>
      <c r="Y49" s="4">
        <f t="shared" si="8"/>
        <v>-2.3990268139448938</v>
      </c>
      <c r="Z49" s="1">
        <v>5.2844273280640043E-2</v>
      </c>
      <c r="AA49" s="4">
        <f t="shared" si="9"/>
        <v>-2.2357786335967997</v>
      </c>
      <c r="AB49" s="1">
        <v>1.38714910927362E-2</v>
      </c>
      <c r="AC49" s="4">
        <f t="shared" si="10"/>
        <v>-2.4722570178145276</v>
      </c>
      <c r="AD49" s="1">
        <v>3.4837718117691477E-5</v>
      </c>
      <c r="AE49" s="4">
        <f t="shared" si="11"/>
        <v>-2.4965162281882307</v>
      </c>
      <c r="AF49" s="1">
        <v>-1.9118939702989087E-3</v>
      </c>
      <c r="AG49" s="4">
        <f t="shared" si="12"/>
        <v>-2.6911893970298908</v>
      </c>
      <c r="AH49" s="1">
        <v>-2.2205322189042371E-3</v>
      </c>
      <c r="AI49" s="4">
        <f t="shared" si="13"/>
        <v>-2.611026610945212</v>
      </c>
      <c r="AJ49" s="1">
        <v>7.9762978082097396E-5</v>
      </c>
      <c r="AK49" s="4">
        <f t="shared" si="14"/>
        <v>-2.4960118510958953</v>
      </c>
      <c r="AL49" s="1">
        <v>1.3050160876463808E-3</v>
      </c>
      <c r="AM49" s="4">
        <f t="shared" si="15"/>
        <v>-2.4347491956176808</v>
      </c>
      <c r="AN49" s="1">
        <v>9.5342400000000004E-6</v>
      </c>
      <c r="AO49" s="4">
        <f t="shared" si="16"/>
        <v>-2.4999952328799999</v>
      </c>
      <c r="AP49" s="1">
        <v>-6.96708E-6</v>
      </c>
      <c r="AQ49" s="4">
        <f t="shared" si="17"/>
        <v>-2.50000348354</v>
      </c>
      <c r="AR49" s="1">
        <v>3.1827599999999996E-6</v>
      </c>
      <c r="AS49" s="4">
        <f t="shared" si="18"/>
        <v>-2.4999984086199998</v>
      </c>
      <c r="AT49" s="1">
        <v>-1.3727308263672371E-6</v>
      </c>
      <c r="AU49" s="4">
        <f t="shared" si="19"/>
        <v>-2.5000006863654134</v>
      </c>
      <c r="AV49" s="1">
        <v>6.1839380809061237E-3</v>
      </c>
      <c r="AW49" s="4">
        <f t="shared" si="20"/>
        <v>-2.4969080309595468</v>
      </c>
      <c r="AY49" s="93"/>
      <c r="AZ49" s="20"/>
      <c r="BA49" s="20"/>
      <c r="BB49" s="20"/>
      <c r="BC49" s="20"/>
      <c r="BD49" s="92"/>
      <c r="BH49" s="93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92"/>
    </row>
    <row r="50" spans="1:81" s="1" customFormat="1" x14ac:dyDescent="0.15">
      <c r="A50" s="22" t="s">
        <v>25</v>
      </c>
      <c r="B50" s="22">
        <f>F50</f>
        <v>-1</v>
      </c>
      <c r="C50" s="22" t="s">
        <v>7</v>
      </c>
      <c r="E50" s="1">
        <v>-2.5</v>
      </c>
      <c r="F50" s="1">
        <v>-1</v>
      </c>
      <c r="G50" s="9">
        <v>1.8333333333333333</v>
      </c>
      <c r="H50" s="1">
        <v>1.103412614164113</v>
      </c>
      <c r="I50" s="4">
        <f t="shared" si="0"/>
        <v>-1.9482936929179435</v>
      </c>
      <c r="J50" s="1">
        <v>1.1032838963278744</v>
      </c>
      <c r="K50" s="4">
        <f t="shared" si="1"/>
        <v>-1.9483580518360628</v>
      </c>
      <c r="L50" s="1">
        <v>7.6600605488216858E-3</v>
      </c>
      <c r="M50" s="4">
        <f t="shared" si="2"/>
        <v>-2.4616996972558916</v>
      </c>
      <c r="N50" s="1">
        <v>-1.5012150827040164E-2</v>
      </c>
      <c r="O50" s="4">
        <f t="shared" si="3"/>
        <v>-2.5300243016540804</v>
      </c>
      <c r="P50" s="1">
        <v>-1.017664764997253</v>
      </c>
      <c r="Q50" s="4">
        <f t="shared" si="4"/>
        <v>-3.0088323824986265</v>
      </c>
      <c r="R50" s="1">
        <v>2.06107037136E-4</v>
      </c>
      <c r="S50" s="4">
        <f t="shared" si="5"/>
        <v>-2.499896946481432</v>
      </c>
      <c r="T50" s="1">
        <v>0.12735597257011455</v>
      </c>
      <c r="U50" s="4">
        <f t="shared" si="6"/>
        <v>-2.2452880548597709</v>
      </c>
      <c r="V50" s="1">
        <v>5.113053086608705E-2</v>
      </c>
      <c r="W50" s="4">
        <f t="shared" si="7"/>
        <v>-2.397738938267826</v>
      </c>
      <c r="X50" s="1">
        <v>6.0274448173269671E-2</v>
      </c>
      <c r="Y50" s="4">
        <f t="shared" si="8"/>
        <v>-2.3794511036534605</v>
      </c>
      <c r="Z50" s="1">
        <v>6.3948358690672738E-2</v>
      </c>
      <c r="AA50" s="4">
        <f t="shared" si="9"/>
        <v>-2.1802582065466365</v>
      </c>
      <c r="AB50" s="1">
        <v>1.4592614984224201E-2</v>
      </c>
      <c r="AC50" s="4">
        <f t="shared" si="10"/>
        <v>-2.4708147700315517</v>
      </c>
      <c r="AD50" s="1">
        <v>-5.8527366437721723E-5</v>
      </c>
      <c r="AE50" s="4">
        <f t="shared" si="11"/>
        <v>-2.5058527366437722</v>
      </c>
      <c r="AF50" s="1">
        <v>-2.5501209662150168E-3</v>
      </c>
      <c r="AG50" s="4">
        <f t="shared" si="12"/>
        <v>-2.7550120966215017</v>
      </c>
      <c r="AH50" s="1">
        <v>-4.7356260931387256E-3</v>
      </c>
      <c r="AI50" s="4">
        <f t="shared" si="13"/>
        <v>-2.7367813046569363</v>
      </c>
      <c r="AJ50" s="1">
        <v>8.679544482715471E-5</v>
      </c>
      <c r="AK50" s="4">
        <f t="shared" si="14"/>
        <v>-2.4956602277586422</v>
      </c>
      <c r="AL50" s="1">
        <v>1.6686686443315812E-3</v>
      </c>
      <c r="AM50" s="4">
        <f t="shared" si="15"/>
        <v>-2.4165665677834207</v>
      </c>
      <c r="AN50" s="1">
        <v>-1.6309079999999998E-5</v>
      </c>
      <c r="AO50" s="4">
        <f t="shared" si="16"/>
        <v>-2.5000081545400001</v>
      </c>
      <c r="AP50" s="1">
        <v>-2.51586E-5</v>
      </c>
      <c r="AQ50" s="4">
        <f t="shared" si="17"/>
        <v>-2.5000125792999999</v>
      </c>
      <c r="AR50" s="1">
        <v>1.0656360000000001E-5</v>
      </c>
      <c r="AS50" s="4">
        <f t="shared" si="18"/>
        <v>-2.4999946718200001</v>
      </c>
      <c r="AT50" s="1">
        <v>1.6244350643222017E-5</v>
      </c>
      <c r="AU50" s="4">
        <f t="shared" si="19"/>
        <v>-2.4999918778246784</v>
      </c>
      <c r="AV50" s="1">
        <v>1.1233442019259913E-2</v>
      </c>
      <c r="AW50" s="4">
        <f t="shared" si="20"/>
        <v>-2.4943832789903699</v>
      </c>
      <c r="AY50" s="93"/>
      <c r="AZ50" s="20"/>
      <c r="BA50" s="20"/>
      <c r="BB50" s="20"/>
      <c r="BC50" s="20"/>
      <c r="BD50" s="92"/>
      <c r="BH50" s="93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92"/>
    </row>
    <row r="51" spans="1:81" s="1" customFormat="1" x14ac:dyDescent="0.15">
      <c r="A51" s="22"/>
      <c r="B51" s="22"/>
      <c r="C51" s="22"/>
      <c r="E51" s="1">
        <v>-2.5</v>
      </c>
      <c r="F51" s="1">
        <v>-1</v>
      </c>
      <c r="G51" s="9">
        <v>1.5</v>
      </c>
      <c r="H51" s="1">
        <v>1.0417256389055733</v>
      </c>
      <c r="I51" s="4">
        <f t="shared" si="0"/>
        <v>-1.9791371805472133</v>
      </c>
      <c r="J51" s="1">
        <v>1.0415927849098299</v>
      </c>
      <c r="K51" s="4">
        <f t="shared" si="1"/>
        <v>-1.979203607545085</v>
      </c>
      <c r="L51" s="1">
        <v>6.0119529794723818E-3</v>
      </c>
      <c r="M51" s="4">
        <f t="shared" si="2"/>
        <v>-2.469940235102638</v>
      </c>
      <c r="N51" s="1">
        <v>-1.5512369205959315E-2</v>
      </c>
      <c r="O51" s="4">
        <f t="shared" si="3"/>
        <v>-2.5310247384119187</v>
      </c>
      <c r="P51" s="1">
        <v>-0.97331667263198041</v>
      </c>
      <c r="Q51" s="4">
        <f t="shared" si="4"/>
        <v>-2.9866583363159904</v>
      </c>
      <c r="R51" s="1">
        <v>7.191040000913999E-4</v>
      </c>
      <c r="S51" s="4">
        <f t="shared" si="5"/>
        <v>-2.4996404479999543</v>
      </c>
      <c r="T51" s="1">
        <v>0.15249567908377912</v>
      </c>
      <c r="U51" s="4">
        <f t="shared" si="6"/>
        <v>-2.1950086418324419</v>
      </c>
      <c r="V51" s="1">
        <v>6.5978430882138839E-2</v>
      </c>
      <c r="W51" s="4">
        <f t="shared" si="7"/>
        <v>-2.3680431382357225</v>
      </c>
      <c r="X51" s="1">
        <v>6.8690435749935608E-2</v>
      </c>
      <c r="Y51" s="4">
        <f t="shared" si="8"/>
        <v>-2.3626191285001288</v>
      </c>
      <c r="Z51" s="1">
        <v>7.3396256189061926E-2</v>
      </c>
      <c r="AA51" s="4">
        <f t="shared" si="9"/>
        <v>-2.1330187190546903</v>
      </c>
      <c r="AB51" s="1">
        <v>1.7360507991657601E-2</v>
      </c>
      <c r="AC51" s="4">
        <f t="shared" si="10"/>
        <v>-2.4652789840166847</v>
      </c>
      <c r="AD51" s="1">
        <v>-2.5919262279562469E-4</v>
      </c>
      <c r="AE51" s="4">
        <f t="shared" si="11"/>
        <v>-2.5259192622795625</v>
      </c>
      <c r="AF51" s="1">
        <v>-3.6858305768517593E-3</v>
      </c>
      <c r="AG51" s="4">
        <f t="shared" si="12"/>
        <v>-2.8685830576851759</v>
      </c>
      <c r="AH51" s="1">
        <v>-6.7158206766153895E-3</v>
      </c>
      <c r="AI51" s="4">
        <f t="shared" si="13"/>
        <v>-2.8357910338307697</v>
      </c>
      <c r="AJ51" s="1">
        <v>6.3107135791172188E-5</v>
      </c>
      <c r="AK51" s="4">
        <f t="shared" si="14"/>
        <v>-2.4968446432104412</v>
      </c>
      <c r="AL51" s="1">
        <v>2.1867270278841367E-3</v>
      </c>
      <c r="AM51" s="4">
        <f t="shared" si="15"/>
        <v>-2.3906636486057931</v>
      </c>
      <c r="AN51" s="1">
        <v>-3.8332440000000002E-4</v>
      </c>
      <c r="AO51" s="4">
        <f t="shared" si="16"/>
        <v>-2.5001916622000002</v>
      </c>
      <c r="AP51" s="1">
        <v>2.9577960000000001E-5</v>
      </c>
      <c r="AQ51" s="4">
        <f t="shared" si="17"/>
        <v>-2.4999852110199998</v>
      </c>
      <c r="AR51" s="1">
        <v>1.279584E-5</v>
      </c>
      <c r="AS51" s="4">
        <f t="shared" si="18"/>
        <v>-2.49999360208</v>
      </c>
      <c r="AT51" s="1">
        <v>1.0882893080549333E-4</v>
      </c>
      <c r="AU51" s="4">
        <f t="shared" si="19"/>
        <v>-2.4999455855345971</v>
      </c>
      <c r="AV51" s="1">
        <v>1.6163230722204078E-2</v>
      </c>
      <c r="AW51" s="4">
        <f t="shared" si="20"/>
        <v>-2.4919183846388981</v>
      </c>
      <c r="AY51" s="93"/>
      <c r="AZ51" s="20"/>
      <c r="BA51" s="20"/>
      <c r="BB51" s="20"/>
      <c r="BC51" s="20"/>
      <c r="BD51" s="92"/>
      <c r="BH51" s="93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92"/>
    </row>
    <row r="52" spans="1:81" s="1" customFormat="1" x14ac:dyDescent="0.15">
      <c r="A52" s="22"/>
      <c r="B52" s="22"/>
      <c r="C52" s="22"/>
      <c r="E52" s="1">
        <v>-2.5</v>
      </c>
      <c r="F52" s="1">
        <v>-1</v>
      </c>
      <c r="G52" s="9">
        <v>1.1666666666666667</v>
      </c>
      <c r="H52" s="1">
        <v>0.94948713317277089</v>
      </c>
      <c r="I52" s="4">
        <f t="shared" si="0"/>
        <v>-2.0252564334136145</v>
      </c>
      <c r="J52" s="1">
        <v>0.9488041421068153</v>
      </c>
      <c r="K52" s="4">
        <f t="shared" si="1"/>
        <v>-2.0255979289465924</v>
      </c>
      <c r="L52" s="1">
        <v>9.3268329830560361E-3</v>
      </c>
      <c r="M52" s="4">
        <f t="shared" si="2"/>
        <v>-2.4533658350847198</v>
      </c>
      <c r="N52" s="1">
        <v>-3.4778242740300801E-2</v>
      </c>
      <c r="O52" s="4">
        <f t="shared" si="3"/>
        <v>-2.5695564854806014</v>
      </c>
      <c r="P52" s="1">
        <v>-0.92314995776695652</v>
      </c>
      <c r="Q52" s="4">
        <f t="shared" si="4"/>
        <v>-2.9615749788834784</v>
      </c>
      <c r="R52" s="1">
        <v>2.5858038243114002E-3</v>
      </c>
      <c r="S52" s="4">
        <f t="shared" si="5"/>
        <v>-2.4987070980878441</v>
      </c>
      <c r="T52" s="1">
        <v>0.17790975911125378</v>
      </c>
      <c r="U52" s="4">
        <f t="shared" si="6"/>
        <v>-2.1441804817774925</v>
      </c>
      <c r="V52" s="1">
        <v>8.040823792476566E-2</v>
      </c>
      <c r="W52" s="4">
        <f t="shared" si="7"/>
        <v>-2.3391835241504686</v>
      </c>
      <c r="X52" s="1">
        <v>7.4502674675138034E-2</v>
      </c>
      <c r="Y52" s="4">
        <f t="shared" si="8"/>
        <v>-2.3509946506497239</v>
      </c>
      <c r="Z52" s="1">
        <v>7.8311333204147959E-2</v>
      </c>
      <c r="AA52" s="4">
        <f t="shared" si="9"/>
        <v>-2.1084433339792601</v>
      </c>
      <c r="AB52" s="1">
        <v>2.6873662203788395E-2</v>
      </c>
      <c r="AC52" s="4">
        <f t="shared" si="10"/>
        <v>-2.4462526755924232</v>
      </c>
      <c r="AD52" s="1">
        <v>4.5985787915352762E-5</v>
      </c>
      <c r="AE52" s="4">
        <f t="shared" si="11"/>
        <v>-2.4954014212084648</v>
      </c>
      <c r="AF52" s="1">
        <v>-3.3848326923149046E-3</v>
      </c>
      <c r="AG52" s="4">
        <f t="shared" si="12"/>
        <v>-2.8384832692314905</v>
      </c>
      <c r="AH52" s="1">
        <v>-8.8689892666985511E-3</v>
      </c>
      <c r="AI52" s="4">
        <f t="shared" si="13"/>
        <v>-2.9434494633349275</v>
      </c>
      <c r="AJ52" s="1">
        <v>-4.1269475898625812E-5</v>
      </c>
      <c r="AK52" s="4">
        <f t="shared" si="14"/>
        <v>-2.5020634737949314</v>
      </c>
      <c r="AL52" s="1">
        <v>2.2761750698168833E-3</v>
      </c>
      <c r="AM52" s="4">
        <f t="shared" si="15"/>
        <v>-2.3861912465091559</v>
      </c>
      <c r="AN52" s="1">
        <v>-8.6827680000000002E-4</v>
      </c>
      <c r="AO52" s="4">
        <f t="shared" si="16"/>
        <v>-2.5004341384000002</v>
      </c>
      <c r="AP52" s="1">
        <v>-1.3128479999999998E-5</v>
      </c>
      <c r="AQ52" s="4">
        <f t="shared" si="17"/>
        <v>-2.50000656424</v>
      </c>
      <c r="AR52" s="1">
        <v>1.5644016E-4</v>
      </c>
      <c r="AS52" s="4">
        <f t="shared" si="18"/>
        <v>-2.4999217799200002</v>
      </c>
      <c r="AT52" s="1">
        <v>3.4300204930576847E-4</v>
      </c>
      <c r="AU52" s="4">
        <f t="shared" si="19"/>
        <v>-2.4998284989753472</v>
      </c>
      <c r="AV52" s="1">
        <v>2.1834007823469764E-2</v>
      </c>
      <c r="AW52" s="4">
        <f t="shared" si="20"/>
        <v>-2.489082996088265</v>
      </c>
      <c r="AY52" s="93"/>
      <c r="AZ52" s="20"/>
      <c r="BA52" s="20"/>
      <c r="BB52" s="20"/>
      <c r="BC52" s="20"/>
      <c r="BD52" s="92"/>
      <c r="BH52" s="93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92"/>
    </row>
    <row r="53" spans="1:81" s="1" customFormat="1" x14ac:dyDescent="0.15">
      <c r="A53" s="22"/>
      <c r="B53" s="22"/>
      <c r="C53" s="22"/>
      <c r="E53" s="1">
        <v>-2.5</v>
      </c>
      <c r="F53" s="1">
        <v>-1</v>
      </c>
      <c r="G53" s="9">
        <v>0.83333333333333337</v>
      </c>
      <c r="H53" s="1">
        <v>0.84218713904025833</v>
      </c>
      <c r="I53" s="4">
        <f t="shared" si="0"/>
        <v>-2.0789064304798708</v>
      </c>
      <c r="J53" s="1">
        <v>0.8398181295565601</v>
      </c>
      <c r="K53" s="4">
        <f t="shared" si="1"/>
        <v>-2.0800909352217198</v>
      </c>
      <c r="L53" s="1">
        <v>9.3604297398491125E-3</v>
      </c>
      <c r="M53" s="4">
        <f t="shared" si="2"/>
        <v>-2.4531978513007546</v>
      </c>
      <c r="N53" s="1">
        <v>-6.2426507094515138E-2</v>
      </c>
      <c r="O53" s="4">
        <f t="shared" si="3"/>
        <v>-2.6248530141890303</v>
      </c>
      <c r="P53" s="1">
        <v>-0.86137577089117978</v>
      </c>
      <c r="Q53" s="4">
        <f t="shared" si="4"/>
        <v>-2.93068788544559</v>
      </c>
      <c r="R53" s="1">
        <v>6.8854568083686011E-3</v>
      </c>
      <c r="S53" s="4">
        <f t="shared" si="5"/>
        <v>-2.4965572715958158</v>
      </c>
      <c r="T53" s="1">
        <v>0.17950560505892496</v>
      </c>
      <c r="U53" s="4">
        <f t="shared" si="6"/>
        <v>-2.14098878988215</v>
      </c>
      <c r="V53" s="1">
        <v>8.1285486574362686E-2</v>
      </c>
      <c r="W53" s="4">
        <f t="shared" si="7"/>
        <v>-2.3374290268512747</v>
      </c>
      <c r="X53" s="1">
        <v>9.2241762261882979E-2</v>
      </c>
      <c r="Y53" s="4">
        <f t="shared" si="8"/>
        <v>-2.3155164754762341</v>
      </c>
      <c r="Z53" s="1">
        <v>7.8994101373533215E-2</v>
      </c>
      <c r="AA53" s="4">
        <f t="shared" si="9"/>
        <v>-2.1050294931323341</v>
      </c>
      <c r="AB53" s="1">
        <v>4.7547313814800804E-2</v>
      </c>
      <c r="AC53" s="4">
        <f t="shared" si="10"/>
        <v>-2.4049053723703984</v>
      </c>
      <c r="AD53" s="1">
        <v>9.3365084555413193E-5</v>
      </c>
      <c r="AE53" s="4">
        <f t="shared" si="11"/>
        <v>-2.4906634915444585</v>
      </c>
      <c r="AF53" s="1">
        <v>-4.2711042412289764E-3</v>
      </c>
      <c r="AG53" s="4">
        <f t="shared" si="12"/>
        <v>-2.9271104241228976</v>
      </c>
      <c r="AH53" s="1">
        <v>-8.7589373309688821E-3</v>
      </c>
      <c r="AI53" s="4">
        <f t="shared" si="13"/>
        <v>-2.9379468665484443</v>
      </c>
      <c r="AJ53" s="1">
        <v>-1.4299349048283201E-4</v>
      </c>
      <c r="AK53" s="4">
        <f t="shared" si="14"/>
        <v>-2.5071496745241415</v>
      </c>
      <c r="AL53" s="1">
        <v>2.7570354055863728E-3</v>
      </c>
      <c r="AM53" s="4">
        <f t="shared" si="15"/>
        <v>-2.3621482297206815</v>
      </c>
      <c r="AN53" s="1">
        <v>-1.6537824E-3</v>
      </c>
      <c r="AO53" s="4">
        <f t="shared" si="16"/>
        <v>-2.5008268912</v>
      </c>
      <c r="AP53" s="1">
        <v>-1.7438328000000001E-4</v>
      </c>
      <c r="AQ53" s="4">
        <f t="shared" si="17"/>
        <v>-2.50008719164</v>
      </c>
      <c r="AR53" s="1">
        <v>7.1966340000000008E-4</v>
      </c>
      <c r="AS53" s="4">
        <f t="shared" si="18"/>
        <v>-2.4996401683</v>
      </c>
      <c r="AT53" s="1">
        <v>8.9226783379596486E-4</v>
      </c>
      <c r="AU53" s="4">
        <f t="shared" si="19"/>
        <v>-2.4995538660831018</v>
      </c>
      <c r="AV53" s="1">
        <v>2.3669067640189695E-2</v>
      </c>
      <c r="AW53" s="4">
        <f t="shared" si="20"/>
        <v>-2.4881654661799053</v>
      </c>
      <c r="AY53" s="93"/>
      <c r="AZ53" s="20"/>
      <c r="BA53" s="20"/>
      <c r="BB53" s="20"/>
      <c r="BC53" s="20"/>
      <c r="BD53" s="92"/>
      <c r="BH53" s="93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92"/>
    </row>
    <row r="54" spans="1:81" s="1" customFormat="1" x14ac:dyDescent="0.15">
      <c r="A54" s="22"/>
      <c r="B54" s="22"/>
      <c r="C54" s="22"/>
      <c r="E54" s="1">
        <v>-2.5</v>
      </c>
      <c r="F54" s="1">
        <v>-1</v>
      </c>
      <c r="G54" s="9">
        <v>0.5</v>
      </c>
      <c r="H54" s="1">
        <v>0.71895511760832909</v>
      </c>
      <c r="I54" s="4">
        <f t="shared" si="0"/>
        <v>-2.1405224411958352</v>
      </c>
      <c r="J54" s="1">
        <v>0.71662442185581021</v>
      </c>
      <c r="K54" s="4">
        <f t="shared" si="1"/>
        <v>-2.1416877890720949</v>
      </c>
      <c r="L54" s="1">
        <v>4.3489135182150414E-3</v>
      </c>
      <c r="M54" s="4">
        <f t="shared" si="2"/>
        <v>-2.478255432408925</v>
      </c>
      <c r="N54" s="1">
        <v>-5.7680031954248687E-2</v>
      </c>
      <c r="O54" s="4">
        <f t="shared" si="3"/>
        <v>-2.6153600639084975</v>
      </c>
      <c r="P54" s="1">
        <v>-0.802027655696261</v>
      </c>
      <c r="Q54" s="4">
        <f t="shared" si="4"/>
        <v>-2.9010138278481303</v>
      </c>
      <c r="R54" s="1">
        <v>2.5573012713448199E-2</v>
      </c>
      <c r="S54" s="4">
        <f t="shared" si="5"/>
        <v>-2.4872134936432757</v>
      </c>
      <c r="T54" s="1">
        <v>0.20772501427862161</v>
      </c>
      <c r="U54" s="4">
        <f t="shared" si="6"/>
        <v>-2.0845499714427569</v>
      </c>
      <c r="V54" s="1">
        <v>7.5139146567718001E-2</v>
      </c>
      <c r="W54" s="4">
        <f t="shared" si="7"/>
        <v>-2.3497217068645639</v>
      </c>
      <c r="X54" s="1">
        <v>0.10408648551793134</v>
      </c>
      <c r="Y54" s="4">
        <f t="shared" si="8"/>
        <v>-2.2918270289641374</v>
      </c>
      <c r="Z54" s="1">
        <v>7.6776688492645503E-2</v>
      </c>
      <c r="AA54" s="4">
        <f t="shared" si="9"/>
        <v>-2.1161165575367726</v>
      </c>
      <c r="AB54" s="1">
        <v>9.7520872088316599E-2</v>
      </c>
      <c r="AC54" s="4">
        <f t="shared" si="10"/>
        <v>-2.304958255823367</v>
      </c>
      <c r="AD54" s="1">
        <v>-6.2011138249490848E-4</v>
      </c>
      <c r="AE54" s="4">
        <f t="shared" si="11"/>
        <v>-2.562011138249491</v>
      </c>
      <c r="AF54" s="1">
        <v>-3.9854349526639056E-3</v>
      </c>
      <c r="AG54" s="4">
        <f t="shared" si="12"/>
        <v>-2.8985434952663907</v>
      </c>
      <c r="AH54" s="1">
        <v>-1.0603417643926895E-2</v>
      </c>
      <c r="AI54" s="4">
        <f t="shared" si="13"/>
        <v>-3.0301708821963449</v>
      </c>
      <c r="AJ54" s="1">
        <v>-1.12519467920917E-4</v>
      </c>
      <c r="AK54" s="4">
        <f t="shared" si="14"/>
        <v>-2.5056259733960458</v>
      </c>
      <c r="AL54" s="1">
        <v>2.5569185448761451E-3</v>
      </c>
      <c r="AM54" s="4">
        <f t="shared" si="15"/>
        <v>-2.3721540727561927</v>
      </c>
      <c r="AN54" s="1">
        <v>-8.5945395599999995E-3</v>
      </c>
      <c r="AO54" s="4">
        <f t="shared" si="16"/>
        <v>-2.5042972697799999</v>
      </c>
      <c r="AP54" s="1">
        <v>-2.8791719999999992E-5</v>
      </c>
      <c r="AQ54" s="4">
        <f t="shared" si="17"/>
        <v>-2.5000143958600001</v>
      </c>
      <c r="AR54" s="1">
        <v>2.0834765999999997E-3</v>
      </c>
      <c r="AS54" s="4">
        <f t="shared" si="18"/>
        <v>-2.4989582616999999</v>
      </c>
      <c r="AT54" s="1">
        <v>2.2830801660002754E-3</v>
      </c>
      <c r="AU54" s="4">
        <f t="shared" si="19"/>
        <v>-2.4988584599169998</v>
      </c>
      <c r="AV54" s="1">
        <v>2.9814784685726549E-2</v>
      </c>
      <c r="AW54" s="4">
        <f t="shared" si="20"/>
        <v>-2.4850926076571369</v>
      </c>
      <c r="AY54" s="93"/>
      <c r="AZ54" s="20"/>
      <c r="BA54" s="20"/>
      <c r="BB54" s="20"/>
      <c r="BC54" s="20"/>
      <c r="BD54" s="92"/>
      <c r="BH54" s="93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92"/>
    </row>
    <row r="55" spans="1:81" s="1" customFormat="1" x14ac:dyDescent="0.15">
      <c r="A55" s="22"/>
      <c r="B55" s="22"/>
      <c r="C55" s="22"/>
      <c r="E55" s="1">
        <v>-2.5</v>
      </c>
      <c r="F55" s="1">
        <v>-1</v>
      </c>
      <c r="G55" s="9">
        <v>0.16666666666666666</v>
      </c>
      <c r="H55" s="1">
        <v>0.55285996573911533</v>
      </c>
      <c r="I55" s="4">
        <f t="shared" si="0"/>
        <v>-2.2235700171304424</v>
      </c>
      <c r="J55" s="1">
        <v>0.5520768395157587</v>
      </c>
      <c r="K55" s="4">
        <f t="shared" si="1"/>
        <v>-2.2239615802421207</v>
      </c>
      <c r="L55" s="1">
        <v>-3.3596756793077579E-3</v>
      </c>
      <c r="M55" s="4">
        <f t="shared" si="2"/>
        <v>-2.5167983783965386</v>
      </c>
      <c r="N55" s="1">
        <v>-2.9223578950511975E-2</v>
      </c>
      <c r="O55" s="4">
        <f t="shared" si="3"/>
        <v>-2.5584471579010239</v>
      </c>
      <c r="P55" s="1">
        <v>-0.72570587974309653</v>
      </c>
      <c r="Q55" s="4">
        <f t="shared" si="4"/>
        <v>-2.8628529398715483</v>
      </c>
      <c r="R55" s="1">
        <v>0.10118238356567882</v>
      </c>
      <c r="S55" s="4">
        <f t="shared" si="5"/>
        <v>-2.4494088082171608</v>
      </c>
      <c r="T55" s="1">
        <v>0.21791416401936667</v>
      </c>
      <c r="U55" s="4">
        <f t="shared" si="6"/>
        <v>-2.0641716719612666</v>
      </c>
      <c r="V55" s="1">
        <v>9.6081124968736345E-2</v>
      </c>
      <c r="W55" s="4">
        <f t="shared" si="7"/>
        <v>-2.3078377500625273</v>
      </c>
      <c r="X55" s="1">
        <v>8.955402171843678E-2</v>
      </c>
      <c r="Y55" s="4">
        <f t="shared" si="8"/>
        <v>-2.3208919565631265</v>
      </c>
      <c r="Z55" s="1">
        <v>8.0596940275733456E-2</v>
      </c>
      <c r="AA55" s="4">
        <f t="shared" si="9"/>
        <v>-2.0970152986213328</v>
      </c>
      <c r="AB55" s="1">
        <v>0.2574712677320784</v>
      </c>
      <c r="AC55" s="4">
        <f t="shared" si="10"/>
        <v>-1.9850574645358432</v>
      </c>
      <c r="AD55" s="1">
        <v>-7.4274015026918239E-4</v>
      </c>
      <c r="AE55" s="4">
        <f t="shared" si="11"/>
        <v>-2.5742740150269183</v>
      </c>
      <c r="AF55" s="1">
        <v>-1.5035959139595644E-3</v>
      </c>
      <c r="AG55" s="4">
        <f t="shared" si="12"/>
        <v>-2.6503595913959566</v>
      </c>
      <c r="AH55" s="1">
        <v>-1.0285352744475007E-2</v>
      </c>
      <c r="AI55" s="4">
        <f t="shared" si="13"/>
        <v>-3.0142676372237505</v>
      </c>
      <c r="AJ55" s="1">
        <v>-9.233505459650687E-4</v>
      </c>
      <c r="AK55" s="4">
        <f t="shared" si="14"/>
        <v>-2.5461675272982536</v>
      </c>
      <c r="AL55" s="1">
        <v>1.9162238114185553E-3</v>
      </c>
      <c r="AM55" s="4">
        <f t="shared" si="15"/>
        <v>-2.4041888094290722</v>
      </c>
      <c r="AN55" s="1">
        <v>-2.8220223959999999E-2</v>
      </c>
      <c r="AO55" s="4">
        <f t="shared" si="16"/>
        <v>-2.51411011198</v>
      </c>
      <c r="AP55" s="1">
        <v>-1.71126756E-3</v>
      </c>
      <c r="AQ55" s="4">
        <f t="shared" si="17"/>
        <v>-2.5008556337800001</v>
      </c>
      <c r="AR55" s="1">
        <v>2.3677952399999997E-3</v>
      </c>
      <c r="AS55" s="4">
        <f t="shared" si="18"/>
        <v>-2.4988161023800002</v>
      </c>
      <c r="AT55" s="1">
        <v>7.8788499736823295E-3</v>
      </c>
      <c r="AU55" s="4">
        <f t="shared" si="19"/>
        <v>-2.4960605750131588</v>
      </c>
      <c r="AV55" s="1">
        <v>3.2369044130731807E-2</v>
      </c>
      <c r="AW55" s="4">
        <f t="shared" si="20"/>
        <v>-2.483815477934634</v>
      </c>
      <c r="AY55" s="93"/>
      <c r="AZ55" s="20"/>
      <c r="BA55" s="20"/>
      <c r="BB55" s="20"/>
      <c r="BC55" s="20"/>
      <c r="BD55" s="92"/>
      <c r="BH55" s="93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92"/>
    </row>
    <row r="56" spans="1:81" s="1" customFormat="1" x14ac:dyDescent="0.15">
      <c r="A56" s="22"/>
      <c r="B56" s="22"/>
      <c r="C56" s="22"/>
      <c r="E56" s="1">
        <v>-2.5</v>
      </c>
      <c r="F56" s="1">
        <v>-1</v>
      </c>
      <c r="G56" s="10">
        <v>6.6666666666666666E-2</v>
      </c>
      <c r="H56" s="1">
        <v>0.5126544785280801</v>
      </c>
      <c r="I56" s="4">
        <f t="shared" si="0"/>
        <v>-2.2436727607359601</v>
      </c>
      <c r="J56" s="1">
        <v>0.51215642649962867</v>
      </c>
      <c r="K56" s="4">
        <f t="shared" si="1"/>
        <v>-2.2439217867501857</v>
      </c>
      <c r="L56" s="1">
        <v>-1.971009731860551E-3</v>
      </c>
      <c r="M56" s="4">
        <f t="shared" si="2"/>
        <v>-2.5098550486593028</v>
      </c>
      <c r="N56" s="1">
        <v>-2.2506094078384966E-2</v>
      </c>
      <c r="O56" s="4">
        <f t="shared" si="3"/>
        <v>-2.54501218815677</v>
      </c>
      <c r="P56" s="1">
        <v>-0.68956640143330639</v>
      </c>
      <c r="Q56" s="4">
        <f t="shared" si="4"/>
        <v>-2.8447832007166531</v>
      </c>
      <c r="R56" s="1">
        <v>0.14758843270317301</v>
      </c>
      <c r="S56" s="4">
        <f t="shared" si="5"/>
        <v>-2.4262057836484137</v>
      </c>
      <c r="T56" s="1">
        <v>0.18468510506452443</v>
      </c>
      <c r="U56" s="4">
        <f t="shared" si="6"/>
        <v>-2.1306297898709512</v>
      </c>
      <c r="V56" s="1">
        <v>0.10654091525031451</v>
      </c>
      <c r="W56" s="4">
        <f t="shared" si="7"/>
        <v>-2.286918169499371</v>
      </c>
      <c r="X56" s="1">
        <v>5.8824188171701826E-2</v>
      </c>
      <c r="Y56" s="4">
        <f t="shared" si="8"/>
        <v>-2.3823516236565965</v>
      </c>
      <c r="Z56" s="1">
        <v>8.3494559912543176E-2</v>
      </c>
      <c r="AA56" s="4">
        <f t="shared" si="9"/>
        <v>-2.0825272004372843</v>
      </c>
      <c r="AB56" s="1">
        <v>0.32718231654029462</v>
      </c>
      <c r="AC56" s="4">
        <f t="shared" si="10"/>
        <v>-1.8456353669194108</v>
      </c>
      <c r="AD56" s="1">
        <v>-2.0024720374049064E-3</v>
      </c>
      <c r="AE56" s="4">
        <f t="shared" si="11"/>
        <v>-2.7002472037404908</v>
      </c>
      <c r="AF56" s="1">
        <v>2.0484578253202593E-4</v>
      </c>
      <c r="AG56" s="4">
        <f t="shared" si="12"/>
        <v>-2.4795154217467976</v>
      </c>
      <c r="AH56" s="1">
        <v>-7.0043985663818644E-3</v>
      </c>
      <c r="AI56" s="4">
        <f t="shared" si="13"/>
        <v>-2.8502199283190932</v>
      </c>
      <c r="AJ56" s="1">
        <v>-1.8885257625717944E-3</v>
      </c>
      <c r="AK56" s="4">
        <f t="shared" si="14"/>
        <v>-2.5944262881285898</v>
      </c>
      <c r="AL56" s="1">
        <v>9.420421023137738E-4</v>
      </c>
      <c r="AM56" s="4">
        <f t="shared" si="15"/>
        <v>-2.4528978948843112</v>
      </c>
      <c r="AN56" s="1">
        <v>-2.774384676E-2</v>
      </c>
      <c r="AO56" s="4">
        <f t="shared" si="16"/>
        <v>-2.51387192338</v>
      </c>
      <c r="AP56" s="1">
        <v>-6.3048131999999982E-4</v>
      </c>
      <c r="AQ56" s="4">
        <f t="shared" si="17"/>
        <v>-2.50031524066</v>
      </c>
      <c r="AR56" s="1">
        <v>1.98304416E-3</v>
      </c>
      <c r="AS56" s="4">
        <f t="shared" si="18"/>
        <v>-2.4990084779199999</v>
      </c>
      <c r="AT56" s="1">
        <v>8.6380908882104854E-3</v>
      </c>
      <c r="AU56" s="4">
        <f t="shared" si="19"/>
        <v>-2.4956809545558949</v>
      </c>
      <c r="AV56" s="1">
        <v>2.445991988456446E-2</v>
      </c>
      <c r="AW56" s="4">
        <f t="shared" si="20"/>
        <v>-2.4877700400577178</v>
      </c>
      <c r="AY56" s="93"/>
      <c r="AZ56" s="20"/>
      <c r="BA56" s="20"/>
      <c r="BB56" s="20"/>
      <c r="BC56" s="20"/>
      <c r="BD56" s="92"/>
      <c r="BH56" s="93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92"/>
    </row>
    <row r="57" spans="1:81" s="1" customFormat="1" x14ac:dyDescent="0.15">
      <c r="A57" s="22"/>
      <c r="B57" s="22"/>
      <c r="C57" s="22"/>
      <c r="G57" s="9"/>
      <c r="I57" s="4">
        <f t="shared" si="0"/>
        <v>0</v>
      </c>
      <c r="K57" s="4">
        <f t="shared" si="1"/>
        <v>0</v>
      </c>
      <c r="M57" s="4">
        <f t="shared" si="2"/>
        <v>0</v>
      </c>
      <c r="O57" s="4">
        <f t="shared" si="3"/>
        <v>0</v>
      </c>
      <c r="Q57" s="4">
        <f t="shared" si="4"/>
        <v>0</v>
      </c>
      <c r="S57" s="4">
        <f t="shared" si="5"/>
        <v>0</v>
      </c>
      <c r="U57" s="4">
        <f t="shared" si="6"/>
        <v>0</v>
      </c>
      <c r="W57" s="4">
        <f t="shared" si="7"/>
        <v>0</v>
      </c>
      <c r="Y57" s="4">
        <f t="shared" si="8"/>
        <v>0</v>
      </c>
      <c r="AA57" s="4">
        <f t="shared" si="9"/>
        <v>0</v>
      </c>
      <c r="AC57" s="4">
        <f t="shared" si="10"/>
        <v>0</v>
      </c>
      <c r="AE57" s="4">
        <f t="shared" si="11"/>
        <v>0</v>
      </c>
      <c r="AG57" s="4">
        <f t="shared" si="12"/>
        <v>0</v>
      </c>
      <c r="AI57" s="4">
        <f t="shared" si="13"/>
        <v>0</v>
      </c>
      <c r="AK57" s="4">
        <f t="shared" si="14"/>
        <v>0</v>
      </c>
      <c r="AM57" s="4">
        <f t="shared" si="15"/>
        <v>0</v>
      </c>
      <c r="AO57" s="4">
        <f t="shared" si="16"/>
        <v>0</v>
      </c>
      <c r="AQ57" s="4">
        <f t="shared" si="17"/>
        <v>0</v>
      </c>
      <c r="AS57" s="4">
        <f t="shared" si="18"/>
        <v>0</v>
      </c>
      <c r="AU57" s="4">
        <f t="shared" si="19"/>
        <v>0</v>
      </c>
      <c r="AW57" s="4">
        <f t="shared" si="20"/>
        <v>0</v>
      </c>
      <c r="AY57" s="93"/>
      <c r="AZ57" s="20"/>
      <c r="BA57" s="20"/>
      <c r="BB57" s="20"/>
      <c r="BC57" s="20"/>
      <c r="BD57" s="92"/>
      <c r="BH57" s="93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92"/>
    </row>
    <row r="58" spans="1:81" s="1" customFormat="1" x14ac:dyDescent="0.15">
      <c r="A58" s="22"/>
      <c r="B58" s="22"/>
      <c r="C58" s="22"/>
      <c r="E58" s="1">
        <v>-2</v>
      </c>
      <c r="F58" s="1">
        <v>-1</v>
      </c>
      <c r="G58" s="8">
        <v>2.5</v>
      </c>
      <c r="H58" s="1">
        <v>1.1702622338150399</v>
      </c>
      <c r="I58" s="4">
        <f t="shared" si="0"/>
        <v>-1.41486888309248</v>
      </c>
      <c r="J58" s="1">
        <v>1.1701713061299148</v>
      </c>
      <c r="K58" s="4">
        <f t="shared" si="1"/>
        <v>-1.4149143469350425</v>
      </c>
      <c r="L58" s="1">
        <v>4.072673517916404E-3</v>
      </c>
      <c r="M58" s="4">
        <f t="shared" si="2"/>
        <v>-1.979636632410418</v>
      </c>
      <c r="N58" s="1">
        <v>-1.4007981096224845E-2</v>
      </c>
      <c r="O58" s="4">
        <f t="shared" si="3"/>
        <v>-2.0280159621924496</v>
      </c>
      <c r="P58" s="1">
        <v>-1.0611912771086827</v>
      </c>
      <c r="Q58" s="4">
        <f t="shared" si="4"/>
        <v>-2.5305956385543413</v>
      </c>
      <c r="R58" s="1">
        <v>3.2522758870139995E-4</v>
      </c>
      <c r="S58" s="4">
        <f t="shared" si="5"/>
        <v>-1.9998373862056493</v>
      </c>
      <c r="T58" s="1">
        <v>8.7616608743369309E-2</v>
      </c>
      <c r="U58" s="4">
        <f t="shared" si="6"/>
        <v>-1.8247667825132614</v>
      </c>
      <c r="V58" s="1">
        <v>4.0825658963054769E-2</v>
      </c>
      <c r="W58" s="4">
        <f t="shared" si="7"/>
        <v>-1.9183486820738904</v>
      </c>
      <c r="X58" s="1">
        <v>4.7434887618848523E-2</v>
      </c>
      <c r="Y58" s="4">
        <f t="shared" si="8"/>
        <v>-1.905130224762303</v>
      </c>
      <c r="Z58" s="1">
        <v>5.1789852280367962E-2</v>
      </c>
      <c r="AA58" s="4">
        <f t="shared" si="9"/>
        <v>-1.7410507385981602</v>
      </c>
      <c r="AB58" s="1">
        <v>1.4581234832194801E-2</v>
      </c>
      <c r="AC58" s="4">
        <f t="shared" si="10"/>
        <v>-1.9708375303356105</v>
      </c>
      <c r="AD58" s="1">
        <v>4.4592279190645113E-5</v>
      </c>
      <c r="AE58" s="4">
        <f t="shared" si="11"/>
        <v>-1.9955407720809355</v>
      </c>
      <c r="AF58" s="1">
        <v>-1.6401597689809149E-3</v>
      </c>
      <c r="AG58" s="4">
        <f t="shared" si="12"/>
        <v>-2.1640159768980913</v>
      </c>
      <c r="AH58" s="1">
        <v>-2.2996783139385218E-3</v>
      </c>
      <c r="AI58" s="4">
        <f t="shared" si="13"/>
        <v>-2.1149839156969259</v>
      </c>
      <c r="AJ58" s="1">
        <v>4.9474020434526E-5</v>
      </c>
      <c r="AK58" s="4">
        <f t="shared" si="14"/>
        <v>-1.9975262989782736</v>
      </c>
      <c r="AL58" s="1">
        <v>1.2050810339008298E-3</v>
      </c>
      <c r="AM58" s="4">
        <f t="shared" si="15"/>
        <v>-1.9397459483049586</v>
      </c>
      <c r="AN58" s="1">
        <v>-8.3084399999999993E-6</v>
      </c>
      <c r="AO58" s="4">
        <f t="shared" si="16"/>
        <v>-2.00000415422</v>
      </c>
      <c r="AP58" s="1">
        <v>1.0443599999999999E-6</v>
      </c>
      <c r="AQ58" s="4">
        <f t="shared" si="17"/>
        <v>-1.9999994778200001</v>
      </c>
      <c r="AR58" s="1">
        <v>-3.3739200000000006E-6</v>
      </c>
      <c r="AS58" s="4">
        <f t="shared" si="18"/>
        <v>-2.0000016869600001</v>
      </c>
      <c r="AT58" s="1">
        <v>1.0750829672119253E-7</v>
      </c>
      <c r="AU58" s="4">
        <f t="shared" si="19"/>
        <v>-1.9999999462458515</v>
      </c>
      <c r="AV58" s="1">
        <v>5.7967365604345514E-3</v>
      </c>
      <c r="AW58" s="4">
        <f t="shared" si="20"/>
        <v>-1.9971016317197827</v>
      </c>
      <c r="AY58" s="93"/>
      <c r="AZ58" s="20"/>
      <c r="BA58" s="20"/>
      <c r="BB58" s="20"/>
      <c r="BC58" s="20"/>
      <c r="BD58" s="92"/>
      <c r="BH58" s="93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92"/>
    </row>
    <row r="59" spans="1:81" s="1" customFormat="1" x14ac:dyDescent="0.15">
      <c r="A59" s="22"/>
      <c r="B59" s="22"/>
      <c r="C59" s="22"/>
      <c r="E59" s="1">
        <v>-2</v>
      </c>
      <c r="F59" s="1">
        <v>-1</v>
      </c>
      <c r="G59" s="9">
        <v>1.8333333333333333</v>
      </c>
      <c r="H59" s="1">
        <v>1.103664337811795</v>
      </c>
      <c r="I59" s="4">
        <f t="shared" si="0"/>
        <v>-1.4481678310941026</v>
      </c>
      <c r="J59" s="1">
        <v>1.1035713352471042</v>
      </c>
      <c r="K59" s="4">
        <f t="shared" si="1"/>
        <v>-1.4482143323764478</v>
      </c>
      <c r="L59" s="1">
        <v>5.6853178439841279E-3</v>
      </c>
      <c r="M59" s="4">
        <f t="shared" si="2"/>
        <v>-1.9715734107800793</v>
      </c>
      <c r="N59" s="1">
        <v>-1.3151263798001364E-2</v>
      </c>
      <c r="O59" s="4">
        <f t="shared" si="3"/>
        <v>-2.0263025275960027</v>
      </c>
      <c r="P59" s="1">
        <v>-1.0115209256139155</v>
      </c>
      <c r="Q59" s="4">
        <f t="shared" si="4"/>
        <v>-2.5057604628069576</v>
      </c>
      <c r="R59" s="1">
        <v>6.5299583335140011E-4</v>
      </c>
      <c r="S59" s="4">
        <f t="shared" si="5"/>
        <v>-1.9996735020833243</v>
      </c>
      <c r="T59" s="1">
        <v>0.12613902337960975</v>
      </c>
      <c r="U59" s="4">
        <f t="shared" si="6"/>
        <v>-1.7477219532407804</v>
      </c>
      <c r="V59" s="1">
        <v>5.5759417357577751E-2</v>
      </c>
      <c r="W59" s="4">
        <f t="shared" si="7"/>
        <v>-1.8884811652848446</v>
      </c>
      <c r="X59" s="1">
        <v>6.1532460066521584E-2</v>
      </c>
      <c r="Y59" s="4">
        <f t="shared" si="8"/>
        <v>-1.8769350798669568</v>
      </c>
      <c r="Z59" s="1">
        <v>6.6725013511026651E-2</v>
      </c>
      <c r="AA59" s="4">
        <f t="shared" si="9"/>
        <v>-1.6663749324448667</v>
      </c>
      <c r="AB59" s="1">
        <v>1.7101367835551998E-2</v>
      </c>
      <c r="AC59" s="4">
        <f t="shared" si="10"/>
        <v>-1.9657972643288959</v>
      </c>
      <c r="AD59" s="1">
        <v>-5.8527366437721682E-5</v>
      </c>
      <c r="AE59" s="4">
        <f t="shared" si="11"/>
        <v>-2.0058527366437722</v>
      </c>
      <c r="AF59" s="1">
        <v>-2.7340641178764274E-3</v>
      </c>
      <c r="AG59" s="4">
        <f t="shared" si="12"/>
        <v>-2.2734064117876427</v>
      </c>
      <c r="AH59" s="1">
        <v>-4.7243371333637648E-3</v>
      </c>
      <c r="AI59" s="4">
        <f t="shared" si="13"/>
        <v>-2.2362168566681881</v>
      </c>
      <c r="AJ59" s="1">
        <v>3.287986644838199E-5</v>
      </c>
      <c r="AK59" s="4">
        <f t="shared" si="14"/>
        <v>-1.998356006677581</v>
      </c>
      <c r="AL59" s="1">
        <v>1.7705777238301316E-3</v>
      </c>
      <c r="AM59" s="4">
        <f t="shared" si="15"/>
        <v>-1.9114711138084934</v>
      </c>
      <c r="AN59" s="1">
        <v>-6.159564E-5</v>
      </c>
      <c r="AO59" s="4">
        <f t="shared" si="16"/>
        <v>-2.00003079782</v>
      </c>
      <c r="AP59" s="1">
        <v>2.4418800000000006E-6</v>
      </c>
      <c r="AQ59" s="4">
        <f t="shared" si="17"/>
        <v>-1.99999877906</v>
      </c>
      <c r="AR59" s="1">
        <v>1.9742400000000003E-5</v>
      </c>
      <c r="AS59" s="4">
        <f t="shared" si="18"/>
        <v>-1.9999901287999999</v>
      </c>
      <c r="AT59" s="1">
        <v>6.6043608854467959E-5</v>
      </c>
      <c r="AU59" s="4">
        <f t="shared" si="19"/>
        <v>-1.9999669781955727</v>
      </c>
      <c r="AV59" s="1">
        <v>1.1403204742528176E-2</v>
      </c>
      <c r="AW59" s="4">
        <f t="shared" si="20"/>
        <v>-1.9942983976287358</v>
      </c>
      <c r="AY59" s="93"/>
      <c r="AZ59" s="20"/>
      <c r="BA59" s="20"/>
      <c r="BB59" s="20"/>
      <c r="BC59" s="20"/>
      <c r="BD59" s="92"/>
      <c r="BH59" s="93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92"/>
    </row>
    <row r="60" spans="1:81" s="1" customFormat="1" x14ac:dyDescent="0.15">
      <c r="A60" s="22"/>
      <c r="B60" s="22"/>
      <c r="C60" s="22"/>
      <c r="E60" s="1">
        <v>-2</v>
      </c>
      <c r="F60" s="1">
        <v>-1</v>
      </c>
      <c r="G60" s="9">
        <v>1.5</v>
      </c>
      <c r="H60" s="1">
        <v>1.0477538055903923</v>
      </c>
      <c r="I60" s="4">
        <f t="shared" si="0"/>
        <v>-1.4761230972048038</v>
      </c>
      <c r="J60" s="1">
        <v>1.0476252692406762</v>
      </c>
      <c r="K60" s="4">
        <f t="shared" si="1"/>
        <v>-1.476187365379662</v>
      </c>
      <c r="L60" s="1">
        <v>5.0731102757547129E-3</v>
      </c>
      <c r="M60" s="4">
        <f t="shared" si="2"/>
        <v>-1.9746344486212264</v>
      </c>
      <c r="N60" s="1">
        <v>-1.5607560016873037E-2</v>
      </c>
      <c r="O60" s="4">
        <f t="shared" si="3"/>
        <v>-2.031215120033746</v>
      </c>
      <c r="P60" s="1">
        <v>-0.97538106171500183</v>
      </c>
      <c r="Q60" s="4">
        <f t="shared" si="4"/>
        <v>-2.4876905308575008</v>
      </c>
      <c r="R60" s="1">
        <v>1.4334121444103999E-3</v>
      </c>
      <c r="S60" s="4">
        <f t="shared" si="5"/>
        <v>-1.9992832939277947</v>
      </c>
      <c r="T60" s="1">
        <v>0.14307365528980936</v>
      </c>
      <c r="U60" s="4">
        <f t="shared" si="6"/>
        <v>-1.7138526894203814</v>
      </c>
      <c r="V60" s="1">
        <v>6.4035418447605852E-2</v>
      </c>
      <c r="W60" s="4">
        <f t="shared" si="7"/>
        <v>-1.8719291631047883</v>
      </c>
      <c r="X60" s="1">
        <v>6.7113254667149472E-2</v>
      </c>
      <c r="Y60" s="4">
        <f t="shared" si="8"/>
        <v>-1.8657734906657011</v>
      </c>
      <c r="Z60" s="1">
        <v>7.2267168609233434E-2</v>
      </c>
      <c r="AA60" s="4">
        <f t="shared" si="9"/>
        <v>-1.6386641569538329</v>
      </c>
      <c r="AB60" s="1">
        <v>2.0566782527722201E-2</v>
      </c>
      <c r="AC60" s="4">
        <f t="shared" si="10"/>
        <v>-1.9588664349445557</v>
      </c>
      <c r="AD60" s="1">
        <v>6.9675436235382967E-5</v>
      </c>
      <c r="AE60" s="4">
        <f t="shared" si="11"/>
        <v>-1.9930324563764616</v>
      </c>
      <c r="AF60" s="1">
        <v>-3.4349990064043803E-3</v>
      </c>
      <c r="AG60" s="4">
        <f t="shared" si="12"/>
        <v>-2.3434999006404382</v>
      </c>
      <c r="AH60" s="1">
        <v>-6.039716856213388E-3</v>
      </c>
      <c r="AI60" s="4">
        <f t="shared" si="13"/>
        <v>-2.3019858428106694</v>
      </c>
      <c r="AJ60" s="1">
        <v>1.7025972119612436E-5</v>
      </c>
      <c r="AK60" s="4">
        <f t="shared" si="14"/>
        <v>-1.9991487013940195</v>
      </c>
      <c r="AL60" s="1">
        <v>2.142249760136888E-3</v>
      </c>
      <c r="AM60" s="4">
        <f t="shared" si="15"/>
        <v>-1.8928875119931556</v>
      </c>
      <c r="AN60" s="1">
        <v>-7.885403999999999E-5</v>
      </c>
      <c r="AO60" s="4">
        <f t="shared" si="16"/>
        <v>-2.0000394270199999</v>
      </c>
      <c r="AP60" s="1">
        <v>-2.5764479999999999E-5</v>
      </c>
      <c r="AQ60" s="4">
        <f t="shared" si="17"/>
        <v>-2.0000128822400001</v>
      </c>
      <c r="AR60" s="1">
        <v>1.8180719999999999E-4</v>
      </c>
      <c r="AS60" s="4">
        <f t="shared" si="18"/>
        <v>-1.9999090963999999</v>
      </c>
      <c r="AT60" s="1">
        <v>1.5989659886618145E-4</v>
      </c>
      <c r="AU60" s="4">
        <f t="shared" si="19"/>
        <v>-1.9999200517005669</v>
      </c>
      <c r="AV60" s="1">
        <v>1.4537397302882414E-2</v>
      </c>
      <c r="AW60" s="4">
        <f t="shared" si="20"/>
        <v>-1.9927313013485588</v>
      </c>
      <c r="AY60" s="93"/>
      <c r="AZ60" s="20"/>
      <c r="BA60" s="20"/>
      <c r="BB60" s="20"/>
      <c r="BC60" s="20"/>
      <c r="BD60" s="92"/>
      <c r="BH60" s="93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92"/>
    </row>
    <row r="61" spans="1:81" s="1" customFormat="1" x14ac:dyDescent="0.15">
      <c r="A61" s="22"/>
      <c r="B61" s="22"/>
      <c r="C61" s="22"/>
      <c r="E61" s="1">
        <v>-2</v>
      </c>
      <c r="F61" s="1">
        <v>-1</v>
      </c>
      <c r="G61" s="9">
        <v>1.1666666666666667</v>
      </c>
      <c r="H61" s="1">
        <v>0.9423716795892193</v>
      </c>
      <c r="I61" s="4">
        <f t="shared" si="0"/>
        <v>-1.5288141602053904</v>
      </c>
      <c r="J61" s="1">
        <v>0.9419074745317918</v>
      </c>
      <c r="K61" s="4">
        <f t="shared" si="1"/>
        <v>-1.5290462627341042</v>
      </c>
      <c r="L61" s="1">
        <v>1.0386997308526482E-2</v>
      </c>
      <c r="M61" s="4">
        <f t="shared" si="2"/>
        <v>-1.9480650134573676</v>
      </c>
      <c r="N61" s="1">
        <v>-2.7691193543449937E-2</v>
      </c>
      <c r="O61" s="4">
        <f t="shared" si="3"/>
        <v>-2.0553823870868997</v>
      </c>
      <c r="P61" s="1">
        <v>-0.92058490874915955</v>
      </c>
      <c r="Q61" s="4">
        <f t="shared" si="4"/>
        <v>-2.4602924543745797</v>
      </c>
      <c r="R61" s="1">
        <v>8.1462287531394017E-3</v>
      </c>
      <c r="S61" s="4">
        <f t="shared" si="5"/>
        <v>-1.9959268856234302</v>
      </c>
      <c r="T61" s="1">
        <v>0.17147784667186794</v>
      </c>
      <c r="U61" s="4">
        <f t="shared" si="6"/>
        <v>-1.6570443066562641</v>
      </c>
      <c r="V61" s="1">
        <v>7.8062064408715756E-2</v>
      </c>
      <c r="W61" s="4">
        <f t="shared" si="7"/>
        <v>-1.8438758711825685</v>
      </c>
      <c r="X61" s="1">
        <v>7.6092921163343694E-2</v>
      </c>
      <c r="Y61" s="4">
        <f t="shared" si="8"/>
        <v>-1.8478141576733127</v>
      </c>
      <c r="Z61" s="1">
        <v>7.787492894259454E-2</v>
      </c>
      <c r="AA61" s="4">
        <f t="shared" si="9"/>
        <v>-1.6106253552870273</v>
      </c>
      <c r="AB61" s="1">
        <v>3.9511306325660391E-2</v>
      </c>
      <c r="AC61" s="4">
        <f t="shared" si="10"/>
        <v>-1.9209773873486793</v>
      </c>
      <c r="AD61" s="1">
        <v>-9.6152102004828504E-5</v>
      </c>
      <c r="AE61" s="4">
        <f t="shared" si="11"/>
        <v>-2.0096152102004829</v>
      </c>
      <c r="AF61" s="1">
        <v>-4.1986417875441778E-3</v>
      </c>
      <c r="AG61" s="4">
        <f t="shared" si="12"/>
        <v>-2.4198641787544179</v>
      </c>
      <c r="AH61" s="1">
        <v>-8.4669048961346586E-3</v>
      </c>
      <c r="AI61" s="4">
        <f t="shared" si="13"/>
        <v>-2.423345244806733</v>
      </c>
      <c r="AJ61" s="1">
        <v>2.7821425456323225E-5</v>
      </c>
      <c r="AK61" s="4">
        <f t="shared" si="14"/>
        <v>-1.9986089287271838</v>
      </c>
      <c r="AL61" s="1">
        <v>2.4735776451167372E-3</v>
      </c>
      <c r="AM61" s="4">
        <f t="shared" si="15"/>
        <v>-1.8763211177441632</v>
      </c>
      <c r="AN61" s="1">
        <v>-2.1734492399999999E-3</v>
      </c>
      <c r="AO61" s="4">
        <f t="shared" si="16"/>
        <v>-2.0010867246199999</v>
      </c>
      <c r="AP61" s="1">
        <v>-4.3631999999999992E-6</v>
      </c>
      <c r="AQ61" s="4">
        <f t="shared" si="17"/>
        <v>-2.0000021816000002</v>
      </c>
      <c r="AR61" s="1">
        <v>5.6781972000000006E-4</v>
      </c>
      <c r="AS61" s="4">
        <f t="shared" si="18"/>
        <v>-1.99971609014</v>
      </c>
      <c r="AT61" s="1">
        <v>8.8172379743221439E-4</v>
      </c>
      <c r="AU61" s="4">
        <f t="shared" si="19"/>
        <v>-1.9995591381012838</v>
      </c>
      <c r="AV61" s="1">
        <v>2.0644235225070987E-2</v>
      </c>
      <c r="AW61" s="4">
        <f t="shared" si="20"/>
        <v>-1.9896778823874646</v>
      </c>
      <c r="AY61" s="93"/>
      <c r="AZ61" s="20"/>
      <c r="BA61" s="20"/>
      <c r="BB61" s="20"/>
      <c r="BC61" s="20"/>
      <c r="BD61" s="92"/>
      <c r="BH61" s="93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92"/>
    </row>
    <row r="62" spans="1:81" s="1" customFormat="1" x14ac:dyDescent="0.15">
      <c r="A62" s="22"/>
      <c r="B62" s="22"/>
      <c r="C62" s="22"/>
      <c r="E62" s="1">
        <v>-2</v>
      </c>
      <c r="F62" s="1">
        <v>-1</v>
      </c>
      <c r="G62" s="9">
        <v>0.83333333333333337</v>
      </c>
      <c r="H62" s="1">
        <v>0.84179979005754302</v>
      </c>
      <c r="I62" s="4">
        <f t="shared" si="0"/>
        <v>-1.5791001049712285</v>
      </c>
      <c r="J62" s="1">
        <v>0.83953815658328446</v>
      </c>
      <c r="K62" s="4">
        <f t="shared" si="1"/>
        <v>-1.5802309217083579</v>
      </c>
      <c r="L62" s="1">
        <v>1.3554424879518296E-2</v>
      </c>
      <c r="M62" s="4">
        <f t="shared" si="2"/>
        <v>-1.9322278756024085</v>
      </c>
      <c r="N62" s="1">
        <v>-6.01568595244939E-2</v>
      </c>
      <c r="O62" s="4">
        <f t="shared" si="3"/>
        <v>-2.1203137190489878</v>
      </c>
      <c r="P62" s="1">
        <v>-0.85955201696329819</v>
      </c>
      <c r="Q62" s="4">
        <f t="shared" si="4"/>
        <v>-2.4297760084816491</v>
      </c>
      <c r="R62" s="1">
        <v>2.3502223332541795E-2</v>
      </c>
      <c r="S62" s="4">
        <f t="shared" si="5"/>
        <v>-1.988248888333729</v>
      </c>
      <c r="T62" s="1">
        <v>0.18234079803496303</v>
      </c>
      <c r="U62" s="4">
        <f t="shared" si="6"/>
        <v>-1.6353184039300739</v>
      </c>
      <c r="V62" s="1">
        <v>8.0505295222167886E-2</v>
      </c>
      <c r="W62" s="4">
        <f t="shared" si="7"/>
        <v>-1.8389894095556643</v>
      </c>
      <c r="X62" s="1">
        <v>9.0752306044056541E-2</v>
      </c>
      <c r="Y62" s="4">
        <f t="shared" si="8"/>
        <v>-1.818495387911887</v>
      </c>
      <c r="Z62" s="1">
        <v>7.9627403966790328E-2</v>
      </c>
      <c r="AA62" s="4">
        <f t="shared" si="9"/>
        <v>-1.6018629801660484</v>
      </c>
      <c r="AB62" s="1">
        <v>6.7514609549079008E-2</v>
      </c>
      <c r="AC62" s="4">
        <f t="shared" si="10"/>
        <v>-1.8649707809018419</v>
      </c>
      <c r="AD62" s="1">
        <v>-2.3689648320030212E-4</v>
      </c>
      <c r="AE62" s="4">
        <f t="shared" si="11"/>
        <v>-2.0236896483200302</v>
      </c>
      <c r="AF62" s="1">
        <v>-3.7178812775200353E-3</v>
      </c>
      <c r="AG62" s="4">
        <f t="shared" si="12"/>
        <v>-2.3717881277520036</v>
      </c>
      <c r="AH62" s="1">
        <v>-9.1607132600088678E-3</v>
      </c>
      <c r="AI62" s="4">
        <f t="shared" si="13"/>
        <v>-2.4580356630004436</v>
      </c>
      <c r="AJ62" s="1">
        <v>1.9518179632773102E-4</v>
      </c>
      <c r="AK62" s="4">
        <f t="shared" si="14"/>
        <v>-1.9902409101836134</v>
      </c>
      <c r="AL62" s="1">
        <v>2.584925035246812E-3</v>
      </c>
      <c r="AM62" s="4">
        <f t="shared" si="15"/>
        <v>-1.8707537482376595</v>
      </c>
      <c r="AN62" s="1">
        <v>-5.3219905200000001E-3</v>
      </c>
      <c r="AO62" s="4">
        <f t="shared" si="16"/>
        <v>-2.0026609952599999</v>
      </c>
      <c r="AP62" s="1">
        <v>-1.7738136E-4</v>
      </c>
      <c r="AQ62" s="4">
        <f t="shared" si="17"/>
        <v>-2.0000886906800002</v>
      </c>
      <c r="AR62" s="1">
        <v>1.1602623600000001E-3</v>
      </c>
      <c r="AS62" s="4">
        <f t="shared" si="18"/>
        <v>-1.99941986882</v>
      </c>
      <c r="AT62" s="1">
        <v>1.8536218281773233E-3</v>
      </c>
      <c r="AU62" s="4">
        <f t="shared" si="19"/>
        <v>-1.9990731890859113</v>
      </c>
      <c r="AV62" s="1">
        <v>2.398262511957484E-2</v>
      </c>
      <c r="AW62" s="4">
        <f t="shared" si="20"/>
        <v>-1.9880086874402125</v>
      </c>
      <c r="AY62" s="93"/>
      <c r="AZ62" s="20"/>
      <c r="BA62" s="20"/>
      <c r="BB62" s="20"/>
      <c r="BC62" s="20"/>
      <c r="BD62" s="92"/>
      <c r="BH62" s="93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92"/>
    </row>
    <row r="63" spans="1:81" s="1" customFormat="1" x14ac:dyDescent="0.15">
      <c r="A63" s="22"/>
      <c r="B63" s="22"/>
      <c r="C63" s="22"/>
      <c r="E63" s="1">
        <v>-2</v>
      </c>
      <c r="F63" s="1">
        <v>-1</v>
      </c>
      <c r="G63" s="9">
        <v>0.5</v>
      </c>
      <c r="H63" s="1">
        <v>0.71695677190565621</v>
      </c>
      <c r="I63" s="4">
        <f t="shared" si="0"/>
        <v>-1.6415216140471718</v>
      </c>
      <c r="J63" s="1">
        <v>0.71426518293434083</v>
      </c>
      <c r="K63" s="4">
        <f t="shared" si="1"/>
        <v>-1.6428674085328296</v>
      </c>
      <c r="L63" s="1">
        <v>1.0638972984474566E-2</v>
      </c>
      <c r="M63" s="4">
        <f t="shared" si="2"/>
        <v>-1.9468051350776272</v>
      </c>
      <c r="N63" s="1">
        <v>-6.1147963849889693E-2</v>
      </c>
      <c r="O63" s="4">
        <f t="shared" si="3"/>
        <v>-2.1222959276997795</v>
      </c>
      <c r="P63" s="1">
        <v>-0.80176058014408136</v>
      </c>
      <c r="Q63" s="4">
        <f t="shared" si="4"/>
        <v>-2.4008802900720405</v>
      </c>
      <c r="R63" s="1">
        <v>5.8696202021688001E-2</v>
      </c>
      <c r="S63" s="4">
        <f t="shared" si="5"/>
        <v>-1.9706518989891559</v>
      </c>
      <c r="T63" s="1">
        <v>0.18842554398748707</v>
      </c>
      <c r="U63" s="4">
        <f t="shared" si="6"/>
        <v>-1.6231489120250258</v>
      </c>
      <c r="V63" s="1">
        <v>7.5676694676407238E-2</v>
      </c>
      <c r="W63" s="4">
        <f t="shared" si="7"/>
        <v>-1.8486466106471855</v>
      </c>
      <c r="X63" s="1">
        <v>0.10187656551554222</v>
      </c>
      <c r="Y63" s="4">
        <f t="shared" si="8"/>
        <v>-1.7962468689689155</v>
      </c>
      <c r="Z63" s="1">
        <v>7.6328055547461304E-2</v>
      </c>
      <c r="AA63" s="4">
        <f t="shared" si="9"/>
        <v>-1.6183597222626935</v>
      </c>
      <c r="AB63" s="1">
        <v>0.13676934950896139</v>
      </c>
      <c r="AC63" s="4">
        <f t="shared" si="10"/>
        <v>-1.7264613009820773</v>
      </c>
      <c r="AD63" s="1">
        <v>-2.1738736105439486E-4</v>
      </c>
      <c r="AE63" s="4">
        <f t="shared" si="11"/>
        <v>-2.0217387361054393</v>
      </c>
      <c r="AF63" s="1">
        <v>-3.6691084721552671E-3</v>
      </c>
      <c r="AG63" s="4">
        <f t="shared" si="12"/>
        <v>-2.3669108472155269</v>
      </c>
      <c r="AH63" s="1">
        <v>-9.3483073948485099E-3</v>
      </c>
      <c r="AI63" s="4">
        <f t="shared" si="13"/>
        <v>-2.4674153697424255</v>
      </c>
      <c r="AJ63" s="1">
        <v>-3.1504217251761133E-4</v>
      </c>
      <c r="AK63" s="4">
        <f t="shared" si="14"/>
        <v>-2.0157521086258807</v>
      </c>
      <c r="AL63" s="1">
        <v>2.8092237114312711E-3</v>
      </c>
      <c r="AM63" s="4">
        <f t="shared" si="15"/>
        <v>-1.8595388144284364</v>
      </c>
      <c r="AN63" s="1">
        <v>-9.7143569999999999E-3</v>
      </c>
      <c r="AO63" s="4">
        <f t="shared" si="16"/>
        <v>-2.0048571785</v>
      </c>
      <c r="AP63" s="1">
        <v>-8.1711504000000004E-4</v>
      </c>
      <c r="AQ63" s="4">
        <f t="shared" si="17"/>
        <v>-2.0004085575200001</v>
      </c>
      <c r="AR63" s="1">
        <v>3.8553418799999999E-3</v>
      </c>
      <c r="AS63" s="4">
        <f t="shared" si="18"/>
        <v>-1.99807232906</v>
      </c>
      <c r="AT63" s="1">
        <v>4.2772561994319841E-3</v>
      </c>
      <c r="AU63" s="4">
        <f t="shared" si="19"/>
        <v>-1.997861371900284</v>
      </c>
      <c r="AV63" s="1">
        <v>2.5804991172684578E-2</v>
      </c>
      <c r="AW63" s="4">
        <f t="shared" si="20"/>
        <v>-1.9870975044136576</v>
      </c>
      <c r="AY63" s="93"/>
      <c r="AZ63" s="20"/>
      <c r="BA63" s="20"/>
      <c r="BB63" s="20"/>
      <c r="BC63" s="20"/>
      <c r="BD63" s="92"/>
      <c r="BH63" s="93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92"/>
    </row>
    <row r="64" spans="1:81" s="1" customFormat="1" x14ac:dyDescent="0.15">
      <c r="A64" s="22"/>
      <c r="B64" s="22"/>
      <c r="C64" s="22"/>
      <c r="E64" s="1">
        <v>-2</v>
      </c>
      <c r="F64" s="1">
        <v>-1</v>
      </c>
      <c r="G64" s="9">
        <v>0.16666666666666666</v>
      </c>
      <c r="H64" s="1">
        <v>0.52519405493048565</v>
      </c>
      <c r="I64" s="4">
        <f t="shared" si="0"/>
        <v>-1.7374029725347571</v>
      </c>
      <c r="J64" s="1">
        <v>0.52457789408062483</v>
      </c>
      <c r="K64" s="4">
        <f t="shared" si="1"/>
        <v>-1.7377110529596875</v>
      </c>
      <c r="L64" s="1">
        <v>2.7866643273369339E-3</v>
      </c>
      <c r="M64" s="4">
        <f t="shared" si="2"/>
        <v>-1.9860666783633154</v>
      </c>
      <c r="N64" s="1">
        <v>-2.5279693000302372E-2</v>
      </c>
      <c r="O64" s="4">
        <f t="shared" si="3"/>
        <v>-2.0505593860006046</v>
      </c>
      <c r="P64" s="1">
        <v>-0.72812848112184303</v>
      </c>
      <c r="Q64" s="4">
        <f t="shared" si="4"/>
        <v>-2.3640642405609213</v>
      </c>
      <c r="R64" s="1">
        <v>0.21358834310097902</v>
      </c>
      <c r="S64" s="4">
        <f t="shared" si="5"/>
        <v>-1.8932058284495106</v>
      </c>
      <c r="T64" s="1">
        <v>0.20767461914343199</v>
      </c>
      <c r="U64" s="4">
        <f t="shared" si="6"/>
        <v>-1.584650761713136</v>
      </c>
      <c r="V64" s="1">
        <v>9.0522728205970515E-2</v>
      </c>
      <c r="W64" s="4">
        <f t="shared" si="7"/>
        <v>-1.818954543588059</v>
      </c>
      <c r="X64" s="1">
        <v>9.9024574161107645E-2</v>
      </c>
      <c r="Y64" s="4">
        <f t="shared" si="8"/>
        <v>-1.8019508516777847</v>
      </c>
      <c r="Z64" s="1">
        <v>8.1187910691647075E-2</v>
      </c>
      <c r="AA64" s="4">
        <f t="shared" si="9"/>
        <v>-1.5940604465417647</v>
      </c>
      <c r="AB64" s="1">
        <v>0.29539600168325936</v>
      </c>
      <c r="AC64" s="4">
        <f t="shared" si="10"/>
        <v>-1.4092079966334814</v>
      </c>
      <c r="AD64" s="1">
        <v>4.6543191405235825E-4</v>
      </c>
      <c r="AE64" s="4">
        <f t="shared" si="11"/>
        <v>-1.9534568085947641</v>
      </c>
      <c r="AF64" s="1">
        <v>-4.2348730143865771E-3</v>
      </c>
      <c r="AG64" s="4">
        <f t="shared" si="12"/>
        <v>-2.4234873014386578</v>
      </c>
      <c r="AH64" s="1">
        <v>-9.9452034319114438E-3</v>
      </c>
      <c r="AI64" s="4">
        <f t="shared" si="13"/>
        <v>-2.4972601715955722</v>
      </c>
      <c r="AJ64" s="1">
        <v>-1.3141459567539994E-3</v>
      </c>
      <c r="AK64" s="4">
        <f t="shared" si="14"/>
        <v>-2.0657072978377</v>
      </c>
      <c r="AL64" s="1">
        <v>2.688129569145767E-3</v>
      </c>
      <c r="AM64" s="4">
        <f t="shared" si="15"/>
        <v>-1.8655935215427117</v>
      </c>
      <c r="AN64" s="1">
        <v>-2.8275853680000004E-2</v>
      </c>
      <c r="AO64" s="4">
        <f t="shared" si="16"/>
        <v>-2.0141379268400001</v>
      </c>
      <c r="AP64" s="1">
        <v>-1.6459966799999999E-3</v>
      </c>
      <c r="AQ64" s="4">
        <f t="shared" si="17"/>
        <v>-2.0008229983399999</v>
      </c>
      <c r="AR64" s="1">
        <v>7.7249116799999991E-3</v>
      </c>
      <c r="AS64" s="4">
        <f t="shared" si="18"/>
        <v>-1.99613754416</v>
      </c>
      <c r="AT64" s="1">
        <v>1.1002806569346194E-2</v>
      </c>
      <c r="AU64" s="4">
        <f t="shared" si="19"/>
        <v>-1.9944985967153268</v>
      </c>
      <c r="AV64" s="1">
        <v>3.0564489023005122E-2</v>
      </c>
      <c r="AW64" s="4">
        <f t="shared" si="20"/>
        <v>-1.9847177554884974</v>
      </c>
      <c r="AY64" s="93"/>
      <c r="AZ64" s="20"/>
      <c r="BA64" s="20"/>
      <c r="BB64" s="20"/>
      <c r="BC64" s="20"/>
      <c r="BD64" s="92"/>
      <c r="BH64" s="93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92"/>
    </row>
    <row r="65" spans="1:81" s="1" customFormat="1" x14ac:dyDescent="0.15">
      <c r="A65" s="22"/>
      <c r="B65" s="22"/>
      <c r="C65" s="22"/>
      <c r="E65" s="1">
        <v>-2</v>
      </c>
      <c r="F65" s="1">
        <v>-1</v>
      </c>
      <c r="G65" s="10">
        <v>6.6666666666666666E-2</v>
      </c>
      <c r="H65" s="1">
        <v>0.45823900705088744</v>
      </c>
      <c r="I65" s="4">
        <f t="shared" si="0"/>
        <v>-1.7708804964745564</v>
      </c>
      <c r="J65" s="1">
        <v>0.45766808644072227</v>
      </c>
      <c r="K65" s="4">
        <f t="shared" si="1"/>
        <v>-1.771165956779639</v>
      </c>
      <c r="L65" s="1">
        <v>3.2644848683940379E-3</v>
      </c>
      <c r="M65" s="4">
        <f t="shared" si="2"/>
        <v>-1.9836775756580298</v>
      </c>
      <c r="N65" s="1">
        <v>-2.2633015159603261E-2</v>
      </c>
      <c r="O65" s="4">
        <f t="shared" si="3"/>
        <v>-2.0452660303192065</v>
      </c>
      <c r="P65" s="1">
        <v>-0.69120129931691709</v>
      </c>
      <c r="Q65" s="4">
        <f t="shared" si="4"/>
        <v>-2.3456006496584587</v>
      </c>
      <c r="R65" s="1">
        <v>0.44336704637124902</v>
      </c>
      <c r="S65" s="4">
        <f t="shared" si="5"/>
        <v>-1.7783164768143755</v>
      </c>
      <c r="T65" s="1">
        <v>0.18128436668246958</v>
      </c>
      <c r="U65" s="4">
        <f t="shared" si="6"/>
        <v>-1.6374312666350608</v>
      </c>
      <c r="V65" s="1">
        <v>0.11334052552793571</v>
      </c>
      <c r="W65" s="4">
        <f t="shared" si="7"/>
        <v>-1.7733189489441286</v>
      </c>
      <c r="X65" s="1">
        <v>6.6975134667000155E-2</v>
      </c>
      <c r="Y65" s="4">
        <f t="shared" si="8"/>
        <v>-1.8660497306659998</v>
      </c>
      <c r="Z65" s="1">
        <v>8.3652981958138334E-2</v>
      </c>
      <c r="AA65" s="4">
        <f t="shared" si="9"/>
        <v>-1.5817350902093084</v>
      </c>
      <c r="AB65" s="1">
        <v>0.39403617520390205</v>
      </c>
      <c r="AC65" s="4">
        <f t="shared" si="10"/>
        <v>-1.2119276495921958</v>
      </c>
      <c r="AD65" s="1">
        <v>4.8633454492297317E-4</v>
      </c>
      <c r="AE65" s="4">
        <f t="shared" si="11"/>
        <v>-1.9513665455077027</v>
      </c>
      <c r="AF65" s="1">
        <v>-1.2430097824392323E-3</v>
      </c>
      <c r="AG65" s="4">
        <f t="shared" si="12"/>
        <v>-2.1243009782439231</v>
      </c>
      <c r="AH65" s="1">
        <v>-7.1336972532032679E-3</v>
      </c>
      <c r="AI65" s="4">
        <f t="shared" si="13"/>
        <v>-2.3566848626601633</v>
      </c>
      <c r="AJ65" s="1">
        <v>-2.453097127929378E-3</v>
      </c>
      <c r="AK65" s="4">
        <f t="shared" si="14"/>
        <v>-2.1226548563964691</v>
      </c>
      <c r="AL65" s="1">
        <v>1.4006946483620293E-3</v>
      </c>
      <c r="AM65" s="4">
        <f t="shared" si="15"/>
        <v>-1.9299652675818986</v>
      </c>
      <c r="AN65" s="1">
        <v>-2.3367834719999998E-2</v>
      </c>
      <c r="AO65" s="4">
        <f t="shared" si="16"/>
        <v>-2.0116839173600001</v>
      </c>
      <c r="AP65" s="1">
        <v>-4.4863848000000004E-4</v>
      </c>
      <c r="AQ65" s="4">
        <f t="shared" si="17"/>
        <v>-2.00022431924</v>
      </c>
      <c r="AR65" s="1">
        <v>4.3107724799999999E-3</v>
      </c>
      <c r="AS65" s="4">
        <f t="shared" si="18"/>
        <v>-1.9978446137600001</v>
      </c>
      <c r="AT65" s="1">
        <v>1.3287285506575574E-2</v>
      </c>
      <c r="AU65" s="4">
        <f t="shared" si="19"/>
        <v>-1.9933563572467121</v>
      </c>
      <c r="AV65" s="1">
        <v>2.5097882497037767E-2</v>
      </c>
      <c r="AW65" s="4">
        <f t="shared" si="20"/>
        <v>-1.9874510587514811</v>
      </c>
      <c r="AY65" s="93"/>
      <c r="AZ65" s="20"/>
      <c r="BA65" s="20"/>
      <c r="BB65" s="20"/>
      <c r="BC65" s="20"/>
      <c r="BD65" s="92"/>
      <c r="BH65" s="93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92"/>
    </row>
    <row r="66" spans="1:81" s="1" customFormat="1" x14ac:dyDescent="0.15">
      <c r="A66" s="22"/>
      <c r="B66" s="22"/>
      <c r="C66" s="22"/>
      <c r="G66" s="9"/>
      <c r="I66" s="4">
        <f t="shared" si="0"/>
        <v>0</v>
      </c>
      <c r="K66" s="4">
        <f t="shared" si="1"/>
        <v>0</v>
      </c>
      <c r="M66" s="4">
        <f t="shared" si="2"/>
        <v>0</v>
      </c>
      <c r="O66" s="4">
        <f t="shared" si="3"/>
        <v>0</v>
      </c>
      <c r="Q66" s="4">
        <f t="shared" si="4"/>
        <v>0</v>
      </c>
      <c r="S66" s="4">
        <f t="shared" si="5"/>
        <v>0</v>
      </c>
      <c r="U66" s="4">
        <f t="shared" si="6"/>
        <v>0</v>
      </c>
      <c r="W66" s="4">
        <f t="shared" si="7"/>
        <v>0</v>
      </c>
      <c r="Y66" s="4">
        <f t="shared" si="8"/>
        <v>0</v>
      </c>
      <c r="AA66" s="4">
        <f t="shared" si="9"/>
        <v>0</v>
      </c>
      <c r="AC66" s="4">
        <f t="shared" si="10"/>
        <v>0</v>
      </c>
      <c r="AE66" s="4">
        <f t="shared" si="11"/>
        <v>0</v>
      </c>
      <c r="AG66" s="4">
        <f t="shared" si="12"/>
        <v>0</v>
      </c>
      <c r="AI66" s="4">
        <f t="shared" si="13"/>
        <v>0</v>
      </c>
      <c r="AK66" s="4">
        <f t="shared" si="14"/>
        <v>0</v>
      </c>
      <c r="AM66" s="4">
        <f t="shared" si="15"/>
        <v>0</v>
      </c>
      <c r="AO66" s="4">
        <f t="shared" si="16"/>
        <v>0</v>
      </c>
      <c r="AQ66" s="4">
        <f t="shared" si="17"/>
        <v>0</v>
      </c>
      <c r="AS66" s="4">
        <f t="shared" si="18"/>
        <v>0</v>
      </c>
      <c r="AU66" s="4">
        <f t="shared" si="19"/>
        <v>0</v>
      </c>
      <c r="AW66" s="4">
        <f t="shared" si="20"/>
        <v>0</v>
      </c>
      <c r="AY66" s="93"/>
      <c r="AZ66" s="20"/>
      <c r="BA66" s="20"/>
      <c r="BB66" s="20"/>
      <c r="BC66" s="20"/>
      <c r="BD66" s="92"/>
      <c r="BH66" s="93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92"/>
    </row>
    <row r="67" spans="1:81" s="1" customFormat="1" x14ac:dyDescent="0.15">
      <c r="A67" s="22"/>
      <c r="B67" s="22"/>
      <c r="C67" s="22"/>
      <c r="E67" s="1">
        <v>-1.5</v>
      </c>
      <c r="F67" s="1">
        <v>-1</v>
      </c>
      <c r="G67" s="8">
        <v>2.5</v>
      </c>
      <c r="H67" s="1">
        <v>1.1719507345866029</v>
      </c>
      <c r="I67" s="4">
        <f t="shared" si="0"/>
        <v>-0.91402463270669854</v>
      </c>
      <c r="J67" s="1">
        <v>1.1718492774830804</v>
      </c>
      <c r="K67" s="4">
        <f t="shared" si="1"/>
        <v>-0.91407536125845978</v>
      </c>
      <c r="L67" s="1">
        <v>3.8150983825028088E-3</v>
      </c>
      <c r="M67" s="4">
        <f t="shared" si="2"/>
        <v>-1.480924508087486</v>
      </c>
      <c r="N67" s="1">
        <v>-1.4941224340476999E-2</v>
      </c>
      <c r="O67" s="4">
        <f t="shared" si="3"/>
        <v>-1.5298824486809539</v>
      </c>
      <c r="P67" s="1">
        <v>-1.0583464556397111</v>
      </c>
      <c r="Q67" s="4">
        <f t="shared" si="4"/>
        <v>-2.0291732278198555</v>
      </c>
      <c r="R67" s="1">
        <v>3.8243405692799998E-4</v>
      </c>
      <c r="S67" s="4">
        <f t="shared" si="5"/>
        <v>-1.4998087829715361</v>
      </c>
      <c r="T67" s="1">
        <v>8.6853215769571029E-2</v>
      </c>
      <c r="U67" s="4">
        <f t="shared" si="6"/>
        <v>-1.3262935684608579</v>
      </c>
      <c r="V67" s="1">
        <v>4.152372490975538E-2</v>
      </c>
      <c r="W67" s="4">
        <f t="shared" si="7"/>
        <v>-1.4169525501804892</v>
      </c>
      <c r="X67" s="1">
        <v>4.8765692485152098E-2</v>
      </c>
      <c r="Y67" s="4">
        <f t="shared" si="8"/>
        <v>-1.4024686150296959</v>
      </c>
      <c r="Z67" s="1">
        <v>5.2666020937265245E-2</v>
      </c>
      <c r="AA67" s="4">
        <f t="shared" si="9"/>
        <v>-1.2366698953136739</v>
      </c>
      <c r="AB67" s="1">
        <v>1.5492464787769198E-2</v>
      </c>
      <c r="AC67" s="4">
        <f t="shared" si="10"/>
        <v>-1.4690150704244616</v>
      </c>
      <c r="AD67" s="1">
        <v>-7.5249471134213589E-5</v>
      </c>
      <c r="AE67" s="4">
        <f t="shared" si="11"/>
        <v>-1.5075249471134213</v>
      </c>
      <c r="AF67" s="1">
        <v>-1.6945066092445139E-3</v>
      </c>
      <c r="AG67" s="4">
        <f t="shared" si="12"/>
        <v>-1.6694506609244515</v>
      </c>
      <c r="AH67" s="1">
        <v>-2.2782107838746628E-3</v>
      </c>
      <c r="AI67" s="4">
        <f t="shared" si="13"/>
        <v>-1.6139105391937332</v>
      </c>
      <c r="AJ67" s="1">
        <v>8.5931808560217859E-5</v>
      </c>
      <c r="AK67" s="4">
        <f t="shared" si="14"/>
        <v>-1.4957034095719892</v>
      </c>
      <c r="AL67" s="1">
        <v>1.2281524598890003E-3</v>
      </c>
      <c r="AM67" s="4">
        <f t="shared" si="15"/>
        <v>-1.43859237700555</v>
      </c>
      <c r="AN67" s="1">
        <v>-9.7956000000000028E-7</v>
      </c>
      <c r="AO67" s="4">
        <f t="shared" si="16"/>
        <v>-1.5000004897799999</v>
      </c>
      <c r="AP67" s="1">
        <v>4.4053200000000005E-6</v>
      </c>
      <c r="AQ67" s="4">
        <f t="shared" si="17"/>
        <v>-1.49999779734</v>
      </c>
      <c r="AR67" s="1">
        <v>-3.0348000000000001E-7</v>
      </c>
      <c r="AS67" s="4">
        <f t="shared" si="18"/>
        <v>-1.5000001517399999</v>
      </c>
      <c r="AT67" s="1">
        <v>-3.3334902819100701E-6</v>
      </c>
      <c r="AU67" s="4">
        <f t="shared" si="19"/>
        <v>-1.500001666745141</v>
      </c>
      <c r="AV67" s="1">
        <v>5.8228967917265603E-3</v>
      </c>
      <c r="AW67" s="4">
        <f t="shared" si="20"/>
        <v>-1.4970885516041368</v>
      </c>
      <c r="AY67" s="93"/>
      <c r="AZ67" s="20"/>
      <c r="BA67" s="20"/>
      <c r="BB67" s="20"/>
      <c r="BC67" s="20"/>
      <c r="BD67" s="92"/>
      <c r="BH67" s="93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92"/>
    </row>
    <row r="68" spans="1:81" s="1" customFormat="1" x14ac:dyDescent="0.15">
      <c r="A68" s="22"/>
      <c r="B68" s="22"/>
      <c r="C68" s="22"/>
      <c r="E68" s="1">
        <v>-1.5</v>
      </c>
      <c r="F68" s="1">
        <v>-1</v>
      </c>
      <c r="G68" s="9">
        <v>1.8333333333333333</v>
      </c>
      <c r="H68" s="1">
        <v>1.1063098194715046</v>
      </c>
      <c r="I68" s="4">
        <f t="shared" si="0"/>
        <v>-0.94684509026424768</v>
      </c>
      <c r="J68" s="1">
        <v>1.1061993482229184</v>
      </c>
      <c r="K68" s="4">
        <f t="shared" si="1"/>
        <v>-0.94690032588854078</v>
      </c>
      <c r="L68" s="1">
        <v>7.2214362240231736E-3</v>
      </c>
      <c r="M68" s="4">
        <f t="shared" si="2"/>
        <v>-1.4638928188798841</v>
      </c>
      <c r="N68" s="1">
        <v>-1.3866128123098516E-2</v>
      </c>
      <c r="O68" s="4">
        <f t="shared" si="3"/>
        <v>-1.527732256246197</v>
      </c>
      <c r="P68" s="1">
        <v>-1.0122568499981823</v>
      </c>
      <c r="Q68" s="4">
        <f t="shared" si="4"/>
        <v>-2.0061284249990914</v>
      </c>
      <c r="R68" s="1">
        <v>9.36549238779E-4</v>
      </c>
      <c r="S68" s="4">
        <f t="shared" si="5"/>
        <v>-1.4995317253806104</v>
      </c>
      <c r="T68" s="1">
        <v>0.12585905040633411</v>
      </c>
      <c r="U68" s="4">
        <f t="shared" si="6"/>
        <v>-1.2482818991873317</v>
      </c>
      <c r="V68" s="1">
        <v>5.4396882220969604E-2</v>
      </c>
      <c r="W68" s="4">
        <f t="shared" si="7"/>
        <v>-1.3912062355580608</v>
      </c>
      <c r="X68" s="1">
        <v>5.8641272495828407E-2</v>
      </c>
      <c r="Y68" s="4">
        <f t="shared" si="8"/>
        <v>-1.3827174550083432</v>
      </c>
      <c r="Z68" s="1">
        <v>6.5503852756924066E-2</v>
      </c>
      <c r="AA68" s="4">
        <f t="shared" si="9"/>
        <v>-1.1724807362153797</v>
      </c>
      <c r="AB68" s="1">
        <v>1.7935987057065006E-2</v>
      </c>
      <c r="AC68" s="4">
        <f t="shared" si="10"/>
        <v>-1.46412802588587</v>
      </c>
      <c r="AD68" s="1">
        <v>2.9263683218860865E-5</v>
      </c>
      <c r="AE68" s="4">
        <f t="shared" si="11"/>
        <v>-1.4970736316781139</v>
      </c>
      <c r="AF68" s="1">
        <v>-2.3801129018006821E-3</v>
      </c>
      <c r="AG68" s="4">
        <f t="shared" si="12"/>
        <v>-1.7380112901800682</v>
      </c>
      <c r="AH68" s="1">
        <v>-4.7146520695131155E-3</v>
      </c>
      <c r="AI68" s="4">
        <f t="shared" si="13"/>
        <v>-1.7357326034756557</v>
      </c>
      <c r="AJ68" s="1">
        <v>7.3470770994414538E-5</v>
      </c>
      <c r="AK68" s="4">
        <f t="shared" si="14"/>
        <v>-1.4963264614502794</v>
      </c>
      <c r="AL68" s="1">
        <v>1.6089543653033756E-3</v>
      </c>
      <c r="AM68" s="4">
        <f t="shared" si="15"/>
        <v>-1.4195522817348312</v>
      </c>
      <c r="AN68" s="1">
        <v>-1.3745159999999998E-4</v>
      </c>
      <c r="AO68" s="4">
        <f t="shared" si="16"/>
        <v>-1.5000687258000001</v>
      </c>
      <c r="AP68" s="1">
        <v>-5.6057400000000003E-5</v>
      </c>
      <c r="AQ68" s="4">
        <f t="shared" si="17"/>
        <v>-1.5000280287000001</v>
      </c>
      <c r="AR68" s="1">
        <v>3.6211319999999998E-5</v>
      </c>
      <c r="AS68" s="4">
        <f t="shared" si="18"/>
        <v>-1.4999818943400001</v>
      </c>
      <c r="AT68" s="1">
        <v>8.0005902270105042E-5</v>
      </c>
      <c r="AU68" s="4">
        <f t="shared" si="19"/>
        <v>-1.4999599970488648</v>
      </c>
      <c r="AV68" s="1">
        <v>1.1119160102238094E-2</v>
      </c>
      <c r="AW68" s="4">
        <f t="shared" si="20"/>
        <v>-1.494440419948881</v>
      </c>
      <c r="AY68" s="93"/>
      <c r="AZ68" s="20"/>
      <c r="BA68" s="20"/>
      <c r="BB68" s="20"/>
      <c r="BC68" s="20"/>
      <c r="BD68" s="92"/>
      <c r="BH68" s="93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92"/>
    </row>
    <row r="69" spans="1:81" s="1" customFormat="1" x14ac:dyDescent="0.15">
      <c r="A69" s="22"/>
      <c r="B69" s="22"/>
      <c r="C69" s="22"/>
      <c r="E69" s="1">
        <v>-1.5</v>
      </c>
      <c r="F69" s="1">
        <v>-1</v>
      </c>
      <c r="G69" s="9">
        <v>1.5</v>
      </c>
      <c r="H69" s="1">
        <v>1.0290899742650124</v>
      </c>
      <c r="I69" s="4">
        <f t="shared" si="0"/>
        <v>-0.98545501286749382</v>
      </c>
      <c r="J69" s="1">
        <v>1.0288876113825811</v>
      </c>
      <c r="K69" s="4">
        <f t="shared" si="1"/>
        <v>-0.98555619430870944</v>
      </c>
      <c r="L69" s="1">
        <v>9.0636583881769286E-3</v>
      </c>
      <c r="M69" s="4">
        <f t="shared" si="2"/>
        <v>-1.4546817080591155</v>
      </c>
      <c r="N69" s="1">
        <v>-1.8284101641388217E-2</v>
      </c>
      <c r="O69" s="4">
        <f t="shared" si="3"/>
        <v>-1.5365682032827763</v>
      </c>
      <c r="P69" s="1">
        <v>-0.97371077225827041</v>
      </c>
      <c r="Q69" s="4">
        <f t="shared" si="4"/>
        <v>-1.9868553861291351</v>
      </c>
      <c r="R69" s="1">
        <v>3.1566910000626006E-3</v>
      </c>
      <c r="S69" s="4">
        <f t="shared" si="5"/>
        <v>-1.4984216544999687</v>
      </c>
      <c r="T69" s="1">
        <v>0.16243658612155307</v>
      </c>
      <c r="U69" s="4">
        <f t="shared" si="6"/>
        <v>-1.1751268277568938</v>
      </c>
      <c r="V69" s="1">
        <v>6.3718115744560128E-2</v>
      </c>
      <c r="W69" s="4">
        <f t="shared" si="7"/>
        <v>-1.3725637685108798</v>
      </c>
      <c r="X69" s="1">
        <v>6.57395206116103E-2</v>
      </c>
      <c r="Y69" s="4">
        <f t="shared" si="8"/>
        <v>-1.3685209587767795</v>
      </c>
      <c r="Z69" s="1">
        <v>7.2963790444984175E-2</v>
      </c>
      <c r="AA69" s="4">
        <f t="shared" si="9"/>
        <v>-1.1351810477750792</v>
      </c>
      <c r="AB69" s="1">
        <v>2.43309140353818E-2</v>
      </c>
      <c r="AC69" s="4">
        <f t="shared" si="10"/>
        <v>-1.4513381719292364</v>
      </c>
      <c r="AD69" s="1">
        <v>-1.5607297716725788E-4</v>
      </c>
      <c r="AE69" s="4">
        <f t="shared" si="11"/>
        <v>-1.5156072977167259</v>
      </c>
      <c r="AF69" s="1">
        <v>-3.0545711245591892E-3</v>
      </c>
      <c r="AG69" s="4">
        <f t="shared" si="12"/>
        <v>-1.8054571124559189</v>
      </c>
      <c r="AH69" s="1">
        <v>-7.480138772854512E-3</v>
      </c>
      <c r="AI69" s="4">
        <f t="shared" si="13"/>
        <v>-1.8740069386427256</v>
      </c>
      <c r="AJ69" s="1">
        <v>1.9956166596719655E-4</v>
      </c>
      <c r="AK69" s="4">
        <f t="shared" si="14"/>
        <v>-1.4900219167016402</v>
      </c>
      <c r="AL69" s="1">
        <v>1.9509543270103732E-3</v>
      </c>
      <c r="AM69" s="4">
        <f t="shared" si="15"/>
        <v>-1.4024522836494813</v>
      </c>
      <c r="AN69" s="1">
        <v>-1.070253E-3</v>
      </c>
      <c r="AO69" s="4">
        <f t="shared" si="16"/>
        <v>-1.5005351265</v>
      </c>
      <c r="AP69" s="1">
        <v>-2.31282E-5</v>
      </c>
      <c r="AQ69" s="4">
        <f t="shared" si="17"/>
        <v>-1.5000115641</v>
      </c>
      <c r="AR69" s="1">
        <v>1.1624903999999999E-4</v>
      </c>
      <c r="AS69" s="4">
        <f t="shared" si="18"/>
        <v>-1.49994187548</v>
      </c>
      <c r="AT69" s="1">
        <v>3.0354580319873556E-4</v>
      </c>
      <c r="AU69" s="4">
        <f t="shared" si="19"/>
        <v>-1.4998482270984006</v>
      </c>
      <c r="AV69" s="1">
        <v>1.7383663677553111E-2</v>
      </c>
      <c r="AW69" s="4">
        <f t="shared" si="20"/>
        <v>-1.4913081681612235</v>
      </c>
      <c r="AY69" s="93"/>
      <c r="AZ69" s="20"/>
      <c r="BA69" s="20"/>
      <c r="BB69" s="20"/>
      <c r="BC69" s="20"/>
      <c r="BD69" s="92"/>
      <c r="BH69" s="93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92"/>
    </row>
    <row r="70" spans="1:81" s="1" customFormat="1" x14ac:dyDescent="0.15">
      <c r="A70" s="22"/>
      <c r="B70" s="22"/>
      <c r="C70" s="22"/>
      <c r="E70" s="1">
        <v>-1.5</v>
      </c>
      <c r="F70" s="1">
        <v>-1</v>
      </c>
      <c r="G70" s="9">
        <v>1.1666666666666667</v>
      </c>
      <c r="H70" s="1">
        <v>0.94714397674223949</v>
      </c>
      <c r="I70" s="4">
        <f t="shared" ref="I70:I133" si="21">H70*$I$1+E70</f>
        <v>-1.0264280116288802</v>
      </c>
      <c r="J70" s="1">
        <v>0.94658302318549514</v>
      </c>
      <c r="K70" s="4">
        <f t="shared" ref="K70:K133" si="22">J70*$K$1+E70</f>
        <v>-1.0267084884072524</v>
      </c>
      <c r="L70" s="1">
        <v>9.3510973074065907E-3</v>
      </c>
      <c r="M70" s="4">
        <f t="shared" ref="M70:M133" si="23">L70*$M$1+E70</f>
        <v>-1.453244513462967</v>
      </c>
      <c r="N70" s="1">
        <v>-3.1222585979700089E-2</v>
      </c>
      <c r="O70" s="4">
        <f t="shared" ref="O70:O133" si="24">N70*$O$1+E70</f>
        <v>-1.5624451719594001</v>
      </c>
      <c r="P70" s="1">
        <v>-0.91712554084358078</v>
      </c>
      <c r="Q70" s="4">
        <f t="shared" ref="Q70:Q133" si="25">P70*$Q$1+E70</f>
        <v>-1.9585627704217905</v>
      </c>
      <c r="R70" s="1">
        <v>1.5833758445089198E-2</v>
      </c>
      <c r="S70" s="4">
        <f t="shared" ref="S70:S133" si="26">R70*$S$1+E70</f>
        <v>-1.4920831207774554</v>
      </c>
      <c r="T70" s="1">
        <v>0.17065099315746055</v>
      </c>
      <c r="U70" s="4">
        <f t="shared" ref="U70:U133" si="27">T70*$U$1+E70</f>
        <v>-1.1586980136850789</v>
      </c>
      <c r="V70" s="1">
        <v>7.7253875759193374E-2</v>
      </c>
      <c r="W70" s="4">
        <f t="shared" ref="W70:W133" si="28">V70*$W$1+E70</f>
        <v>-1.3454922484816132</v>
      </c>
      <c r="X70" s="1">
        <v>7.7244543326750861E-2</v>
      </c>
      <c r="Y70" s="4">
        <f t="shared" ref="Y70:Y133" si="29">X70*$Y$1+E70</f>
        <v>-1.3455109133464982</v>
      </c>
      <c r="Z70" s="1">
        <v>7.8736940970243571E-2</v>
      </c>
      <c r="AA70" s="4">
        <f t="shared" ref="AA70:AA133" si="30">Z70*$AA$1+E70</f>
        <v>-1.1063152951487822</v>
      </c>
      <c r="AB70" s="1">
        <v>4.66927473821886E-2</v>
      </c>
      <c r="AC70" s="4">
        <f t="shared" ref="AC70:AC133" si="31">AB70*$AC$1+E70</f>
        <v>-1.4066145052356227</v>
      </c>
      <c r="AD70" s="1">
        <v>-4.9051507109709605E-4</v>
      </c>
      <c r="AE70" s="4">
        <f t="shared" ref="AE70:AE133" si="32">AD70*$AE$1+E70</f>
        <v>-1.5490515071097095</v>
      </c>
      <c r="AF70" s="1">
        <v>-3.7987047835530796E-3</v>
      </c>
      <c r="AG70" s="4">
        <f t="shared" ref="AG70:AG133" si="33">AF70*$AG$1+E70</f>
        <v>-1.879870478355308</v>
      </c>
      <c r="AH70" s="1">
        <v>-7.9257750865939364E-3</v>
      </c>
      <c r="AI70" s="4">
        <f t="shared" ref="AI70:AI133" si="34">AH70*$AI$1+E70</f>
        <v>-1.8962887543296967</v>
      </c>
      <c r="AJ70" s="1">
        <v>1.8185712249499083E-4</v>
      </c>
      <c r="AK70" s="4">
        <f t="shared" ref="AK70:AK133" si="35">AJ70*$AK$1+E70</f>
        <v>-1.4909071438752504</v>
      </c>
      <c r="AL70" s="1">
        <v>2.4613016724652778E-3</v>
      </c>
      <c r="AM70" s="4">
        <f t="shared" ref="AM70:AM133" si="36">AL70*$AM$1+E70</f>
        <v>-1.3769349163767362</v>
      </c>
      <c r="AN70" s="1">
        <v>-2.0142000000000003E-3</v>
      </c>
      <c r="AO70" s="4">
        <f t="shared" ref="AO70:AO133" si="37">AN70*$AO$1+$E70</f>
        <v>-1.5010071</v>
      </c>
      <c r="AP70" s="1">
        <v>-5.4610199999999994E-5</v>
      </c>
      <c r="AQ70" s="4">
        <f t="shared" ref="AQ70:AQ133" si="38">AP70*$AQ$1+$E70</f>
        <v>-1.5000273050999999</v>
      </c>
      <c r="AR70" s="1">
        <v>8.0759159999999996E-4</v>
      </c>
      <c r="AS70" s="4">
        <f t="shared" ref="AS70:AS133" si="39">AR70*$AS$1+$E70</f>
        <v>-1.4995962041999999</v>
      </c>
      <c r="AT70" s="1">
        <v>1.2084753605041533E-3</v>
      </c>
      <c r="AU70" s="4">
        <f t="shared" ref="AU70:AU133" si="40">AT70*$AU$1+$E70</f>
        <v>-1.499395762319748</v>
      </c>
      <c r="AV70" s="1">
        <v>2.0528321129601412E-2</v>
      </c>
      <c r="AW70" s="4">
        <f t="shared" ref="AW70:AW133" si="41">AV70*$AW$1+$E70</f>
        <v>-1.4897358394351994</v>
      </c>
      <c r="AY70" s="93"/>
      <c r="AZ70" s="20"/>
      <c r="BA70" s="20"/>
      <c r="BB70" s="20"/>
      <c r="BC70" s="20"/>
      <c r="BD70" s="92"/>
      <c r="BH70" s="93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92"/>
    </row>
    <row r="71" spans="1:81" s="1" customFormat="1" x14ac:dyDescent="0.15">
      <c r="A71" s="22"/>
      <c r="B71" s="22"/>
      <c r="C71" s="22"/>
      <c r="E71" s="1">
        <v>-1.5</v>
      </c>
      <c r="F71" s="1">
        <v>-1</v>
      </c>
      <c r="G71" s="9">
        <v>0.83333333333333337</v>
      </c>
      <c r="H71" s="1">
        <v>0.86686996029880103</v>
      </c>
      <c r="I71" s="4">
        <f t="shared" si="21"/>
        <v>-1.0665650198505996</v>
      </c>
      <c r="J71" s="1">
        <v>0.86491490688098904</v>
      </c>
      <c r="K71" s="4">
        <f t="shared" si="22"/>
        <v>-1.0675425465595054</v>
      </c>
      <c r="L71" s="1">
        <v>1.1986576229174676E-2</v>
      </c>
      <c r="M71" s="4">
        <f t="shared" si="23"/>
        <v>-1.4400671188541265</v>
      </c>
      <c r="N71" s="1">
        <v>-5.6939036818312472E-2</v>
      </c>
      <c r="O71" s="4">
        <f t="shared" si="24"/>
        <v>-1.6138780736366249</v>
      </c>
      <c r="P71" s="1">
        <v>-0.85905623197672698</v>
      </c>
      <c r="Q71" s="4">
        <f t="shared" si="25"/>
        <v>-1.9295281159883635</v>
      </c>
      <c r="R71" s="1">
        <v>3.9020555652863401E-2</v>
      </c>
      <c r="S71" s="4">
        <f t="shared" si="26"/>
        <v>-1.4804897221735682</v>
      </c>
      <c r="T71" s="1">
        <v>0.18000955641082117</v>
      </c>
      <c r="U71" s="4">
        <f t="shared" si="27"/>
        <v>-1.1399808871783577</v>
      </c>
      <c r="V71" s="1">
        <v>7.960938170768582E-2</v>
      </c>
      <c r="W71" s="4">
        <f t="shared" si="28"/>
        <v>-1.3407812365846283</v>
      </c>
      <c r="X71" s="1">
        <v>9.0453668205895857E-2</v>
      </c>
      <c r="Y71" s="4">
        <f t="shared" si="29"/>
        <v>-1.3190926635882083</v>
      </c>
      <c r="Z71" s="1">
        <v>7.9047946140420974E-2</v>
      </c>
      <c r="AA71" s="4">
        <f t="shared" si="30"/>
        <v>-1.1047602692978951</v>
      </c>
      <c r="AB71" s="1">
        <v>7.3442473408873804E-2</v>
      </c>
      <c r="AC71" s="4">
        <f t="shared" si="31"/>
        <v>-1.3531150531822524</v>
      </c>
      <c r="AD71" s="1">
        <v>-9.4340540662708543E-4</v>
      </c>
      <c r="AE71" s="4">
        <f t="shared" si="32"/>
        <v>-1.5943405406627085</v>
      </c>
      <c r="AF71" s="1">
        <v>-3.2106441017264471E-3</v>
      </c>
      <c r="AG71" s="4">
        <f t="shared" si="33"/>
        <v>-1.8210644101726448</v>
      </c>
      <c r="AH71" s="1">
        <v>-8.5221159289138367E-3</v>
      </c>
      <c r="AI71" s="4">
        <f t="shared" si="34"/>
        <v>-1.9261057964456918</v>
      </c>
      <c r="AJ71" s="1">
        <v>3.7339930884063081E-4</v>
      </c>
      <c r="AK71" s="4">
        <f t="shared" si="35"/>
        <v>-1.4813300345579685</v>
      </c>
      <c r="AL71" s="1">
        <v>2.448285440156444E-3</v>
      </c>
      <c r="AM71" s="4">
        <f t="shared" si="36"/>
        <v>-1.3775857279921777</v>
      </c>
      <c r="AN71" s="1">
        <v>-4.5447166800000006E-3</v>
      </c>
      <c r="AO71" s="4">
        <f t="shared" si="37"/>
        <v>-1.5022723583399999</v>
      </c>
      <c r="AP71" s="1">
        <v>5.2132680000000002E-5</v>
      </c>
      <c r="AQ71" s="4">
        <f t="shared" si="38"/>
        <v>-1.49997393366</v>
      </c>
      <c r="AR71" s="1">
        <v>1.3078929599999998E-3</v>
      </c>
      <c r="AS71" s="4">
        <f t="shared" si="39"/>
        <v>-1.4993460535200001</v>
      </c>
      <c r="AT71" s="1">
        <v>2.4432211366752212E-3</v>
      </c>
      <c r="AU71" s="4">
        <f t="shared" si="40"/>
        <v>-1.4987783894316624</v>
      </c>
      <c r="AV71" s="1">
        <v>2.3461480073501462E-2</v>
      </c>
      <c r="AW71" s="4">
        <f t="shared" si="41"/>
        <v>-1.4882692599632492</v>
      </c>
      <c r="AY71" s="93"/>
      <c r="AZ71" s="20"/>
      <c r="BA71" s="20"/>
      <c r="BB71" s="20"/>
      <c r="BC71" s="20"/>
      <c r="BD71" s="92"/>
      <c r="BH71" s="93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92"/>
    </row>
    <row r="72" spans="1:81" s="1" customFormat="1" x14ac:dyDescent="0.15">
      <c r="A72" s="22"/>
      <c r="B72" s="22"/>
      <c r="C72" s="22"/>
      <c r="E72" s="1">
        <v>-1.5</v>
      </c>
      <c r="F72" s="1">
        <v>-1</v>
      </c>
      <c r="G72" s="9">
        <v>0.5</v>
      </c>
      <c r="H72" s="1">
        <v>0.71640505359737494</v>
      </c>
      <c r="I72" s="4">
        <f t="shared" si="21"/>
        <v>-1.1417974732013125</v>
      </c>
      <c r="J72" s="1">
        <v>0.71393294833938692</v>
      </c>
      <c r="K72" s="4">
        <f t="shared" si="22"/>
        <v>-1.1430335258303066</v>
      </c>
      <c r="L72" s="1">
        <v>1.2705173527248837E-2</v>
      </c>
      <c r="M72" s="4">
        <f t="shared" si="23"/>
        <v>-1.4364741323637558</v>
      </c>
      <c r="N72" s="1">
        <v>-5.8090658981719633E-2</v>
      </c>
      <c r="O72" s="4">
        <f t="shared" si="24"/>
        <v>-1.6161813179634392</v>
      </c>
      <c r="P72" s="1">
        <v>-0.79725125305523115</v>
      </c>
      <c r="Q72" s="4">
        <f t="shared" si="25"/>
        <v>-1.8986256265276156</v>
      </c>
      <c r="R72" s="1">
        <v>8.1379585298642379E-2</v>
      </c>
      <c r="S72" s="4">
        <f t="shared" si="26"/>
        <v>-1.4593102073506787</v>
      </c>
      <c r="T72" s="1">
        <v>0.18730005263491897</v>
      </c>
      <c r="U72" s="4">
        <f t="shared" si="27"/>
        <v>-1.125399894730162</v>
      </c>
      <c r="V72" s="1">
        <v>6.9448229264268357E-2</v>
      </c>
      <c r="W72" s="4">
        <f t="shared" si="28"/>
        <v>-1.3611035414714632</v>
      </c>
      <c r="X72" s="1">
        <v>9.6756793077574912E-2</v>
      </c>
      <c r="Y72" s="4">
        <f t="shared" si="29"/>
        <v>-1.3064864138448502</v>
      </c>
      <c r="Z72" s="1">
        <v>7.5592764631040255E-2</v>
      </c>
      <c r="AA72" s="4">
        <f t="shared" si="30"/>
        <v>-1.1220361768447988</v>
      </c>
      <c r="AB72" s="1">
        <v>0.13088235264738482</v>
      </c>
      <c r="AC72" s="4">
        <f t="shared" si="31"/>
        <v>-1.2382352947052304</v>
      </c>
      <c r="AD72" s="1">
        <v>-1.0409510173566216E-3</v>
      </c>
      <c r="AE72" s="4">
        <f t="shared" si="32"/>
        <v>-1.6040951017356622</v>
      </c>
      <c r="AF72" s="1">
        <v>-2.1111657179321039E-3</v>
      </c>
      <c r="AG72" s="4">
        <f t="shared" si="33"/>
        <v>-1.7111165717932104</v>
      </c>
      <c r="AH72" s="1">
        <v>-8.6380282535977199E-3</v>
      </c>
      <c r="AI72" s="4">
        <f t="shared" si="34"/>
        <v>-1.9319014126798861</v>
      </c>
      <c r="AJ72" s="1">
        <v>1.8993829042132862E-4</v>
      </c>
      <c r="AK72" s="4">
        <f t="shared" si="35"/>
        <v>-1.4905030854789336</v>
      </c>
      <c r="AL72" s="1">
        <v>2.080253013831778E-3</v>
      </c>
      <c r="AM72" s="4">
        <f t="shared" si="36"/>
        <v>-1.3959873493084112</v>
      </c>
      <c r="AN72" s="1">
        <v>-1.1864073240000002E-2</v>
      </c>
      <c r="AO72" s="4">
        <f t="shared" si="37"/>
        <v>-1.50593203662</v>
      </c>
      <c r="AP72" s="1">
        <v>1.3946364000000001E-4</v>
      </c>
      <c r="AQ72" s="4">
        <f t="shared" si="38"/>
        <v>-1.49993026818</v>
      </c>
      <c r="AR72" s="1">
        <v>1.9060466400000003E-3</v>
      </c>
      <c r="AS72" s="4">
        <f t="shared" si="39"/>
        <v>-1.4990469766800001</v>
      </c>
      <c r="AT72" s="1">
        <v>4.5451789229300245E-3</v>
      </c>
      <c r="AU72" s="4">
        <f t="shared" si="40"/>
        <v>-1.497727410538535</v>
      </c>
      <c r="AV72" s="1">
        <v>2.4633121635821219E-2</v>
      </c>
      <c r="AW72" s="4">
        <f t="shared" si="41"/>
        <v>-1.4876834391820895</v>
      </c>
      <c r="AY72" s="93"/>
      <c r="AZ72" s="20"/>
      <c r="BA72" s="20"/>
      <c r="BB72" s="20"/>
      <c r="BC72" s="20"/>
      <c r="BD72" s="92"/>
      <c r="BH72" s="93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92"/>
    </row>
    <row r="73" spans="1:81" s="1" customFormat="1" x14ac:dyDescent="0.15">
      <c r="A73" s="22"/>
      <c r="B73" s="22"/>
      <c r="C73" s="22"/>
      <c r="E73" s="1">
        <v>-1.5</v>
      </c>
      <c r="F73" s="1">
        <v>-1</v>
      </c>
      <c r="G73" s="9">
        <v>0.16666666666666666</v>
      </c>
      <c r="H73" s="1">
        <v>0.57266867161260093</v>
      </c>
      <c r="I73" s="4">
        <f t="shared" si="21"/>
        <v>-1.2136656641936996</v>
      </c>
      <c r="J73" s="1">
        <v>0.5720631768346629</v>
      </c>
      <c r="K73" s="4">
        <f t="shared" si="22"/>
        <v>-1.2139684115826685</v>
      </c>
      <c r="L73" s="1">
        <v>6.627893520678804E-3</v>
      </c>
      <c r="M73" s="4">
        <f t="shared" si="23"/>
        <v>-1.466860532396606</v>
      </c>
      <c r="N73" s="1">
        <v>-2.5479407054572332E-2</v>
      </c>
      <c r="O73" s="4">
        <f t="shared" si="24"/>
        <v>-1.5509588141091446</v>
      </c>
      <c r="P73" s="1">
        <v>-0.73817043374913383</v>
      </c>
      <c r="Q73" s="4">
        <f t="shared" si="25"/>
        <v>-1.8690852168745669</v>
      </c>
      <c r="R73" s="1">
        <v>0.20249686918594975</v>
      </c>
      <c r="S73" s="4">
        <f t="shared" si="26"/>
        <v>-1.3987515654070251</v>
      </c>
      <c r="T73" s="1">
        <v>0.20572787373592202</v>
      </c>
      <c r="U73" s="4">
        <f t="shared" si="27"/>
        <v>-1.0885442525281559</v>
      </c>
      <c r="V73" s="1">
        <v>7.5859610352280657E-2</v>
      </c>
      <c r="W73" s="4">
        <f t="shared" si="28"/>
        <v>-1.3482807792954388</v>
      </c>
      <c r="X73" s="1">
        <v>9.1623955234188051E-2</v>
      </c>
      <c r="Y73" s="4">
        <f t="shared" si="29"/>
        <v>-1.3167520895316238</v>
      </c>
      <c r="Z73" s="1">
        <v>7.7580999862171818E-2</v>
      </c>
      <c r="AA73" s="4">
        <f t="shared" si="30"/>
        <v>-1.1120950006891408</v>
      </c>
      <c r="AB73" s="1">
        <v>0.21895639037145723</v>
      </c>
      <c r="AC73" s="4">
        <f t="shared" si="31"/>
        <v>-1.0620872192570856</v>
      </c>
      <c r="AD73" s="1">
        <v>-6.6609717041026114E-4</v>
      </c>
      <c r="AE73" s="4">
        <f t="shared" si="32"/>
        <v>-1.566609717041026</v>
      </c>
      <c r="AF73" s="1">
        <v>-2.3606037796547745E-3</v>
      </c>
      <c r="AG73" s="4">
        <f t="shared" si="33"/>
        <v>-1.7360603779654775</v>
      </c>
      <c r="AH73" s="1">
        <v>-9.2996970106809206E-3</v>
      </c>
      <c r="AI73" s="4">
        <f t="shared" si="34"/>
        <v>-1.9649848505340461</v>
      </c>
      <c r="AJ73" s="1">
        <v>-4.2743826382896593E-4</v>
      </c>
      <c r="AK73" s="4">
        <f t="shared" si="35"/>
        <v>-1.5213719131914483</v>
      </c>
      <c r="AL73" s="1">
        <v>2.0127660084011401E-3</v>
      </c>
      <c r="AM73" s="4">
        <f t="shared" si="36"/>
        <v>-1.3993616995799429</v>
      </c>
      <c r="AN73" s="1">
        <v>-1.899653796E-2</v>
      </c>
      <c r="AO73" s="4">
        <f t="shared" si="37"/>
        <v>-1.5094982689800001</v>
      </c>
      <c r="AP73" s="1">
        <v>-3.5021591999999998E-4</v>
      </c>
      <c r="AQ73" s="4">
        <f t="shared" si="38"/>
        <v>-1.5001751079600001</v>
      </c>
      <c r="AR73" s="1">
        <v>3.6532468800000001E-3</v>
      </c>
      <c r="AS73" s="4">
        <f t="shared" si="39"/>
        <v>-1.49817337656</v>
      </c>
      <c r="AT73" s="1">
        <v>8.3647250193307175E-3</v>
      </c>
      <c r="AU73" s="4">
        <f t="shared" si="40"/>
        <v>-1.4958176374903347</v>
      </c>
      <c r="AV73" s="1">
        <v>2.8236793843729912E-2</v>
      </c>
      <c r="AW73" s="4">
        <f t="shared" si="41"/>
        <v>-1.485881603078135</v>
      </c>
      <c r="AY73" s="93"/>
      <c r="AZ73" s="20"/>
      <c r="BA73" s="20"/>
      <c r="BB73" s="20"/>
      <c r="BC73" s="20"/>
      <c r="BD73" s="92"/>
      <c r="BH73" s="93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92"/>
    </row>
    <row r="74" spans="1:81" s="1" customFormat="1" x14ac:dyDescent="0.15">
      <c r="A74" s="22"/>
      <c r="B74" s="22"/>
      <c r="C74" s="22"/>
      <c r="E74" s="1">
        <v>-1.5</v>
      </c>
      <c r="F74" s="1">
        <v>-1</v>
      </c>
      <c r="G74" s="10">
        <v>6.6666666666666666E-2</v>
      </c>
      <c r="H74" s="1">
        <v>0.48724261230902499</v>
      </c>
      <c r="I74" s="4">
        <f t="shared" si="21"/>
        <v>-1.2563786938454875</v>
      </c>
      <c r="J74" s="1">
        <v>0.48698312322917087</v>
      </c>
      <c r="K74" s="4">
        <f t="shared" si="22"/>
        <v>-1.2565084383854146</v>
      </c>
      <c r="L74" s="1">
        <v>8.5354427119302065E-3</v>
      </c>
      <c r="M74" s="4">
        <f t="shared" si="23"/>
        <v>-1.4573227864403491</v>
      </c>
      <c r="N74" s="1">
        <v>-1.3414438392880474E-2</v>
      </c>
      <c r="O74" s="4">
        <f t="shared" si="24"/>
        <v>-1.526828876785761</v>
      </c>
      <c r="P74" s="1">
        <v>-0.7008046994003948</v>
      </c>
      <c r="Q74" s="4">
        <f t="shared" si="25"/>
        <v>-1.8504023497001973</v>
      </c>
      <c r="R74" s="1">
        <v>0.32917689443996284</v>
      </c>
      <c r="S74" s="4">
        <f t="shared" si="26"/>
        <v>-1.3354115527800186</v>
      </c>
      <c r="T74" s="1">
        <v>0.18507520074062184</v>
      </c>
      <c r="U74" s="4">
        <f t="shared" si="27"/>
        <v>-1.1298495985187564</v>
      </c>
      <c r="V74" s="1">
        <v>8.7866717932828881E-2</v>
      </c>
      <c r="W74" s="4">
        <f t="shared" si="28"/>
        <v>-1.3242665641343423</v>
      </c>
      <c r="X74" s="1">
        <v>6.8177151965596927E-2</v>
      </c>
      <c r="Y74" s="4">
        <f t="shared" si="29"/>
        <v>-1.3636456960688061</v>
      </c>
      <c r="Z74" s="1">
        <v>8.1189260253579296E-2</v>
      </c>
      <c r="AA74" s="4">
        <f t="shared" si="30"/>
        <v>-1.0940536987321035</v>
      </c>
      <c r="AB74" s="1">
        <v>0.24734385919393917</v>
      </c>
      <c r="AC74" s="4">
        <f t="shared" si="31"/>
        <v>-1.0053122816121216</v>
      </c>
      <c r="AD74" s="1">
        <v>-5.8945419055134E-4</v>
      </c>
      <c r="AE74" s="4">
        <f t="shared" si="32"/>
        <v>-1.558945419055134</v>
      </c>
      <c r="AF74" s="1">
        <v>-8.0126751670690419E-4</v>
      </c>
      <c r="AG74" s="4">
        <f t="shared" si="33"/>
        <v>-1.5801267516706905</v>
      </c>
      <c r="AH74" s="1">
        <v>-6.9896550615391575E-3</v>
      </c>
      <c r="AI74" s="4">
        <f t="shared" si="34"/>
        <v>-1.8494827530769578</v>
      </c>
      <c r="AJ74" s="1">
        <v>-1.1685615574703566E-3</v>
      </c>
      <c r="AK74" s="4">
        <f t="shared" si="35"/>
        <v>-1.5584280778735178</v>
      </c>
      <c r="AL74" s="1">
        <v>1.2876199856980814E-3</v>
      </c>
      <c r="AM74" s="4">
        <f t="shared" si="36"/>
        <v>-1.435619000715096</v>
      </c>
      <c r="AN74" s="1">
        <v>-1.059080076E-2</v>
      </c>
      <c r="AO74" s="4">
        <f t="shared" si="37"/>
        <v>-1.5052954003800001</v>
      </c>
      <c r="AP74" s="1">
        <v>-2.2266144000000001E-4</v>
      </c>
      <c r="AQ74" s="4">
        <f t="shared" si="38"/>
        <v>-1.50011133072</v>
      </c>
      <c r="AR74" s="1">
        <v>2.7283154399999998E-3</v>
      </c>
      <c r="AS74" s="4">
        <f t="shared" si="39"/>
        <v>-1.4986358422799999</v>
      </c>
      <c r="AT74" s="1">
        <v>8.1263057693347265E-3</v>
      </c>
      <c r="AU74" s="4">
        <f t="shared" si="40"/>
        <v>-1.4959368471153327</v>
      </c>
      <c r="AV74" s="1">
        <v>2.3310757049804443E-2</v>
      </c>
      <c r="AW74" s="4">
        <f t="shared" si="41"/>
        <v>-1.4883446214750977</v>
      </c>
      <c r="AY74" s="93"/>
      <c r="AZ74" s="20"/>
      <c r="BA74" s="20"/>
      <c r="BB74" s="20"/>
      <c r="BC74" s="20"/>
      <c r="BD74" s="92"/>
      <c r="BH74" s="93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92"/>
    </row>
    <row r="75" spans="1:81" s="1" customFormat="1" x14ac:dyDescent="0.15">
      <c r="A75" s="22"/>
      <c r="B75" s="22"/>
      <c r="C75" s="22"/>
      <c r="G75" s="9"/>
      <c r="I75" s="4">
        <f t="shared" si="21"/>
        <v>0</v>
      </c>
      <c r="K75" s="4">
        <f t="shared" si="22"/>
        <v>0</v>
      </c>
      <c r="M75" s="4">
        <f t="shared" si="23"/>
        <v>0</v>
      </c>
      <c r="O75" s="4">
        <f t="shared" si="24"/>
        <v>0</v>
      </c>
      <c r="Q75" s="4">
        <f t="shared" si="25"/>
        <v>0</v>
      </c>
      <c r="S75" s="4">
        <f t="shared" si="26"/>
        <v>0</v>
      </c>
      <c r="U75" s="4">
        <f t="shared" si="27"/>
        <v>0</v>
      </c>
      <c r="W75" s="4">
        <f t="shared" si="28"/>
        <v>0</v>
      </c>
      <c r="Y75" s="4">
        <f t="shared" si="29"/>
        <v>0</v>
      </c>
      <c r="AA75" s="4">
        <f t="shared" si="30"/>
        <v>0</v>
      </c>
      <c r="AC75" s="4">
        <f t="shared" si="31"/>
        <v>0</v>
      </c>
      <c r="AE75" s="4">
        <f t="shared" si="32"/>
        <v>0</v>
      </c>
      <c r="AG75" s="4">
        <f t="shared" si="33"/>
        <v>0</v>
      </c>
      <c r="AI75" s="4">
        <f t="shared" si="34"/>
        <v>0</v>
      </c>
      <c r="AK75" s="4">
        <f t="shared" si="35"/>
        <v>0</v>
      </c>
      <c r="AM75" s="4">
        <f t="shared" si="36"/>
        <v>0</v>
      </c>
      <c r="AO75" s="4">
        <f t="shared" si="37"/>
        <v>0</v>
      </c>
      <c r="AQ75" s="4">
        <f t="shared" si="38"/>
        <v>0</v>
      </c>
      <c r="AS75" s="4">
        <f t="shared" si="39"/>
        <v>0</v>
      </c>
      <c r="AU75" s="4">
        <f t="shared" si="40"/>
        <v>0</v>
      </c>
      <c r="AW75" s="4">
        <f t="shared" si="41"/>
        <v>0</v>
      </c>
      <c r="AY75" s="93"/>
      <c r="AZ75" s="20"/>
      <c r="BA75" s="20"/>
      <c r="BB75" s="20"/>
      <c r="BC75" s="20"/>
      <c r="BD75" s="92"/>
      <c r="BH75" s="93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92"/>
    </row>
    <row r="76" spans="1:81" s="1" customFormat="1" x14ac:dyDescent="0.15">
      <c r="A76" s="22"/>
      <c r="B76" s="22"/>
      <c r="C76" s="22"/>
      <c r="E76" s="1">
        <v>-1</v>
      </c>
      <c r="F76" s="1">
        <v>-1</v>
      </c>
      <c r="G76" s="8">
        <v>2.5</v>
      </c>
      <c r="H76" s="1">
        <v>1.1790797427513557</v>
      </c>
      <c r="I76" s="4">
        <f t="shared" si="21"/>
        <v>-0.41046012862432213</v>
      </c>
      <c r="J76" s="1">
        <v>1.1789960542475633</v>
      </c>
      <c r="K76" s="4">
        <f t="shared" si="22"/>
        <v>-0.41050197287621837</v>
      </c>
      <c r="L76" s="1">
        <v>3.9737497340256757E-3</v>
      </c>
      <c r="M76" s="4">
        <f t="shared" si="23"/>
        <v>-0.98013125132987167</v>
      </c>
      <c r="N76" s="1">
        <v>-1.3474165960512612E-2</v>
      </c>
      <c r="O76" s="4">
        <f t="shared" si="24"/>
        <v>-1.0269483319210253</v>
      </c>
      <c r="P76" s="1">
        <v>-1.0628132302145761</v>
      </c>
      <c r="Q76" s="4">
        <f t="shared" si="25"/>
        <v>-1.531406615107288</v>
      </c>
      <c r="R76" s="1">
        <v>2.7053236287000003E-5</v>
      </c>
      <c r="S76" s="4">
        <f t="shared" si="26"/>
        <v>-0.99998647338185653</v>
      </c>
      <c r="T76" s="1">
        <v>8.7232112526737418E-2</v>
      </c>
      <c r="U76" s="4">
        <f t="shared" si="27"/>
        <v>-0.82553577494652519</v>
      </c>
      <c r="V76" s="1">
        <v>4.0247048151618427E-2</v>
      </c>
      <c r="W76" s="4">
        <f t="shared" si="28"/>
        <v>-0.9195059036967631</v>
      </c>
      <c r="X76" s="1">
        <v>4.838306275500872E-2</v>
      </c>
      <c r="Y76" s="4">
        <f t="shared" si="29"/>
        <v>-0.9032338744899826</v>
      </c>
      <c r="Z76" s="1">
        <v>5.235504330916807E-2</v>
      </c>
      <c r="AA76" s="4">
        <f t="shared" si="30"/>
        <v>-0.73822478345415965</v>
      </c>
      <c r="AB76" s="1">
        <v>1.5959034144345602E-2</v>
      </c>
      <c r="AC76" s="4">
        <f t="shared" si="31"/>
        <v>-0.96808193171130874</v>
      </c>
      <c r="AD76" s="1">
        <v>-6.2707892611844676E-5</v>
      </c>
      <c r="AE76" s="4">
        <f t="shared" si="32"/>
        <v>-1.0062707892611844</v>
      </c>
      <c r="AF76" s="1">
        <v>-1.8282834468164491E-3</v>
      </c>
      <c r="AG76" s="4">
        <f t="shared" si="33"/>
        <v>-1.182828344681645</v>
      </c>
      <c r="AH76" s="1">
        <v>-2.3547659701081383E-3</v>
      </c>
      <c r="AI76" s="4">
        <f t="shared" si="34"/>
        <v>-1.117738298505407</v>
      </c>
      <c r="AJ76" s="1">
        <v>1.0153894966986258E-4</v>
      </c>
      <c r="AK76" s="4">
        <f t="shared" si="35"/>
        <v>-0.99492305251650692</v>
      </c>
      <c r="AL76" s="1">
        <v>1.2563440151740104E-3</v>
      </c>
      <c r="AM76" s="4">
        <f t="shared" si="36"/>
        <v>-0.93718279924129944</v>
      </c>
      <c r="AN76" s="1">
        <v>-5.2179119999999998E-5</v>
      </c>
      <c r="AO76" s="4">
        <f t="shared" si="37"/>
        <v>-1.0000260895599999</v>
      </c>
      <c r="AP76" s="1">
        <v>-6.0544800000000005E-6</v>
      </c>
      <c r="AQ76" s="4">
        <f t="shared" si="38"/>
        <v>-1.00000302724</v>
      </c>
      <c r="AR76" s="1">
        <v>1.3463280000000001E-5</v>
      </c>
      <c r="AS76" s="4">
        <f t="shared" si="39"/>
        <v>-0.99999326836000002</v>
      </c>
      <c r="AT76" s="1">
        <v>1.7624173256135495E-5</v>
      </c>
      <c r="AU76" s="4">
        <f t="shared" si="40"/>
        <v>-0.99999118791337194</v>
      </c>
      <c r="AV76" s="1">
        <v>5.7850935511755911E-3</v>
      </c>
      <c r="AW76" s="4">
        <f t="shared" si="41"/>
        <v>-0.99710745322441219</v>
      </c>
      <c r="AY76" s="93"/>
      <c r="AZ76" s="20"/>
      <c r="BA76" s="20"/>
      <c r="BB76" s="20"/>
      <c r="BC76" s="20"/>
      <c r="BD76" s="92"/>
      <c r="BH76" s="93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92"/>
    </row>
    <row r="77" spans="1:81" s="1" customFormat="1" x14ac:dyDescent="0.15">
      <c r="A77" s="22"/>
      <c r="B77" s="22"/>
      <c r="C77" s="22"/>
      <c r="E77" s="1">
        <v>-1</v>
      </c>
      <c r="F77" s="1">
        <v>-1</v>
      </c>
      <c r="G77" s="9">
        <v>1.8333333333333333</v>
      </c>
      <c r="H77" s="1">
        <v>1.1128183747743627</v>
      </c>
      <c r="I77" s="4">
        <f t="shared" si="21"/>
        <v>-0.44359081261281863</v>
      </c>
      <c r="J77" s="1">
        <v>1.1127432498516143</v>
      </c>
      <c r="K77" s="4">
        <f t="shared" si="22"/>
        <v>-0.44362837507419284</v>
      </c>
      <c r="L77" s="1">
        <v>5.9988875740528518E-3</v>
      </c>
      <c r="M77" s="4">
        <f t="shared" si="23"/>
        <v>-0.97000556212973577</v>
      </c>
      <c r="N77" s="1">
        <v>-1.1454627579950949E-2</v>
      </c>
      <c r="O77" s="4">
        <f t="shared" si="24"/>
        <v>-1.0229092551599019</v>
      </c>
      <c r="P77" s="1">
        <v>-1.0105821538086111</v>
      </c>
      <c r="Q77" s="4">
        <f t="shared" si="25"/>
        <v>-1.5052910769043055</v>
      </c>
      <c r="R77" s="1">
        <v>1.1867375486736E-3</v>
      </c>
      <c r="S77" s="4">
        <f t="shared" si="26"/>
        <v>-0.9994066312256632</v>
      </c>
      <c r="T77" s="1">
        <v>0.12607742932548913</v>
      </c>
      <c r="U77" s="4">
        <f t="shared" si="27"/>
        <v>-0.74784514134902169</v>
      </c>
      <c r="V77" s="1">
        <v>5.5410384384227435E-2</v>
      </c>
      <c r="W77" s="4">
        <f t="shared" si="28"/>
        <v>-0.88917923123154519</v>
      </c>
      <c r="X77" s="1">
        <v>6.4001821690812782E-2</v>
      </c>
      <c r="Y77" s="4">
        <f t="shared" si="29"/>
        <v>-0.87199635661837438</v>
      </c>
      <c r="Z77" s="1">
        <v>6.6513986092154948E-2</v>
      </c>
      <c r="AA77" s="4">
        <f t="shared" si="30"/>
        <v>-0.66743006953922523</v>
      </c>
      <c r="AB77" s="1">
        <v>2.0407748266382402E-2</v>
      </c>
      <c r="AC77" s="4">
        <f t="shared" si="31"/>
        <v>-0.95918450346723516</v>
      </c>
      <c r="AD77" s="1">
        <v>-8.5004032207167219E-5</v>
      </c>
      <c r="AE77" s="4">
        <f t="shared" si="32"/>
        <v>-1.0085004032207168</v>
      </c>
      <c r="AF77" s="1">
        <v>-3.0559646332838971E-3</v>
      </c>
      <c r="AG77" s="4">
        <f t="shared" si="33"/>
        <v>-1.3055964633283896</v>
      </c>
      <c r="AH77" s="1">
        <v>-4.3939962612604151E-3</v>
      </c>
      <c r="AI77" s="4">
        <f t="shared" si="34"/>
        <v>-1.2196998130630208</v>
      </c>
      <c r="AJ77" s="1">
        <v>1.4595452911232983E-4</v>
      </c>
      <c r="AK77" s="4">
        <f t="shared" si="35"/>
        <v>-0.99270227354438356</v>
      </c>
      <c r="AL77" s="1">
        <v>1.8860582303805462E-3</v>
      </c>
      <c r="AM77" s="4">
        <f t="shared" si="36"/>
        <v>-0.90569708848097275</v>
      </c>
      <c r="AN77" s="1">
        <v>-1.8325224E-4</v>
      </c>
      <c r="AO77" s="4">
        <f t="shared" si="37"/>
        <v>-1.0000916261199999</v>
      </c>
      <c r="AP77" s="1">
        <v>-9.1540799999999996E-6</v>
      </c>
      <c r="AQ77" s="4">
        <f t="shared" si="38"/>
        <v>-1.0000045770399999</v>
      </c>
      <c r="AR77" s="1">
        <v>1.8684864E-4</v>
      </c>
      <c r="AS77" s="4">
        <f t="shared" si="39"/>
        <v>-0.99990657567999996</v>
      </c>
      <c r="AT77" s="1">
        <v>1.907290094206015E-4</v>
      </c>
      <c r="AU77" s="4">
        <f t="shared" si="40"/>
        <v>-0.99990463549528974</v>
      </c>
      <c r="AV77" s="1">
        <v>1.1531031031337066E-2</v>
      </c>
      <c r="AW77" s="4">
        <f t="shared" si="41"/>
        <v>-0.99423448448433149</v>
      </c>
      <c r="AY77" s="93"/>
      <c r="AZ77" s="20"/>
      <c r="BA77" s="20"/>
      <c r="BB77" s="20"/>
      <c r="BC77" s="20"/>
      <c r="BD77" s="92"/>
      <c r="BH77" s="93"/>
      <c r="BI77" s="20"/>
      <c r="BJ77" s="20"/>
      <c r="BK77" s="20"/>
      <c r="BL77" s="20">
        <v>0.17</v>
      </c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92"/>
    </row>
    <row r="78" spans="1:81" s="1" customFormat="1" x14ac:dyDescent="0.15">
      <c r="A78" s="22"/>
      <c r="B78" s="22"/>
      <c r="C78" s="22"/>
      <c r="E78" s="1">
        <v>-1</v>
      </c>
      <c r="F78" s="1">
        <v>-1</v>
      </c>
      <c r="G78" s="9">
        <v>1.5</v>
      </c>
      <c r="H78" s="1">
        <v>1.0480281440572869</v>
      </c>
      <c r="I78" s="4">
        <f t="shared" si="21"/>
        <v>-0.47598592797135653</v>
      </c>
      <c r="J78" s="1">
        <v>1.0478716454571586</v>
      </c>
      <c r="K78" s="4">
        <f t="shared" si="22"/>
        <v>-0.4760641772714207</v>
      </c>
      <c r="L78" s="1">
        <v>5.1477697352948866E-3</v>
      </c>
      <c r="M78" s="4">
        <f t="shared" si="23"/>
        <v>-0.97426115132352553</v>
      </c>
      <c r="N78" s="1">
        <v>-1.7363923802555595E-2</v>
      </c>
      <c r="O78" s="4">
        <f t="shared" si="24"/>
        <v>-1.0347278476051112</v>
      </c>
      <c r="P78" s="1">
        <v>-0.97237087759621255</v>
      </c>
      <c r="Q78" s="4">
        <f t="shared" si="25"/>
        <v>-1.4861854387981062</v>
      </c>
      <c r="R78" s="1">
        <v>3.6821511124398008E-3</v>
      </c>
      <c r="S78" s="4">
        <f t="shared" si="26"/>
        <v>-0.99815892444378007</v>
      </c>
      <c r="T78" s="1">
        <v>0.15143738124479716</v>
      </c>
      <c r="U78" s="4">
        <f t="shared" si="27"/>
        <v>-0.69712523751040567</v>
      </c>
      <c r="V78" s="1">
        <v>6.4236998988364324E-2</v>
      </c>
      <c r="W78" s="4">
        <f t="shared" si="28"/>
        <v>-0.87152600202327135</v>
      </c>
      <c r="X78" s="1">
        <v>6.8203282776435989E-2</v>
      </c>
      <c r="Y78" s="4">
        <f t="shared" si="29"/>
        <v>-0.86359343444712799</v>
      </c>
      <c r="Z78" s="1">
        <v>7.2555782068168012E-2</v>
      </c>
      <c r="AA78" s="4">
        <f t="shared" si="30"/>
        <v>-0.63722108965915991</v>
      </c>
      <c r="AB78" s="1">
        <v>2.5724484316238395E-2</v>
      </c>
      <c r="AC78" s="4">
        <f t="shared" si="31"/>
        <v>-0.94855103136752317</v>
      </c>
      <c r="AD78" s="1">
        <v>3.5395121607574554E-4</v>
      </c>
      <c r="AE78" s="4">
        <f t="shared" si="32"/>
        <v>-0.96460487839242548</v>
      </c>
      <c r="AF78" s="1">
        <v>-3.1284270869686957E-3</v>
      </c>
      <c r="AG78" s="4">
        <f t="shared" si="33"/>
        <v>-1.3128427086968695</v>
      </c>
      <c r="AH78" s="1">
        <v>-6.5316193985387114E-3</v>
      </c>
      <c r="AI78" s="4">
        <f t="shared" si="34"/>
        <v>-1.3265809699269355</v>
      </c>
      <c r="AJ78" s="1">
        <v>-4.8363630948464317E-5</v>
      </c>
      <c r="AK78" s="4">
        <f t="shared" si="35"/>
        <v>-1.0024181815474231</v>
      </c>
      <c r="AL78" s="1">
        <v>2.0152335405923881E-3</v>
      </c>
      <c r="AM78" s="4">
        <f t="shared" si="36"/>
        <v>-0.89923832297038064</v>
      </c>
      <c r="AN78" s="1">
        <v>-7.5578508000000014E-4</v>
      </c>
      <c r="AO78" s="4">
        <f t="shared" si="37"/>
        <v>-1.00037789254</v>
      </c>
      <c r="AP78" s="1">
        <v>-7.360200000000002E-6</v>
      </c>
      <c r="AQ78" s="4">
        <f t="shared" si="38"/>
        <v>-1.0000036801000001</v>
      </c>
      <c r="AR78" s="1">
        <v>2.7532764000000006E-4</v>
      </c>
      <c r="AS78" s="4">
        <f t="shared" si="39"/>
        <v>-0.99986233617999998</v>
      </c>
      <c r="AT78" s="1">
        <v>4.1782811068250025E-4</v>
      </c>
      <c r="AU78" s="4">
        <f t="shared" si="40"/>
        <v>-0.99979108594465871</v>
      </c>
      <c r="AV78" s="1">
        <v>1.5855680129397826E-2</v>
      </c>
      <c r="AW78" s="4">
        <f t="shared" si="41"/>
        <v>-0.99207215993530107</v>
      </c>
      <c r="AY78" s="93"/>
      <c r="AZ78" s="20"/>
      <c r="BA78" s="20"/>
      <c r="BB78" s="20"/>
      <c r="BC78" s="20"/>
      <c r="BD78" s="92"/>
      <c r="BH78" s="93"/>
      <c r="BI78" s="20"/>
      <c r="BJ78" s="20"/>
      <c r="BK78" s="20"/>
      <c r="BL78" s="20">
        <v>1.7</v>
      </c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92"/>
    </row>
    <row r="79" spans="1:81" s="1" customFormat="1" x14ac:dyDescent="0.15">
      <c r="A79" s="22"/>
      <c r="B79" s="22"/>
      <c r="C79" s="22"/>
      <c r="E79" s="1">
        <v>-1</v>
      </c>
      <c r="F79" s="1">
        <v>-1</v>
      </c>
      <c r="G79" s="9">
        <v>1.1666666666666667</v>
      </c>
      <c r="H79" s="1">
        <v>0.93477185393905882</v>
      </c>
      <c r="I79" s="4">
        <f t="shared" si="21"/>
        <v>-0.53261407303047059</v>
      </c>
      <c r="J79" s="1">
        <v>0.93422501614510811</v>
      </c>
      <c r="K79" s="4">
        <f t="shared" si="22"/>
        <v>-0.532887491927446</v>
      </c>
      <c r="L79" s="1">
        <v>1.0945076768589272E-2</v>
      </c>
      <c r="M79" s="4">
        <f t="shared" si="23"/>
        <v>-0.94527461615705366</v>
      </c>
      <c r="N79" s="1">
        <v>-3.0037367059499855E-2</v>
      </c>
      <c r="O79" s="4">
        <f t="shared" si="24"/>
        <v>-1.0600747341189998</v>
      </c>
      <c r="P79" s="1">
        <v>-0.91564088500773133</v>
      </c>
      <c r="Q79" s="4">
        <f t="shared" si="25"/>
        <v>-1.4578204425038657</v>
      </c>
      <c r="R79" s="1">
        <v>1.8032743182069003E-2</v>
      </c>
      <c r="S79" s="4">
        <f t="shared" si="26"/>
        <v>-0.99098362840896548</v>
      </c>
      <c r="T79" s="1">
        <v>0.18056203641141841</v>
      </c>
      <c r="U79" s="4">
        <f t="shared" si="27"/>
        <v>-0.63887592717716313</v>
      </c>
      <c r="V79" s="1">
        <v>7.6204910352653948E-2</v>
      </c>
      <c r="W79" s="4">
        <f t="shared" si="28"/>
        <v>-0.84759017929469205</v>
      </c>
      <c r="X79" s="1">
        <v>7.5575904406028002E-2</v>
      </c>
      <c r="Y79" s="4">
        <f t="shared" si="29"/>
        <v>-0.84884819118794397</v>
      </c>
      <c r="Z79" s="1">
        <v>7.915505729051131E-2</v>
      </c>
      <c r="AA79" s="4">
        <f t="shared" si="30"/>
        <v>-0.60422471354744345</v>
      </c>
      <c r="AB79" s="1">
        <v>4.352047636042259E-2</v>
      </c>
      <c r="AC79" s="4">
        <f t="shared" si="31"/>
        <v>-0.91295904727915478</v>
      </c>
      <c r="AD79" s="1">
        <v>-1.3098982012251989E-4</v>
      </c>
      <c r="AE79" s="4">
        <f t="shared" si="32"/>
        <v>-1.013098982012252</v>
      </c>
      <c r="AF79" s="1">
        <v>-3.2817130466865382E-3</v>
      </c>
      <c r="AG79" s="4">
        <f t="shared" si="33"/>
        <v>-1.3281713046686539</v>
      </c>
      <c r="AH79" s="1">
        <v>-8.8183431684731826E-3</v>
      </c>
      <c r="AI79" s="4">
        <f t="shared" si="34"/>
        <v>-1.4409171584236591</v>
      </c>
      <c r="AJ79" s="1">
        <v>6.2737005962484961E-5</v>
      </c>
      <c r="AK79" s="4">
        <f t="shared" si="35"/>
        <v>-0.99686314970187573</v>
      </c>
      <c r="AL79" s="1">
        <v>2.2114640381013994E-3</v>
      </c>
      <c r="AM79" s="4">
        <f t="shared" si="36"/>
        <v>-0.88942679809492997</v>
      </c>
      <c r="AN79" s="1">
        <v>-2.9956251599999998E-3</v>
      </c>
      <c r="AO79" s="4">
        <f t="shared" si="37"/>
        <v>-1.00149781258</v>
      </c>
      <c r="AP79" s="1">
        <v>-2.1506040000000002E-4</v>
      </c>
      <c r="AQ79" s="4">
        <f t="shared" si="38"/>
        <v>-1.0001075302</v>
      </c>
      <c r="AR79" s="1">
        <v>5.9877144000000009E-4</v>
      </c>
      <c r="AS79" s="4">
        <f t="shared" si="39"/>
        <v>-0.99970061428000001</v>
      </c>
      <c r="AT79" s="1">
        <v>1.2825118271478067E-3</v>
      </c>
      <c r="AU79" s="4">
        <f t="shared" si="40"/>
        <v>-0.99935874408642611</v>
      </c>
      <c r="AV79" s="1">
        <v>2.2060777340841747E-2</v>
      </c>
      <c r="AW79" s="4">
        <f t="shared" si="41"/>
        <v>-0.98896961132957917</v>
      </c>
      <c r="AY79" s="93"/>
      <c r="AZ79" s="20"/>
      <c r="BA79" s="20"/>
      <c r="BB79" s="20"/>
      <c r="BC79" s="20"/>
      <c r="BD79" s="92"/>
      <c r="BH79" s="93"/>
      <c r="BI79" s="20"/>
      <c r="BJ79" s="20"/>
      <c r="BK79" s="20"/>
      <c r="BL79" s="20">
        <v>17</v>
      </c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92"/>
    </row>
    <row r="80" spans="1:81" s="1" customFormat="1" x14ac:dyDescent="0.15">
      <c r="A80" s="22"/>
      <c r="B80" s="22"/>
      <c r="C80" s="22"/>
      <c r="E80" s="1">
        <v>-1</v>
      </c>
      <c r="F80" s="1">
        <v>-1</v>
      </c>
      <c r="G80" s="9">
        <v>0.83333333333333337</v>
      </c>
      <c r="H80" s="1">
        <v>0.8530775350334262</v>
      </c>
      <c r="I80" s="4">
        <f t="shared" si="21"/>
        <v>-0.57346123248328684</v>
      </c>
      <c r="J80" s="1">
        <v>0.8510711765957526</v>
      </c>
      <c r="K80" s="4">
        <f t="shared" si="22"/>
        <v>-0.5744644117021237</v>
      </c>
      <c r="L80" s="1">
        <v>1.1695404336968003E-2</v>
      </c>
      <c r="M80" s="4">
        <f t="shared" si="23"/>
        <v>-0.94152297831515996</v>
      </c>
      <c r="N80" s="1">
        <v>-5.7291802764639785E-2</v>
      </c>
      <c r="O80" s="4">
        <f t="shared" si="24"/>
        <v>-1.1145836055292795</v>
      </c>
      <c r="P80" s="1">
        <v>-0.85927001360362354</v>
      </c>
      <c r="Q80" s="4">
        <f t="shared" si="25"/>
        <v>-1.4296350068018118</v>
      </c>
      <c r="R80" s="1">
        <v>4.8001628809965599E-2</v>
      </c>
      <c r="S80" s="4">
        <f t="shared" si="26"/>
        <v>-0.97599918559501719</v>
      </c>
      <c r="T80" s="1">
        <v>0.18725898993217185</v>
      </c>
      <c r="U80" s="4">
        <f t="shared" si="27"/>
        <v>-0.62548202013565635</v>
      </c>
      <c r="V80" s="1">
        <v>7.7078426029273978E-2</v>
      </c>
      <c r="W80" s="4">
        <f t="shared" si="28"/>
        <v>-0.8458431479414521</v>
      </c>
      <c r="X80" s="1">
        <v>9.3169406046669623E-2</v>
      </c>
      <c r="Y80" s="4">
        <f t="shared" si="29"/>
        <v>-0.81366118790666075</v>
      </c>
      <c r="Z80" s="1">
        <v>7.8680837752775318E-2</v>
      </c>
      <c r="AA80" s="4">
        <f t="shared" si="30"/>
        <v>-0.60659581123612338</v>
      </c>
      <c r="AB80" s="1">
        <v>7.5183820865722811E-2</v>
      </c>
      <c r="AC80" s="4">
        <f t="shared" si="31"/>
        <v>-0.84963235826855432</v>
      </c>
      <c r="AD80" s="1">
        <v>-6.0478278652312419E-4</v>
      </c>
      <c r="AE80" s="4">
        <f t="shared" si="32"/>
        <v>-1.0604782786523124</v>
      </c>
      <c r="AF80" s="1">
        <v>-3.5353316345833326E-3</v>
      </c>
      <c r="AG80" s="4">
        <f t="shared" si="33"/>
        <v>-1.3535331634583332</v>
      </c>
      <c r="AH80" s="1">
        <v>-8.8960087441927183E-3</v>
      </c>
      <c r="AI80" s="4">
        <f t="shared" si="34"/>
        <v>-1.4448004372096359</v>
      </c>
      <c r="AJ80" s="1">
        <v>1.8506491434361349E-4</v>
      </c>
      <c r="AK80" s="4">
        <f t="shared" si="35"/>
        <v>-0.99074675428281933</v>
      </c>
      <c r="AL80" s="1">
        <v>2.4835094621865118E-3</v>
      </c>
      <c r="AM80" s="4">
        <f t="shared" si="36"/>
        <v>-0.87582452689067436</v>
      </c>
      <c r="AN80" s="1">
        <v>-5.2916122800000008E-3</v>
      </c>
      <c r="AO80" s="4">
        <f t="shared" si="37"/>
        <v>-1.0026458061400001</v>
      </c>
      <c r="AP80" s="1">
        <v>-1.3216608000000003E-4</v>
      </c>
      <c r="AQ80" s="4">
        <f t="shared" si="38"/>
        <v>-1.0000660830400001</v>
      </c>
      <c r="AR80" s="1">
        <v>1.6240078799999997E-3</v>
      </c>
      <c r="AS80" s="4">
        <f t="shared" si="39"/>
        <v>-0.99918799605999997</v>
      </c>
      <c r="AT80" s="1">
        <v>2.6653321302660786E-3</v>
      </c>
      <c r="AU80" s="4">
        <f t="shared" si="40"/>
        <v>-0.99866733393486695</v>
      </c>
      <c r="AV80" s="1">
        <v>2.484377564632835E-2</v>
      </c>
      <c r="AW80" s="4">
        <f t="shared" si="41"/>
        <v>-0.98757811217683578</v>
      </c>
      <c r="AY80" s="93"/>
      <c r="AZ80" s="20"/>
      <c r="BA80" s="20"/>
      <c r="BB80" s="20"/>
      <c r="BC80" s="20"/>
      <c r="BD80" s="92"/>
      <c r="BH80" s="93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92"/>
    </row>
    <row r="81" spans="1:81" s="1" customFormat="1" x14ac:dyDescent="0.15">
      <c r="A81" s="22"/>
      <c r="B81" s="22"/>
      <c r="C81" s="22"/>
      <c r="E81" s="1">
        <v>-1</v>
      </c>
      <c r="F81" s="1">
        <v>-1</v>
      </c>
      <c r="G81" s="9">
        <v>0.5</v>
      </c>
      <c r="H81" s="1">
        <v>0.74524421339027092</v>
      </c>
      <c r="I81" s="4">
        <f t="shared" si="21"/>
        <v>-0.6273778933048646</v>
      </c>
      <c r="J81" s="1">
        <v>0.74311173161417476</v>
      </c>
      <c r="K81" s="4">
        <f t="shared" si="22"/>
        <v>-0.62844413419291256</v>
      </c>
      <c r="L81" s="1">
        <v>9.5041491994639453E-3</v>
      </c>
      <c r="M81" s="4">
        <f t="shared" si="23"/>
        <v>-0.9524792540026803</v>
      </c>
      <c r="N81" s="1">
        <v>-5.5529839519491718E-2</v>
      </c>
      <c r="O81" s="4">
        <f t="shared" si="24"/>
        <v>-1.1110596790389835</v>
      </c>
      <c r="P81" s="1">
        <v>-0.80635771138476708</v>
      </c>
      <c r="Q81" s="4">
        <f t="shared" si="25"/>
        <v>-1.4031788556923837</v>
      </c>
      <c r="R81" s="1">
        <v>8.6194789402906785E-2</v>
      </c>
      <c r="S81" s="4">
        <f t="shared" si="26"/>
        <v>-0.95690260529854665</v>
      </c>
      <c r="T81" s="1">
        <v>0.20400697319352104</v>
      </c>
      <c r="U81" s="4">
        <f t="shared" si="27"/>
        <v>-0.59198605361295797</v>
      </c>
      <c r="V81" s="1">
        <v>6.8703501155355146E-2</v>
      </c>
      <c r="W81" s="4">
        <f t="shared" si="28"/>
        <v>-0.86259299768928965</v>
      </c>
      <c r="X81" s="1">
        <v>9.4069052534128714E-2</v>
      </c>
      <c r="Y81" s="4">
        <f t="shared" si="29"/>
        <v>-0.81186189493174254</v>
      </c>
      <c r="Z81" s="1">
        <v>7.5315140462125243E-2</v>
      </c>
      <c r="AA81" s="4">
        <f t="shared" si="30"/>
        <v>-0.6234242976893738</v>
      </c>
      <c r="AB81" s="1">
        <v>0.12146077873923838</v>
      </c>
      <c r="AC81" s="4">
        <f t="shared" si="31"/>
        <v>-0.75707844252152323</v>
      </c>
      <c r="AD81" s="1">
        <v>-1.2207136428439096E-3</v>
      </c>
      <c r="AE81" s="4">
        <f t="shared" si="32"/>
        <v>-1.1220713642843909</v>
      </c>
      <c r="AF81" s="1">
        <v>-2.8399707809542104E-3</v>
      </c>
      <c r="AG81" s="4">
        <f t="shared" si="33"/>
        <v>-1.2839970780954211</v>
      </c>
      <c r="AH81" s="1">
        <v>-1.0031875500129036E-2</v>
      </c>
      <c r="AI81" s="4">
        <f t="shared" si="34"/>
        <v>-1.5015937750064519</v>
      </c>
      <c r="AJ81" s="1">
        <v>2.473084138678488E-4</v>
      </c>
      <c r="AK81" s="4">
        <f t="shared" si="35"/>
        <v>-0.98763457930660759</v>
      </c>
      <c r="AL81" s="1">
        <v>2.070506261676347E-3</v>
      </c>
      <c r="AM81" s="4">
        <f t="shared" si="36"/>
        <v>-0.89647468691618259</v>
      </c>
      <c r="AN81" s="1">
        <v>-1.2556505519999999E-2</v>
      </c>
      <c r="AO81" s="4">
        <f t="shared" si="37"/>
        <v>-1.00627825276</v>
      </c>
      <c r="AP81" s="1">
        <v>3.0895884000000002E-4</v>
      </c>
      <c r="AQ81" s="4">
        <f t="shared" si="38"/>
        <v>-0.99984552057999998</v>
      </c>
      <c r="AR81" s="1">
        <v>2.0317813199999999E-3</v>
      </c>
      <c r="AS81" s="4">
        <f t="shared" si="39"/>
        <v>-0.99898410934000004</v>
      </c>
      <c r="AT81" s="1">
        <v>4.4117738600416099E-3</v>
      </c>
      <c r="AU81" s="4">
        <f t="shared" si="40"/>
        <v>-0.99779411306997923</v>
      </c>
      <c r="AV81" s="1">
        <v>2.7594001413627282E-2</v>
      </c>
      <c r="AW81" s="4">
        <f t="shared" si="41"/>
        <v>-0.98620299929318633</v>
      </c>
      <c r="AY81" s="93"/>
      <c r="AZ81" s="20"/>
      <c r="BA81" s="20"/>
      <c r="BB81" s="20"/>
      <c r="BC81" s="20"/>
      <c r="BD81" s="92"/>
      <c r="BH81" s="93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92"/>
    </row>
    <row r="82" spans="1:81" s="1" customFormat="1" x14ac:dyDescent="0.15">
      <c r="A82" s="22"/>
      <c r="B82" s="22"/>
      <c r="C82" s="22"/>
      <c r="E82" s="1">
        <v>-1</v>
      </c>
      <c r="F82" s="1">
        <v>-1</v>
      </c>
      <c r="G82" s="9">
        <v>0.16666666666666666</v>
      </c>
      <c r="H82" s="1">
        <v>0.59185906840801472</v>
      </c>
      <c r="I82" s="4">
        <f t="shared" si="21"/>
        <v>-0.70407046579599264</v>
      </c>
      <c r="J82" s="1">
        <v>0.59123945901755615</v>
      </c>
      <c r="K82" s="4">
        <f t="shared" si="22"/>
        <v>-0.70438027049122187</v>
      </c>
      <c r="L82" s="1">
        <v>9.3473643344295834E-3</v>
      </c>
      <c r="M82" s="4">
        <f t="shared" si="23"/>
        <v>-0.95326317832785212</v>
      </c>
      <c r="N82" s="1">
        <v>-2.541034705449767E-2</v>
      </c>
      <c r="O82" s="4">
        <f t="shared" si="24"/>
        <v>-1.0508206941089953</v>
      </c>
      <c r="P82" s="1">
        <v>-0.74465852159350998</v>
      </c>
      <c r="Q82" s="4">
        <f t="shared" si="25"/>
        <v>-1.372329260796755</v>
      </c>
      <c r="R82" s="1">
        <v>0.18870634058661001</v>
      </c>
      <c r="S82" s="4">
        <f t="shared" si="26"/>
        <v>-0.90564682970669497</v>
      </c>
      <c r="T82" s="1">
        <v>0.20121844237969561</v>
      </c>
      <c r="U82" s="4">
        <f t="shared" si="27"/>
        <v>-0.59756311524060879</v>
      </c>
      <c r="V82" s="1">
        <v>7.5021557918942217E-2</v>
      </c>
      <c r="W82" s="4">
        <f t="shared" si="28"/>
        <v>-0.84995688416211557</v>
      </c>
      <c r="X82" s="1">
        <v>8.5081920091980456E-2</v>
      </c>
      <c r="Y82" s="4">
        <f t="shared" si="29"/>
        <v>-0.82983615981603909</v>
      </c>
      <c r="Z82" s="1">
        <v>7.5122345900378681E-2</v>
      </c>
      <c r="AA82" s="4">
        <f t="shared" si="30"/>
        <v>-0.62438827049810652</v>
      </c>
      <c r="AB82" s="1">
        <v>0.17739617304453661</v>
      </c>
      <c r="AC82" s="4">
        <f t="shared" si="31"/>
        <v>-0.64520765391092683</v>
      </c>
      <c r="AD82" s="1">
        <v>-1.031196456283668E-3</v>
      </c>
      <c r="AE82" s="4">
        <f t="shared" si="32"/>
        <v>-1.1031196456283667</v>
      </c>
      <c r="AF82" s="1">
        <v>-1.1844824160015105E-3</v>
      </c>
      <c r="AG82" s="4">
        <f t="shared" si="33"/>
        <v>-1.1184482416001511</v>
      </c>
      <c r="AH82" s="1">
        <v>-8.6315509815956936E-3</v>
      </c>
      <c r="AI82" s="4">
        <f t="shared" si="34"/>
        <v>-1.4315775490797846</v>
      </c>
      <c r="AJ82" s="1">
        <v>-1.6939608492918753E-4</v>
      </c>
      <c r="AK82" s="4">
        <f t="shared" si="35"/>
        <v>-1.0084698042464593</v>
      </c>
      <c r="AL82" s="1">
        <v>1.5674381361856248E-3</v>
      </c>
      <c r="AM82" s="4">
        <f t="shared" si="36"/>
        <v>-0.92162809319071881</v>
      </c>
      <c r="AN82" s="1">
        <v>-1.225457208E-2</v>
      </c>
      <c r="AO82" s="4">
        <f t="shared" si="37"/>
        <v>-1.0061272860399999</v>
      </c>
      <c r="AP82" s="1">
        <v>2.4693768000000002E-4</v>
      </c>
      <c r="AQ82" s="4">
        <f t="shared" si="38"/>
        <v>-0.99987653115999997</v>
      </c>
      <c r="AR82" s="1">
        <v>1.8334814399999998E-3</v>
      </c>
      <c r="AS82" s="4">
        <f t="shared" si="39"/>
        <v>-0.99908325927999997</v>
      </c>
      <c r="AT82" s="1">
        <v>6.3498288892419614E-3</v>
      </c>
      <c r="AU82" s="4">
        <f t="shared" si="40"/>
        <v>-0.99682508555537896</v>
      </c>
      <c r="AV82" s="1">
        <v>2.6678014416417116E-2</v>
      </c>
      <c r="AW82" s="4">
        <f t="shared" si="41"/>
        <v>-0.98666099279179142</v>
      </c>
      <c r="AY82" s="93"/>
      <c r="AZ82" s="20"/>
      <c r="BA82" s="20"/>
      <c r="BB82" s="20"/>
      <c r="BC82" s="20"/>
      <c r="BD82" s="92"/>
      <c r="BH82" s="93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92"/>
    </row>
    <row r="83" spans="1:81" s="1" customFormat="1" x14ac:dyDescent="0.15">
      <c r="A83" s="22"/>
      <c r="B83" s="22"/>
      <c r="C83" s="22"/>
      <c r="E83" s="1">
        <v>-1</v>
      </c>
      <c r="F83" s="1">
        <v>-1</v>
      </c>
      <c r="G83" s="10">
        <v>6.6666666666666666E-2</v>
      </c>
      <c r="H83" s="1">
        <v>0.52190893966115937</v>
      </c>
      <c r="I83" s="4">
        <f t="shared" si="21"/>
        <v>-0.73904553016942032</v>
      </c>
      <c r="J83" s="1">
        <v>0.52172403623970165</v>
      </c>
      <c r="K83" s="4">
        <f t="shared" si="22"/>
        <v>-0.73913798188014912</v>
      </c>
      <c r="L83" s="1">
        <v>6.4487108177823894E-3</v>
      </c>
      <c r="M83" s="4">
        <f t="shared" si="23"/>
        <v>-0.967756445911088</v>
      </c>
      <c r="N83" s="1">
        <v>-1.2303878932220411E-2</v>
      </c>
      <c r="O83" s="4">
        <f t="shared" si="24"/>
        <v>-1.0246077578644408</v>
      </c>
      <c r="P83" s="1">
        <v>-0.70359989004075685</v>
      </c>
      <c r="Q83" s="4">
        <f t="shared" si="25"/>
        <v>-1.3517999450203784</v>
      </c>
      <c r="R83" s="1">
        <v>0.25872138955957136</v>
      </c>
      <c r="S83" s="4">
        <f t="shared" si="26"/>
        <v>-0.87063930522021438</v>
      </c>
      <c r="T83" s="1">
        <v>0.18681103317493084</v>
      </c>
      <c r="U83" s="4">
        <f t="shared" si="27"/>
        <v>-0.62637793365013827</v>
      </c>
      <c r="V83" s="1">
        <v>9.1971121721049862E-2</v>
      </c>
      <c r="W83" s="4">
        <f t="shared" si="28"/>
        <v>-0.81605775655790025</v>
      </c>
      <c r="X83" s="1">
        <v>6.3107774662819222E-2</v>
      </c>
      <c r="Y83" s="4">
        <f t="shared" si="29"/>
        <v>-0.8737844506743615</v>
      </c>
      <c r="Z83" s="1">
        <v>7.8481378007608404E-2</v>
      </c>
      <c r="AA83" s="4">
        <f t="shared" si="30"/>
        <v>-0.60759310996195803</v>
      </c>
      <c r="AB83" s="1">
        <v>0.1766844991009098</v>
      </c>
      <c r="AC83" s="4">
        <f t="shared" si="31"/>
        <v>-0.64663100179818045</v>
      </c>
      <c r="AD83" s="1">
        <v>-1.910500461574201E-3</v>
      </c>
      <c r="AE83" s="4">
        <f t="shared" si="32"/>
        <v>-1.1910500461574201</v>
      </c>
      <c r="AF83" s="1">
        <v>1.1705473287544346E-4</v>
      </c>
      <c r="AG83" s="4">
        <f t="shared" si="33"/>
        <v>-0.98829452671245566</v>
      </c>
      <c r="AH83" s="1">
        <v>-6.7441972968147442E-3</v>
      </c>
      <c r="AI83" s="4">
        <f t="shared" si="34"/>
        <v>-1.3372098648407373</v>
      </c>
      <c r="AJ83" s="1">
        <v>-1.1097726030138688E-3</v>
      </c>
      <c r="AK83" s="4">
        <f t="shared" si="35"/>
        <v>-1.0554886301506934</v>
      </c>
      <c r="AL83" s="1">
        <v>8.1175640261586975E-4</v>
      </c>
      <c r="AM83" s="4">
        <f t="shared" si="36"/>
        <v>-0.95941217986920657</v>
      </c>
      <c r="AN83" s="1">
        <v>-5.5771545600000003E-3</v>
      </c>
      <c r="AO83" s="4">
        <f t="shared" si="37"/>
        <v>-1.00278857728</v>
      </c>
      <c r="AP83" s="1">
        <v>3.5849736000000007E-4</v>
      </c>
      <c r="AQ83" s="4">
        <f t="shared" si="38"/>
        <v>-0.99982075132000003</v>
      </c>
      <c r="AR83" s="1">
        <v>9.1151352000000006E-4</v>
      </c>
      <c r="AS83" s="4">
        <f t="shared" si="39"/>
        <v>-0.99954424324000002</v>
      </c>
      <c r="AT83" s="1">
        <v>5.4482142082708466E-3</v>
      </c>
      <c r="AU83" s="4">
        <f t="shared" si="40"/>
        <v>-0.9972758928958646</v>
      </c>
      <c r="AV83" s="1">
        <v>2.3669820284703224E-2</v>
      </c>
      <c r="AW83" s="4">
        <f t="shared" si="41"/>
        <v>-0.98816508985764839</v>
      </c>
      <c r="AY83" s="93"/>
      <c r="AZ83" s="20"/>
      <c r="BA83" s="20"/>
      <c r="BB83" s="20"/>
      <c r="BC83" s="20"/>
      <c r="BD83" s="92"/>
      <c r="BH83" s="93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92"/>
    </row>
    <row r="84" spans="1:81" s="1" customFormat="1" x14ac:dyDescent="0.15">
      <c r="A84" s="22"/>
      <c r="B84" s="22"/>
      <c r="C84" s="22"/>
      <c r="G84" s="9"/>
      <c r="I84" s="4">
        <f t="shared" si="21"/>
        <v>0</v>
      </c>
      <c r="K84" s="4">
        <f t="shared" si="22"/>
        <v>0</v>
      </c>
      <c r="M84" s="4">
        <f t="shared" si="23"/>
        <v>0</v>
      </c>
      <c r="O84" s="4">
        <f t="shared" si="24"/>
        <v>0</v>
      </c>
      <c r="Q84" s="4">
        <f t="shared" si="25"/>
        <v>0</v>
      </c>
      <c r="S84" s="4">
        <f t="shared" si="26"/>
        <v>0</v>
      </c>
      <c r="U84" s="4">
        <f t="shared" si="27"/>
        <v>0</v>
      </c>
      <c r="W84" s="4">
        <f t="shared" si="28"/>
        <v>0</v>
      </c>
      <c r="Y84" s="4">
        <f t="shared" si="29"/>
        <v>0</v>
      </c>
      <c r="AA84" s="4">
        <f t="shared" si="30"/>
        <v>0</v>
      </c>
      <c r="AC84" s="4">
        <f t="shared" si="31"/>
        <v>0</v>
      </c>
      <c r="AE84" s="4">
        <f t="shared" si="32"/>
        <v>0</v>
      </c>
      <c r="AG84" s="4">
        <f t="shared" si="33"/>
        <v>0</v>
      </c>
      <c r="AI84" s="4">
        <f t="shared" si="34"/>
        <v>0</v>
      </c>
      <c r="AK84" s="4">
        <f t="shared" si="35"/>
        <v>0</v>
      </c>
      <c r="AM84" s="4">
        <f t="shared" si="36"/>
        <v>0</v>
      </c>
      <c r="AO84" s="4">
        <f t="shared" si="37"/>
        <v>0</v>
      </c>
      <c r="AQ84" s="4">
        <f t="shared" si="38"/>
        <v>0</v>
      </c>
      <c r="AS84" s="4">
        <f t="shared" si="39"/>
        <v>0</v>
      </c>
      <c r="AU84" s="4">
        <f t="shared" si="40"/>
        <v>0</v>
      </c>
      <c r="AW84" s="4">
        <f t="shared" si="41"/>
        <v>0</v>
      </c>
      <c r="AY84" s="93"/>
      <c r="AZ84" s="20"/>
      <c r="BA84" s="20"/>
      <c r="BB84" s="20"/>
      <c r="BC84" s="20"/>
      <c r="BD84" s="92"/>
      <c r="BH84" s="93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92"/>
    </row>
    <row r="85" spans="1:81" s="1" customFormat="1" x14ac:dyDescent="0.15">
      <c r="A85" s="22"/>
      <c r="B85" s="22"/>
      <c r="C85" s="22"/>
      <c r="E85" s="1">
        <v>-0.5</v>
      </c>
      <c r="F85" s="1">
        <v>-1</v>
      </c>
      <c r="G85" s="8">
        <v>2.5</v>
      </c>
      <c r="H85" s="1">
        <v>1.1700715963542272</v>
      </c>
      <c r="I85" s="4">
        <f t="shared" si="21"/>
        <v>8.5035798177113597E-2</v>
      </c>
      <c r="J85" s="1">
        <v>1.169956660183737</v>
      </c>
      <c r="K85" s="4">
        <f t="shared" si="22"/>
        <v>8.4978330091868504E-2</v>
      </c>
      <c r="L85" s="1">
        <v>3.6993762202155419E-3</v>
      </c>
      <c r="M85" s="4">
        <f t="shared" si="23"/>
        <v>-0.48150311889892228</v>
      </c>
      <c r="N85" s="1">
        <v>-1.5977124341596892E-2</v>
      </c>
      <c r="O85" s="4">
        <f t="shared" si="24"/>
        <v>-0.53195424868319374</v>
      </c>
      <c r="P85" s="1">
        <v>-1.055669778570663</v>
      </c>
      <c r="Q85" s="4">
        <f t="shared" si="25"/>
        <v>-1.0278348892853315</v>
      </c>
      <c r="R85" s="1">
        <v>4.0326897871260009E-4</v>
      </c>
      <c r="S85" s="4">
        <f t="shared" si="26"/>
        <v>-0.49979836551064372</v>
      </c>
      <c r="T85" s="1">
        <v>9.1734077937009814E-2</v>
      </c>
      <c r="U85" s="4">
        <f t="shared" si="27"/>
        <v>-0.31653184412598034</v>
      </c>
      <c r="V85" s="1">
        <v>4.2350578424162788E-2</v>
      </c>
      <c r="W85" s="4">
        <f t="shared" si="28"/>
        <v>-0.41529884315167442</v>
      </c>
      <c r="X85" s="1">
        <v>4.792950653830217E-2</v>
      </c>
      <c r="Y85" s="4">
        <f t="shared" si="29"/>
        <v>-0.40414098692339567</v>
      </c>
      <c r="Z85" s="1">
        <v>5.3000051286531236E-2</v>
      </c>
      <c r="AA85" s="4">
        <f t="shared" si="30"/>
        <v>-0.23499974356734382</v>
      </c>
      <c r="AB85" s="1">
        <v>1.6485189573837596E-2</v>
      </c>
      <c r="AC85" s="4">
        <f t="shared" si="31"/>
        <v>-0.4670296208523248</v>
      </c>
      <c r="AD85" s="1">
        <v>-5.5740348988306374E-6</v>
      </c>
      <c r="AE85" s="4">
        <f t="shared" si="32"/>
        <v>-0.50055740348988309</v>
      </c>
      <c r="AF85" s="1">
        <v>-1.6415532777056226E-3</v>
      </c>
      <c r="AG85" s="4">
        <f t="shared" si="33"/>
        <v>-0.6641553277705623</v>
      </c>
      <c r="AH85" s="1">
        <v>-2.4935029675610663E-3</v>
      </c>
      <c r="AI85" s="4">
        <f t="shared" si="34"/>
        <v>-0.62467514837805327</v>
      </c>
      <c r="AJ85" s="1">
        <v>5.1694799406649367E-5</v>
      </c>
      <c r="AK85" s="4">
        <f t="shared" si="35"/>
        <v>-0.49741526002966752</v>
      </c>
      <c r="AL85" s="1">
        <v>1.1770745435301627E-3</v>
      </c>
      <c r="AM85" s="4">
        <f t="shared" si="36"/>
        <v>-0.44114627282349184</v>
      </c>
      <c r="AN85" s="1">
        <v>-9.6120000000000005E-6</v>
      </c>
      <c r="AO85" s="4">
        <f t="shared" si="37"/>
        <v>-0.50000480599999997</v>
      </c>
      <c r="AP85" s="1">
        <v>-2.7E-6</v>
      </c>
      <c r="AQ85" s="4">
        <f t="shared" si="38"/>
        <v>-0.50000135000000001</v>
      </c>
      <c r="AR85" s="1">
        <v>2.3976000000000001E-6</v>
      </c>
      <c r="AS85" s="4">
        <f t="shared" si="39"/>
        <v>-0.49999880120000001</v>
      </c>
      <c r="AT85" s="1">
        <v>5.5348923820556321E-6</v>
      </c>
      <c r="AU85" s="4">
        <f t="shared" si="40"/>
        <v>-0.49999723255380896</v>
      </c>
      <c r="AV85" s="1">
        <v>6.2529750724098516E-3</v>
      </c>
      <c r="AW85" s="4">
        <f t="shared" si="41"/>
        <v>-0.49687351246379508</v>
      </c>
      <c r="AY85" s="93"/>
      <c r="AZ85" s="20"/>
      <c r="BA85" s="20"/>
      <c r="BB85" s="20"/>
      <c r="BC85" s="20"/>
      <c r="BD85" s="92"/>
      <c r="BH85" s="93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92"/>
    </row>
    <row r="86" spans="1:81" s="1" customFormat="1" x14ac:dyDescent="0.15">
      <c r="A86" s="22"/>
      <c r="B86" s="22"/>
      <c r="C86" s="22"/>
      <c r="E86" s="1">
        <v>-0.5</v>
      </c>
      <c r="F86" s="1">
        <v>-1</v>
      </c>
      <c r="G86" s="9">
        <v>1.8333333333333333</v>
      </c>
      <c r="H86" s="1">
        <v>1.1068357850475652</v>
      </c>
      <c r="I86" s="4">
        <f t="shared" si="21"/>
        <v>5.3417892523782595E-2</v>
      </c>
      <c r="J86" s="1">
        <v>1.1067256974126765</v>
      </c>
      <c r="K86" s="4">
        <f t="shared" si="22"/>
        <v>5.3362848706338228E-2</v>
      </c>
      <c r="L86" s="1">
        <v>4.7614070321744936E-3</v>
      </c>
      <c r="M86" s="4">
        <f t="shared" si="23"/>
        <v>-0.47619296483912754</v>
      </c>
      <c r="N86" s="1">
        <v>-1.4866564880936826E-2</v>
      </c>
      <c r="O86" s="4">
        <f t="shared" si="24"/>
        <v>-0.5297331297618737</v>
      </c>
      <c r="P86" s="1">
        <v>-1.0080286449224385</v>
      </c>
      <c r="Q86" s="4">
        <f t="shared" si="25"/>
        <v>-1.0040143224612192</v>
      </c>
      <c r="R86" s="1">
        <v>2.5249018565232E-3</v>
      </c>
      <c r="S86" s="4">
        <f t="shared" si="26"/>
        <v>-0.4987375490717384</v>
      </c>
      <c r="T86" s="1">
        <v>0.12813989689528638</v>
      </c>
      <c r="U86" s="4">
        <f t="shared" si="27"/>
        <v>-0.24372020620942725</v>
      </c>
      <c r="V86" s="1">
        <v>5.5871406546888013E-2</v>
      </c>
      <c r="W86" s="4">
        <f t="shared" si="28"/>
        <v>-0.38825718690622396</v>
      </c>
      <c r="X86" s="1">
        <v>6.175270547216509E-2</v>
      </c>
      <c r="Y86" s="4">
        <f t="shared" si="29"/>
        <v>-0.37649458905566979</v>
      </c>
      <c r="Z86" s="1">
        <v>6.6738040914984684E-2</v>
      </c>
      <c r="AA86" s="4">
        <f t="shared" si="30"/>
        <v>-0.16630979542507657</v>
      </c>
      <c r="AB86" s="1">
        <v>2.2157968490380802E-2</v>
      </c>
      <c r="AC86" s="4">
        <f t="shared" si="31"/>
        <v>-0.45568406301923842</v>
      </c>
      <c r="AD86" s="1">
        <v>9.6152102004828504E-5</v>
      </c>
      <c r="AE86" s="4">
        <f t="shared" si="32"/>
        <v>-0.49038478979951716</v>
      </c>
      <c r="AF86" s="1">
        <v>-2.6866848212363675E-3</v>
      </c>
      <c r="AG86" s="4">
        <f t="shared" si="33"/>
        <v>-0.7686684821236367</v>
      </c>
      <c r="AH86" s="1">
        <v>-4.9747299624706733E-3</v>
      </c>
      <c r="AI86" s="4">
        <f t="shared" si="34"/>
        <v>-0.7487364981235336</v>
      </c>
      <c r="AJ86" s="1">
        <v>4.7685059595871073E-5</v>
      </c>
      <c r="AK86" s="4">
        <f t="shared" si="35"/>
        <v>-0.49761574702020644</v>
      </c>
      <c r="AL86" s="1">
        <v>1.7959933053999873E-3</v>
      </c>
      <c r="AM86" s="4">
        <f t="shared" si="36"/>
        <v>-0.41020033473000062</v>
      </c>
      <c r="AN86" s="1">
        <v>-5.5059911999999999E-4</v>
      </c>
      <c r="AO86" s="4">
        <f t="shared" si="37"/>
        <v>-0.50027529956000005</v>
      </c>
      <c r="AP86" s="1">
        <v>-4.3369559999999996E-5</v>
      </c>
      <c r="AQ86" s="4">
        <f t="shared" si="38"/>
        <v>-0.50002168477999998</v>
      </c>
      <c r="AR86" s="1">
        <v>1.5746723999999999E-4</v>
      </c>
      <c r="AS86" s="4">
        <f t="shared" si="39"/>
        <v>-0.49992126638000001</v>
      </c>
      <c r="AT86" s="1">
        <v>2.1909344638373232E-4</v>
      </c>
      <c r="AU86" s="4">
        <f t="shared" si="40"/>
        <v>-0.49989045327680814</v>
      </c>
      <c r="AV86" s="1">
        <v>1.1677421939497118E-2</v>
      </c>
      <c r="AW86" s="4">
        <f t="shared" si="41"/>
        <v>-0.49416128903025142</v>
      </c>
      <c r="AY86" s="93"/>
      <c r="AZ86" s="20"/>
      <c r="BA86" s="20"/>
      <c r="BB86" s="20"/>
      <c r="BC86" s="20"/>
      <c r="BD86" s="92"/>
      <c r="BH86" s="93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92"/>
    </row>
    <row r="87" spans="1:81" s="1" customFormat="1" x14ac:dyDescent="0.15">
      <c r="A87" s="22"/>
      <c r="B87" s="22"/>
      <c r="C87" s="22"/>
      <c r="E87" s="1">
        <v>-0.5</v>
      </c>
      <c r="F87" s="1">
        <v>-1</v>
      </c>
      <c r="G87" s="9">
        <v>1.5</v>
      </c>
      <c r="H87" s="1">
        <v>1.0479404332820981</v>
      </c>
      <c r="I87" s="4">
        <f t="shared" si="21"/>
        <v>2.3970216641049036E-2</v>
      </c>
      <c r="J87" s="1">
        <v>1.0477820541057101</v>
      </c>
      <c r="K87" s="4">
        <f t="shared" si="22"/>
        <v>2.3891027052855063E-2</v>
      </c>
      <c r="L87" s="1">
        <v>6.3441875744261484E-3</v>
      </c>
      <c r="M87" s="4">
        <f t="shared" si="23"/>
        <v>-0.46827906212786924</v>
      </c>
      <c r="N87" s="1">
        <v>-1.7078351369814435E-2</v>
      </c>
      <c r="O87" s="4">
        <f t="shared" si="24"/>
        <v>-0.5341567027396289</v>
      </c>
      <c r="P87" s="1">
        <v>-0.9685586130163969</v>
      </c>
      <c r="Q87" s="4">
        <f t="shared" si="25"/>
        <v>-0.9842793065081985</v>
      </c>
      <c r="R87" s="1">
        <v>7.1395532633502009E-3</v>
      </c>
      <c r="S87" s="4">
        <f t="shared" si="26"/>
        <v>-0.49643022336832487</v>
      </c>
      <c r="T87" s="1">
        <v>0.14813556664663305</v>
      </c>
      <c r="U87" s="4">
        <f t="shared" si="27"/>
        <v>-0.2037288667067339</v>
      </c>
      <c r="V87" s="1">
        <v>6.600082872000089E-2</v>
      </c>
      <c r="W87" s="4">
        <f t="shared" si="28"/>
        <v>-0.36799834255999819</v>
      </c>
      <c r="X87" s="1">
        <v>7.0213488724555115E-2</v>
      </c>
      <c r="Y87" s="4">
        <f t="shared" si="29"/>
        <v>-0.35957302255088974</v>
      </c>
      <c r="Z87" s="1">
        <v>7.3084121793594276E-2</v>
      </c>
      <c r="AA87" s="4">
        <f t="shared" si="30"/>
        <v>-0.13457939103202865</v>
      </c>
      <c r="AB87" s="1">
        <v>2.8931487922675803E-2</v>
      </c>
      <c r="AC87" s="4">
        <f t="shared" si="31"/>
        <v>-0.44213702415464839</v>
      </c>
      <c r="AD87" s="1">
        <v>-9.8939119454243815E-5</v>
      </c>
      <c r="AE87" s="4">
        <f t="shared" si="32"/>
        <v>-0.50989391194542433</v>
      </c>
      <c r="AF87" s="1">
        <v>-3.34024041312426E-3</v>
      </c>
      <c r="AG87" s="4">
        <f t="shared" si="33"/>
        <v>-0.83402404131242602</v>
      </c>
      <c r="AH87" s="1">
        <v>-6.0848726953132296E-3</v>
      </c>
      <c r="AI87" s="4">
        <f t="shared" si="34"/>
        <v>-0.80424363476566141</v>
      </c>
      <c r="AJ87" s="1">
        <v>-1.7951296691330502E-5</v>
      </c>
      <c r="AK87" s="4">
        <f t="shared" si="35"/>
        <v>-0.50089756483456649</v>
      </c>
      <c r="AL87" s="1">
        <v>2.0730354821723767E-3</v>
      </c>
      <c r="AM87" s="4">
        <f t="shared" si="36"/>
        <v>-0.39634822589138119</v>
      </c>
      <c r="AN87" s="1">
        <v>-9.7463627999999994E-4</v>
      </c>
      <c r="AO87" s="4">
        <f t="shared" si="37"/>
        <v>-0.50048731814000003</v>
      </c>
      <c r="AP87" s="1">
        <v>-8.9064359999999998E-5</v>
      </c>
      <c r="AQ87" s="4">
        <f t="shared" si="38"/>
        <v>-0.50004453218</v>
      </c>
      <c r="AR87" s="1">
        <v>4.0359276000000003E-4</v>
      </c>
      <c r="AS87" s="4">
        <f t="shared" si="39"/>
        <v>-0.49979820361999999</v>
      </c>
      <c r="AT87" s="1">
        <v>6.0476972360903436E-4</v>
      </c>
      <c r="AU87" s="4">
        <f t="shared" si="40"/>
        <v>-0.49969761513819549</v>
      </c>
      <c r="AV87" s="1">
        <v>1.5615094748159593E-2</v>
      </c>
      <c r="AW87" s="4">
        <f t="shared" si="41"/>
        <v>-0.49219245262592021</v>
      </c>
      <c r="AY87" s="93"/>
      <c r="AZ87" s="20"/>
      <c r="BA87" s="20"/>
      <c r="BB87" s="20"/>
      <c r="BC87" s="20"/>
      <c r="BD87" s="92"/>
      <c r="BH87" s="93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92"/>
    </row>
    <row r="88" spans="1:81" s="1" customFormat="1" x14ac:dyDescent="0.15">
      <c r="A88" s="22"/>
      <c r="B88" s="22"/>
      <c r="C88" s="22"/>
      <c r="E88" s="1">
        <v>-0.5</v>
      </c>
      <c r="F88" s="1">
        <v>-1</v>
      </c>
      <c r="G88" s="9">
        <v>1.1666666666666667</v>
      </c>
      <c r="H88" s="1">
        <v>0.94539473803653551</v>
      </c>
      <c r="I88" s="4">
        <f t="shared" si="21"/>
        <v>-2.7302630981732245E-2</v>
      </c>
      <c r="J88" s="1">
        <v>0.94481359399439302</v>
      </c>
      <c r="K88" s="4">
        <f t="shared" si="22"/>
        <v>-2.759320300280349E-2</v>
      </c>
      <c r="L88" s="1">
        <v>9.4500210912973198E-3</v>
      </c>
      <c r="M88" s="4">
        <f t="shared" si="23"/>
        <v>-0.45274989454351339</v>
      </c>
      <c r="N88" s="1">
        <v>-3.1767600034343348E-2</v>
      </c>
      <c r="O88" s="4">
        <f t="shared" si="24"/>
        <v>-0.56353520006868674</v>
      </c>
      <c r="P88" s="1">
        <v>-0.91552705359006015</v>
      </c>
      <c r="Q88" s="4">
        <f t="shared" si="25"/>
        <v>-0.95776352679503007</v>
      </c>
      <c r="R88" s="1">
        <v>2.4268913640140402E-2</v>
      </c>
      <c r="S88" s="4">
        <f t="shared" si="26"/>
        <v>-0.48786554317992981</v>
      </c>
      <c r="T88" s="1">
        <v>0.17611606559580115</v>
      </c>
      <c r="U88" s="4">
        <f t="shared" si="27"/>
        <v>-0.14776786880839771</v>
      </c>
      <c r="V88" s="1">
        <v>8.0624750357432162E-2</v>
      </c>
      <c r="W88" s="4">
        <f t="shared" si="28"/>
        <v>-0.33875049928513568</v>
      </c>
      <c r="X88" s="1">
        <v>7.6785387650578796E-2</v>
      </c>
      <c r="Y88" s="4">
        <f t="shared" si="29"/>
        <v>-0.34642922469884241</v>
      </c>
      <c r="Z88" s="1">
        <v>7.7882337762181675E-2</v>
      </c>
      <c r="AA88" s="4">
        <f t="shared" si="30"/>
        <v>-0.11058831118909163</v>
      </c>
      <c r="AB88" s="1">
        <v>4.8160601833251604E-2</v>
      </c>
      <c r="AC88" s="4">
        <f t="shared" si="31"/>
        <v>-0.40367879633349679</v>
      </c>
      <c r="AD88" s="1">
        <v>2.7173420131799362E-4</v>
      </c>
      <c r="AE88" s="4">
        <f t="shared" si="32"/>
        <v>-0.47282657986820065</v>
      </c>
      <c r="AF88" s="1">
        <v>-3.7875567137554181E-3</v>
      </c>
      <c r="AG88" s="4">
        <f t="shared" si="33"/>
        <v>-0.87875567137554178</v>
      </c>
      <c r="AH88" s="1">
        <v>-8.7691775895625615E-3</v>
      </c>
      <c r="AI88" s="4">
        <f t="shared" si="34"/>
        <v>-0.93845887947812812</v>
      </c>
      <c r="AJ88" s="1">
        <v>-3.7198047783066307E-5</v>
      </c>
      <c r="AK88" s="4">
        <f t="shared" si="35"/>
        <v>-0.50185990238915335</v>
      </c>
      <c r="AL88" s="1">
        <v>2.308931559655703E-3</v>
      </c>
      <c r="AM88" s="4">
        <f t="shared" si="36"/>
        <v>-0.38455342201721487</v>
      </c>
      <c r="AN88" s="1">
        <v>-3.1615974000000005E-3</v>
      </c>
      <c r="AO88" s="4">
        <f t="shared" si="37"/>
        <v>-0.50158079870000005</v>
      </c>
      <c r="AP88" s="1">
        <v>-3.3755831999999998E-4</v>
      </c>
      <c r="AQ88" s="4">
        <f t="shared" si="38"/>
        <v>-0.50016877916000002</v>
      </c>
      <c r="AR88" s="1">
        <v>7.8424416000000003E-4</v>
      </c>
      <c r="AS88" s="4">
        <f t="shared" si="39"/>
        <v>-0.49960787792</v>
      </c>
      <c r="AT88" s="1">
        <v>1.4895972374390609E-3</v>
      </c>
      <c r="AU88" s="4">
        <f t="shared" si="40"/>
        <v>-0.49925520138128049</v>
      </c>
      <c r="AV88" s="1">
        <v>2.1706607343896223E-2</v>
      </c>
      <c r="AW88" s="4">
        <f t="shared" si="41"/>
        <v>-0.48914669632805191</v>
      </c>
      <c r="AY88" s="93"/>
      <c r="AZ88" s="20"/>
      <c r="BA88" s="20"/>
      <c r="BB88" s="20"/>
      <c r="BC88" s="20"/>
      <c r="BD88" s="92"/>
      <c r="BH88" s="93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92"/>
    </row>
    <row r="89" spans="1:81" s="1" customFormat="1" x14ac:dyDescent="0.15">
      <c r="A89" s="22"/>
      <c r="B89" s="22"/>
      <c r="C89" s="22"/>
      <c r="E89" s="1">
        <v>-0.5</v>
      </c>
      <c r="F89" s="1">
        <v>-1</v>
      </c>
      <c r="G89" s="9">
        <v>0.83333333333333337</v>
      </c>
      <c r="H89" s="1">
        <v>0.84129921949481268</v>
      </c>
      <c r="I89" s="4">
        <f t="shared" si="21"/>
        <v>-7.9350390252593661E-2</v>
      </c>
      <c r="J89" s="1">
        <v>0.83887928685284241</v>
      </c>
      <c r="K89" s="4">
        <f t="shared" si="22"/>
        <v>-8.0560356573578795E-2</v>
      </c>
      <c r="L89" s="1">
        <v>1.1936181093985062E-2</v>
      </c>
      <c r="M89" s="4">
        <f t="shared" si="23"/>
        <v>-0.44031909453007467</v>
      </c>
      <c r="N89" s="1">
        <v>-6.2637420067716124E-2</v>
      </c>
      <c r="O89" s="4">
        <f t="shared" si="24"/>
        <v>-0.62527484013543222</v>
      </c>
      <c r="P89" s="1">
        <v>-0.8573027103534816</v>
      </c>
      <c r="Q89" s="4">
        <f t="shared" si="25"/>
        <v>-0.9286513551767408</v>
      </c>
      <c r="R89" s="1">
        <v>5.58827903348946E-2</v>
      </c>
      <c r="S89" s="4">
        <f t="shared" si="26"/>
        <v>-0.47205860483255269</v>
      </c>
      <c r="T89" s="1">
        <v>0.19738467913230776</v>
      </c>
      <c r="U89" s="4">
        <f t="shared" si="27"/>
        <v>-0.10523064173538449</v>
      </c>
      <c r="V89" s="1">
        <v>8.1358279547414356E-2</v>
      </c>
      <c r="W89" s="4">
        <f t="shared" si="28"/>
        <v>-0.33728344090517126</v>
      </c>
      <c r="X89" s="1">
        <v>9.538305902203574E-2</v>
      </c>
      <c r="Y89" s="4">
        <f t="shared" si="29"/>
        <v>-0.30923388195592849</v>
      </c>
      <c r="Z89" s="1">
        <v>7.9318712331353874E-2</v>
      </c>
      <c r="AA89" s="4">
        <f t="shared" si="30"/>
        <v>-0.1034064383432306</v>
      </c>
      <c r="AB89" s="1">
        <v>7.6309343505687591E-2</v>
      </c>
      <c r="AC89" s="4">
        <f t="shared" si="31"/>
        <v>-0.34738131298862485</v>
      </c>
      <c r="AD89" s="1">
        <v>-1.6304052079079613E-4</v>
      </c>
      <c r="AE89" s="4">
        <f t="shared" si="32"/>
        <v>-0.51630405207907959</v>
      </c>
      <c r="AF89" s="1">
        <v>-4.0369947754780892E-3</v>
      </c>
      <c r="AG89" s="4">
        <f t="shared" si="33"/>
        <v>-0.90369947754780888</v>
      </c>
      <c r="AH89" s="1">
        <v>-1.0211696908566248E-2</v>
      </c>
      <c r="AI89" s="4">
        <f t="shared" si="34"/>
        <v>-1.0105848454283124</v>
      </c>
      <c r="AJ89" s="1">
        <v>2.0517530170228613E-4</v>
      </c>
      <c r="AK89" s="4">
        <f t="shared" si="35"/>
        <v>-0.48974123491488569</v>
      </c>
      <c r="AL89" s="1">
        <v>2.5880094504858718E-3</v>
      </c>
      <c r="AM89" s="4">
        <f t="shared" si="36"/>
        <v>-0.3705995274757064</v>
      </c>
      <c r="AN89" s="1">
        <v>-7.1018802000000006E-3</v>
      </c>
      <c r="AO89" s="4">
        <f t="shared" si="37"/>
        <v>-0.50355094010000001</v>
      </c>
      <c r="AP89" s="1">
        <v>-1.2721104000000002E-4</v>
      </c>
      <c r="AQ89" s="4">
        <f t="shared" si="38"/>
        <v>-0.50006360551999995</v>
      </c>
      <c r="AR89" s="1">
        <v>1.6374517199999998E-3</v>
      </c>
      <c r="AS89" s="4">
        <f t="shared" si="39"/>
        <v>-0.49918127414000002</v>
      </c>
      <c r="AT89" s="1">
        <v>2.9042160914883363E-3</v>
      </c>
      <c r="AU89" s="4">
        <f t="shared" si="40"/>
        <v>-0.49854789195425581</v>
      </c>
      <c r="AV89" s="1">
        <v>2.7338904577740235E-2</v>
      </c>
      <c r="AW89" s="4">
        <f t="shared" si="41"/>
        <v>-0.48633054771112988</v>
      </c>
      <c r="AY89" s="93"/>
      <c r="AZ89" s="20"/>
      <c r="BA89" s="20"/>
      <c r="BB89" s="20"/>
      <c r="BC89" s="20"/>
      <c r="BD89" s="92"/>
      <c r="BH89" s="93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92"/>
    </row>
    <row r="90" spans="1:81" s="1" customFormat="1" x14ac:dyDescent="0.15">
      <c r="A90" s="22"/>
      <c r="B90" s="22"/>
      <c r="C90" s="22"/>
      <c r="E90" s="1">
        <v>-0.5</v>
      </c>
      <c r="F90" s="1">
        <v>-1</v>
      </c>
      <c r="G90" s="9">
        <v>0.5</v>
      </c>
      <c r="H90" s="1">
        <v>0.73763804343284167</v>
      </c>
      <c r="I90" s="4">
        <f t="shared" si="21"/>
        <v>-0.13118097828357916</v>
      </c>
      <c r="J90" s="1">
        <v>0.73584363322793911</v>
      </c>
      <c r="K90" s="4">
        <f t="shared" si="22"/>
        <v>-0.13207818338603045</v>
      </c>
      <c r="L90" s="1">
        <v>8.4682491983440536E-3</v>
      </c>
      <c r="M90" s="4">
        <f t="shared" si="23"/>
        <v>-0.45765875400827971</v>
      </c>
      <c r="N90" s="1">
        <v>-5.0718037352127612E-2</v>
      </c>
      <c r="O90" s="4">
        <f t="shared" si="24"/>
        <v>-0.6014360747042552</v>
      </c>
      <c r="P90" s="1">
        <v>-0.79983935479419688</v>
      </c>
      <c r="Q90" s="4">
        <f t="shared" si="25"/>
        <v>-0.89991967739709844</v>
      </c>
      <c r="R90" s="1">
        <v>0.10185567860839141</v>
      </c>
      <c r="S90" s="4">
        <f t="shared" si="26"/>
        <v>-0.4490721606958043</v>
      </c>
      <c r="T90" s="1">
        <v>0.20098513156863257</v>
      </c>
      <c r="U90" s="4">
        <f t="shared" si="27"/>
        <v>-9.8029736862734862E-2</v>
      </c>
      <c r="V90" s="1">
        <v>7.9501125491352562E-2</v>
      </c>
      <c r="W90" s="4">
        <f t="shared" si="28"/>
        <v>-0.34099774901729485</v>
      </c>
      <c r="X90" s="1">
        <v>0.10263809200285198</v>
      </c>
      <c r="Y90" s="4">
        <f t="shared" si="29"/>
        <v>-0.29472381599429603</v>
      </c>
      <c r="Z90" s="1">
        <v>7.4454312743926929E-2</v>
      </c>
      <c r="AA90" s="4">
        <f t="shared" si="30"/>
        <v>-0.12772843628036534</v>
      </c>
      <c r="AB90" s="1">
        <v>0.11178391543953482</v>
      </c>
      <c r="AC90" s="4">
        <f t="shared" si="31"/>
        <v>-0.27643216912093038</v>
      </c>
      <c r="AD90" s="1">
        <v>-7.789713771115817E-4</v>
      </c>
      <c r="AE90" s="4">
        <f t="shared" si="32"/>
        <v>-0.57789713771115814</v>
      </c>
      <c r="AF90" s="1">
        <v>-4.9288403592909914E-3</v>
      </c>
      <c r="AG90" s="4">
        <f t="shared" si="33"/>
        <v>-0.99288403592909913</v>
      </c>
      <c r="AH90" s="1">
        <v>-9.6688398264916479E-3</v>
      </c>
      <c r="AI90" s="4">
        <f t="shared" si="34"/>
        <v>-0.98344199132458243</v>
      </c>
      <c r="AJ90" s="1">
        <v>-2.6525971055917705E-6</v>
      </c>
      <c r="AK90" s="4">
        <f t="shared" si="35"/>
        <v>-0.50013262985527962</v>
      </c>
      <c r="AL90" s="1">
        <v>2.8198340998536386E-3</v>
      </c>
      <c r="AM90" s="4">
        <f t="shared" si="36"/>
        <v>-0.35900829500731807</v>
      </c>
      <c r="AN90" s="1">
        <v>-1.1010546E-2</v>
      </c>
      <c r="AO90" s="4">
        <f t="shared" si="37"/>
        <v>-0.50550527300000003</v>
      </c>
      <c r="AP90" s="1">
        <v>3.3529680000000011E-5</v>
      </c>
      <c r="AQ90" s="4">
        <f t="shared" si="38"/>
        <v>-0.49998323515999998</v>
      </c>
      <c r="AR90" s="1">
        <v>2.7952516800000002E-3</v>
      </c>
      <c r="AS90" s="4">
        <f t="shared" si="39"/>
        <v>-0.49860237415999997</v>
      </c>
      <c r="AT90" s="1">
        <v>4.1475276939917276E-3</v>
      </c>
      <c r="AU90" s="4">
        <f t="shared" si="40"/>
        <v>-0.49792623615300413</v>
      </c>
      <c r="AV90" s="1">
        <v>2.8625014998019116E-2</v>
      </c>
      <c r="AW90" s="4">
        <f t="shared" si="41"/>
        <v>-0.48568749250099041</v>
      </c>
      <c r="AY90" s="93"/>
      <c r="AZ90" s="20"/>
      <c r="BA90" s="20"/>
      <c r="BB90" s="20"/>
      <c r="BC90" s="20"/>
      <c r="BD90" s="92"/>
      <c r="BH90" s="93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92"/>
    </row>
    <row r="91" spans="1:81" s="1" customFormat="1" x14ac:dyDescent="0.15">
      <c r="A91" s="22"/>
      <c r="B91" s="22"/>
      <c r="C91" s="22"/>
      <c r="E91" s="1">
        <v>-0.5</v>
      </c>
      <c r="F91" s="1">
        <v>-1</v>
      </c>
      <c r="G91" s="9">
        <v>0.16666666666666666</v>
      </c>
      <c r="H91" s="1">
        <v>0.58314563464621827</v>
      </c>
      <c r="I91" s="4">
        <f t="shared" si="21"/>
        <v>-0.20842718267689087</v>
      </c>
      <c r="J91" s="1">
        <v>0.58242590981883879</v>
      </c>
      <c r="K91" s="4">
        <f t="shared" si="22"/>
        <v>-0.2087870450905806</v>
      </c>
      <c r="L91" s="1">
        <v>8.593303793073841E-3</v>
      </c>
      <c r="M91" s="4">
        <f t="shared" si="23"/>
        <v>-0.45703348103463082</v>
      </c>
      <c r="N91" s="1">
        <v>-2.7659463273145363E-2</v>
      </c>
      <c r="O91" s="4">
        <f t="shared" si="24"/>
        <v>-0.55531892654629078</v>
      </c>
      <c r="P91" s="1">
        <v>-0.73844635030907335</v>
      </c>
      <c r="Q91" s="4">
        <f t="shared" si="25"/>
        <v>-0.86922317515453673</v>
      </c>
      <c r="R91" s="1">
        <v>0.20471637638598297</v>
      </c>
      <c r="S91" s="4">
        <f t="shared" si="26"/>
        <v>-0.39764181180700853</v>
      </c>
      <c r="T91" s="1">
        <v>0.20734425103496673</v>
      </c>
      <c r="U91" s="4">
        <f t="shared" si="27"/>
        <v>-8.5311497930066538E-2</v>
      </c>
      <c r="V91" s="1">
        <v>9.4828712534949969E-2</v>
      </c>
      <c r="W91" s="4">
        <f t="shared" si="28"/>
        <v>-0.31034257493010009</v>
      </c>
      <c r="X91" s="1">
        <v>8.6198079012106035E-2</v>
      </c>
      <c r="Y91" s="4">
        <f t="shared" si="29"/>
        <v>-0.32760384197578796</v>
      </c>
      <c r="Z91" s="1">
        <v>7.4097477552214325E-2</v>
      </c>
      <c r="AA91" s="4">
        <f t="shared" si="30"/>
        <v>-0.1295126122389284</v>
      </c>
      <c r="AB91" s="1">
        <v>0.15505065457607878</v>
      </c>
      <c r="AC91" s="4">
        <f t="shared" si="31"/>
        <v>-0.18989869084784244</v>
      </c>
      <c r="AD91" s="1">
        <v>-2.0024720374049068E-3</v>
      </c>
      <c r="AE91" s="4">
        <f t="shared" si="32"/>
        <v>-0.70024720374049065</v>
      </c>
      <c r="AF91" s="1">
        <v>-1.2290746951921557E-3</v>
      </c>
      <c r="AG91" s="4">
        <f t="shared" si="33"/>
        <v>-0.62290746951921561</v>
      </c>
      <c r="AH91" s="1">
        <v>-9.0363496375699577E-3</v>
      </c>
      <c r="AI91" s="4">
        <f t="shared" si="34"/>
        <v>-0.95181748187849791</v>
      </c>
      <c r="AJ91" s="1">
        <v>-4.5347072844663426E-4</v>
      </c>
      <c r="AK91" s="4">
        <f t="shared" si="35"/>
        <v>-0.52267353642233172</v>
      </c>
      <c r="AL91" s="1">
        <v>1.6225257923552403E-3</v>
      </c>
      <c r="AM91" s="4">
        <f t="shared" si="36"/>
        <v>-0.41887371038223797</v>
      </c>
      <c r="AN91" s="1">
        <v>-1.227481452E-2</v>
      </c>
      <c r="AO91" s="4">
        <f t="shared" si="37"/>
        <v>-0.50613740726000001</v>
      </c>
      <c r="AP91" s="1">
        <v>-2.0291039999999982E-5</v>
      </c>
      <c r="AQ91" s="4">
        <f t="shared" si="38"/>
        <v>-0.50001014552</v>
      </c>
      <c r="AR91" s="1">
        <v>1.8175492799999999E-3</v>
      </c>
      <c r="AS91" s="4">
        <f t="shared" si="39"/>
        <v>-0.49909122536</v>
      </c>
      <c r="AT91" s="1">
        <v>5.1481704408248372E-3</v>
      </c>
      <c r="AU91" s="4">
        <f t="shared" si="40"/>
        <v>-0.49742591477958759</v>
      </c>
      <c r="AV91" s="1">
        <v>2.9707115991832376E-2</v>
      </c>
      <c r="AW91" s="4">
        <f t="shared" si="41"/>
        <v>-0.4851464420040838</v>
      </c>
      <c r="AY91" s="93"/>
      <c r="AZ91" s="20"/>
      <c r="BA91" s="20"/>
      <c r="BB91" s="20"/>
      <c r="BC91" s="20"/>
      <c r="BD91" s="92"/>
      <c r="BH91" s="93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92"/>
    </row>
    <row r="92" spans="1:81" s="1" customFormat="1" x14ac:dyDescent="0.15">
      <c r="A92" s="22"/>
      <c r="B92" s="22"/>
      <c r="C92" s="22"/>
      <c r="E92" s="1">
        <v>-0.5</v>
      </c>
      <c r="F92" s="1">
        <v>-1</v>
      </c>
      <c r="G92" s="10">
        <v>6.6666666666666666E-2</v>
      </c>
      <c r="H92" s="1">
        <v>0.51816247580633146</v>
      </c>
      <c r="I92" s="4">
        <f t="shared" si="21"/>
        <v>-0.24091876209683427</v>
      </c>
      <c r="J92" s="1">
        <v>0.51768122650560133</v>
      </c>
      <c r="K92" s="4">
        <f t="shared" si="22"/>
        <v>-0.24115938674719933</v>
      </c>
      <c r="L92" s="1">
        <v>6.9545286561670579E-3</v>
      </c>
      <c r="M92" s="4">
        <f t="shared" si="23"/>
        <v>-0.46522735671916471</v>
      </c>
      <c r="N92" s="1">
        <v>-2.1216351914828489E-2</v>
      </c>
      <c r="O92" s="4">
        <f t="shared" si="24"/>
        <v>-0.54243270382965703</v>
      </c>
      <c r="P92" s="1">
        <v>-0.70025680479799157</v>
      </c>
      <c r="Q92" s="4">
        <f t="shared" si="25"/>
        <v>-0.85012840239899579</v>
      </c>
      <c r="R92" s="1">
        <v>0.26647715387351523</v>
      </c>
      <c r="S92" s="4">
        <f t="shared" si="26"/>
        <v>-0.36676142306324239</v>
      </c>
      <c r="T92" s="1">
        <v>0.20573907265485303</v>
      </c>
      <c r="U92" s="4">
        <f t="shared" si="27"/>
        <v>-8.8521854690293944E-2</v>
      </c>
      <c r="V92" s="1">
        <v>0.10452510984272985</v>
      </c>
      <c r="W92" s="4">
        <f t="shared" si="28"/>
        <v>-0.29094978031454033</v>
      </c>
      <c r="X92" s="1">
        <v>6.3520268176778666E-2</v>
      </c>
      <c r="Y92" s="4">
        <f t="shared" si="29"/>
        <v>-0.37295946364644267</v>
      </c>
      <c r="Z92" s="1">
        <v>7.8993991205212194E-2</v>
      </c>
      <c r="AA92" s="4">
        <f t="shared" si="30"/>
        <v>-0.105030043973939</v>
      </c>
      <c r="AB92" s="1">
        <v>0.1615173043345092</v>
      </c>
      <c r="AC92" s="4">
        <f t="shared" si="31"/>
        <v>-0.1769653913309816</v>
      </c>
      <c r="AD92" s="1">
        <v>-2.2867478172452693E-3</v>
      </c>
      <c r="AE92" s="4">
        <f t="shared" si="32"/>
        <v>-0.72867478172452693</v>
      </c>
      <c r="AF92" s="1">
        <v>7.859389207351199E-4</v>
      </c>
      <c r="AG92" s="4">
        <f t="shared" si="33"/>
        <v>-0.42140610792648803</v>
      </c>
      <c r="AH92" s="1">
        <v>-8.0303367631980767E-3</v>
      </c>
      <c r="AI92" s="4">
        <f t="shared" si="34"/>
        <v>-0.90151683815990391</v>
      </c>
      <c r="AJ92" s="1">
        <v>-1.1850323348469383E-3</v>
      </c>
      <c r="AK92" s="4">
        <f t="shared" si="35"/>
        <v>-0.55925161674234691</v>
      </c>
      <c r="AL92" s="1">
        <v>7.7474341974714724E-4</v>
      </c>
      <c r="AM92" s="4">
        <f t="shared" si="36"/>
        <v>-0.46126282901264265</v>
      </c>
      <c r="AN92" s="1">
        <v>-7.0302373200000004E-3</v>
      </c>
      <c r="AO92" s="4">
        <f t="shared" si="37"/>
        <v>-0.50351511865999998</v>
      </c>
      <c r="AP92" s="1">
        <v>8.6338872000000003E-4</v>
      </c>
      <c r="AQ92" s="4">
        <f t="shared" si="38"/>
        <v>-0.49956830563999999</v>
      </c>
      <c r="AR92" s="1">
        <v>9.3383819999999995E-4</v>
      </c>
      <c r="AS92" s="4">
        <f t="shared" si="39"/>
        <v>-0.49953308089999998</v>
      </c>
      <c r="AT92" s="1">
        <v>4.5833603526748258E-3</v>
      </c>
      <c r="AU92" s="4">
        <f t="shared" si="40"/>
        <v>-0.49770831982366259</v>
      </c>
      <c r="AV92" s="1">
        <v>2.8644444536881759E-2</v>
      </c>
      <c r="AW92" s="4">
        <f t="shared" si="41"/>
        <v>-0.48567777773155912</v>
      </c>
      <c r="AY92" s="93"/>
      <c r="AZ92" s="20"/>
      <c r="BA92" s="20"/>
      <c r="BB92" s="20"/>
      <c r="BC92" s="20"/>
      <c r="BD92" s="92"/>
      <c r="BH92" s="93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92"/>
    </row>
    <row r="93" spans="1:81" s="1" customFormat="1" x14ac:dyDescent="0.15">
      <c r="A93" s="22"/>
      <c r="B93" s="22"/>
      <c r="C93" s="22"/>
      <c r="G93" s="9"/>
      <c r="I93" s="4">
        <f t="shared" si="21"/>
        <v>0</v>
      </c>
      <c r="K93" s="4">
        <f t="shared" si="22"/>
        <v>0</v>
      </c>
      <c r="M93" s="4">
        <f t="shared" si="23"/>
        <v>0</v>
      </c>
      <c r="O93" s="4">
        <f t="shared" si="24"/>
        <v>0</v>
      </c>
      <c r="Q93" s="4">
        <f t="shared" si="25"/>
        <v>0</v>
      </c>
      <c r="S93" s="4">
        <f t="shared" si="26"/>
        <v>0</v>
      </c>
      <c r="U93" s="4">
        <f t="shared" si="27"/>
        <v>0</v>
      </c>
      <c r="W93" s="4">
        <f t="shared" si="28"/>
        <v>0</v>
      </c>
      <c r="Y93" s="4">
        <f t="shared" si="29"/>
        <v>0</v>
      </c>
      <c r="AA93" s="4">
        <f t="shared" si="30"/>
        <v>0</v>
      </c>
      <c r="AC93" s="4">
        <f t="shared" si="31"/>
        <v>0</v>
      </c>
      <c r="AE93" s="4">
        <f t="shared" si="32"/>
        <v>0</v>
      </c>
      <c r="AG93" s="4">
        <f t="shared" si="33"/>
        <v>0</v>
      </c>
      <c r="AI93" s="4">
        <f t="shared" si="34"/>
        <v>0</v>
      </c>
      <c r="AK93" s="4">
        <f t="shared" si="35"/>
        <v>0</v>
      </c>
      <c r="AM93" s="4">
        <f t="shared" si="36"/>
        <v>0</v>
      </c>
      <c r="AO93" s="4">
        <f t="shared" si="37"/>
        <v>0</v>
      </c>
      <c r="AQ93" s="4">
        <f t="shared" si="38"/>
        <v>0</v>
      </c>
      <c r="AS93" s="4">
        <f t="shared" si="39"/>
        <v>0</v>
      </c>
      <c r="AU93" s="4">
        <f t="shared" si="40"/>
        <v>0</v>
      </c>
      <c r="AW93" s="4">
        <f t="shared" si="41"/>
        <v>0</v>
      </c>
      <c r="AY93" s="93"/>
      <c r="AZ93" s="20"/>
      <c r="BA93" s="20"/>
      <c r="BB93" s="20"/>
      <c r="BC93" s="20"/>
      <c r="BD93" s="92"/>
      <c r="BH93" s="93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92"/>
    </row>
    <row r="94" spans="1:81" s="1" customFormat="1" x14ac:dyDescent="0.15">
      <c r="A94" s="22"/>
      <c r="B94" s="22"/>
      <c r="C94" s="22"/>
      <c r="E94" s="1">
        <v>0.5</v>
      </c>
      <c r="F94" s="1">
        <v>-1</v>
      </c>
      <c r="G94" s="5">
        <v>0.5</v>
      </c>
      <c r="H94" s="1">
        <v>0.75800805373547864</v>
      </c>
      <c r="I94" s="4">
        <f t="shared" si="21"/>
        <v>0.87900402686773926</v>
      </c>
      <c r="J94" s="1">
        <v>0.75599422135783145</v>
      </c>
      <c r="K94" s="4">
        <f t="shared" si="22"/>
        <v>0.87799711067891573</v>
      </c>
      <c r="L94" s="1">
        <v>6.3703183852652093E-3</v>
      </c>
      <c r="M94" s="4">
        <f t="shared" si="23"/>
        <v>0.53185159192632603</v>
      </c>
      <c r="N94" s="1">
        <v>-5.4848571951187648E-2</v>
      </c>
      <c r="O94" s="4">
        <f t="shared" si="24"/>
        <v>0.39030285609762472</v>
      </c>
      <c r="P94" s="1">
        <v>-0.81115416466021872</v>
      </c>
      <c r="Q94" s="4">
        <f t="shared" si="25"/>
        <v>9.4422917669890638E-2</v>
      </c>
      <c r="R94" s="1">
        <v>9.7018273539772215E-2</v>
      </c>
      <c r="S94" s="4">
        <f t="shared" si="26"/>
        <v>0.54850913676988611</v>
      </c>
      <c r="T94" s="1">
        <v>0.18627535155273009</v>
      </c>
      <c r="U94" s="4">
        <f t="shared" si="27"/>
        <v>0.87255070310546023</v>
      </c>
      <c r="V94" s="1">
        <v>6.9405300075032761E-2</v>
      </c>
      <c r="W94" s="4">
        <f t="shared" si="28"/>
        <v>0.63881060015006552</v>
      </c>
      <c r="X94" s="1">
        <v>9.4119447669318304E-2</v>
      </c>
      <c r="Y94" s="4">
        <f t="shared" si="29"/>
        <v>0.68823889533863658</v>
      </c>
      <c r="Z94" s="1">
        <v>7.4031128680893274E-2</v>
      </c>
      <c r="AA94" s="4">
        <f t="shared" si="30"/>
        <v>0.87015564340446638</v>
      </c>
      <c r="AB94" s="1">
        <v>8.6258548342889999E-2</v>
      </c>
      <c r="AC94" s="4">
        <f t="shared" si="31"/>
        <v>0.67251709668577997</v>
      </c>
      <c r="AD94" s="1">
        <v>-5.6019050733247921E-4</v>
      </c>
      <c r="AE94" s="4">
        <f t="shared" si="32"/>
        <v>0.44398094926675208</v>
      </c>
      <c r="AF94" s="1">
        <v>-2.4623299165584343E-3</v>
      </c>
      <c r="AG94" s="4">
        <f t="shared" si="33"/>
        <v>0.25376700834415655</v>
      </c>
      <c r="AH94" s="1">
        <v>-8.3591354276818953E-3</v>
      </c>
      <c r="AI94" s="4">
        <f t="shared" si="34"/>
        <v>8.2043228615905239E-2</v>
      </c>
      <c r="AJ94" s="1">
        <v>-2.9055191551947303E-5</v>
      </c>
      <c r="AK94" s="4">
        <f t="shared" si="35"/>
        <v>0.49854724042240262</v>
      </c>
      <c r="AL94" s="1">
        <v>2.2162140375695527E-3</v>
      </c>
      <c r="AM94" s="4">
        <f t="shared" si="36"/>
        <v>0.61081070187847764</v>
      </c>
      <c r="AN94" s="1">
        <v>-7.3158854400000011E-3</v>
      </c>
      <c r="AO94" s="4">
        <f t="shared" si="37"/>
        <v>0.49634205728000003</v>
      </c>
      <c r="AP94" s="1">
        <v>-1.8321012000000001E-4</v>
      </c>
      <c r="AQ94" s="4">
        <f t="shared" si="38"/>
        <v>0.49990839494</v>
      </c>
      <c r="AR94" s="1">
        <v>1.3912387200000001E-3</v>
      </c>
      <c r="AS94" s="4">
        <f t="shared" si="39"/>
        <v>0.50069561935999995</v>
      </c>
      <c r="AT94" s="1">
        <v>3.257872681535184E-3</v>
      </c>
      <c r="AU94" s="4">
        <f t="shared" si="40"/>
        <v>0.50162893634076755</v>
      </c>
      <c r="AV94" s="1">
        <v>2.4187036352088034E-2</v>
      </c>
      <c r="AW94" s="4">
        <f t="shared" si="41"/>
        <v>0.51209351817604398</v>
      </c>
      <c r="AY94" s="93"/>
      <c r="AZ94" s="20"/>
      <c r="BA94" s="20"/>
      <c r="BB94" s="20"/>
      <c r="BC94" s="20"/>
      <c r="BD94" s="92"/>
      <c r="BH94" s="93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92"/>
    </row>
    <row r="95" spans="1:81" s="1" customFormat="1" x14ac:dyDescent="0.15">
      <c r="A95" s="22"/>
      <c r="B95" s="22"/>
      <c r="C95" s="22"/>
      <c r="E95" s="1">
        <v>0.5</v>
      </c>
      <c r="F95" s="1">
        <v>-1</v>
      </c>
      <c r="G95" s="6">
        <v>0.16666666666666666</v>
      </c>
      <c r="H95" s="1">
        <v>0.57920220764135566</v>
      </c>
      <c r="I95" s="4">
        <f t="shared" si="21"/>
        <v>0.78960110382067783</v>
      </c>
      <c r="J95" s="1">
        <v>0.57851748711191076</v>
      </c>
      <c r="K95" s="4">
        <f t="shared" si="22"/>
        <v>0.78925874355595538</v>
      </c>
      <c r="L95" s="1">
        <v>2.1632578401764948E-3</v>
      </c>
      <c r="M95" s="4">
        <f t="shared" si="23"/>
        <v>0.51081628920088251</v>
      </c>
      <c r="N95" s="1">
        <v>-2.8071956787104817E-2</v>
      </c>
      <c r="O95" s="4">
        <f t="shared" si="24"/>
        <v>0.44385608642579039</v>
      </c>
      <c r="P95" s="1">
        <v>-0.7512924172107267</v>
      </c>
      <c r="Q95" s="4">
        <f t="shared" si="25"/>
        <v>0.12435379139463665</v>
      </c>
      <c r="R95" s="1">
        <v>0.16299025456315139</v>
      </c>
      <c r="S95" s="4">
        <f t="shared" si="26"/>
        <v>0.58149512728157571</v>
      </c>
      <c r="T95" s="1">
        <v>0.20700641698054748</v>
      </c>
      <c r="U95" s="4">
        <f t="shared" si="27"/>
        <v>0.91401283396109489</v>
      </c>
      <c r="V95" s="1">
        <v>7.6188111974257414E-2</v>
      </c>
      <c r="W95" s="4">
        <f t="shared" si="28"/>
        <v>0.6523762239485148</v>
      </c>
      <c r="X95" s="1">
        <v>8.8269879014345812E-2</v>
      </c>
      <c r="Y95" s="4">
        <f t="shared" si="29"/>
        <v>0.6765397580286916</v>
      </c>
      <c r="Z95" s="1">
        <v>7.3991605795735257E-2</v>
      </c>
      <c r="AA95" s="4">
        <f t="shared" si="30"/>
        <v>0.86995802897867636</v>
      </c>
      <c r="AB95" s="1">
        <v>0.10438610346230222</v>
      </c>
      <c r="AC95" s="4">
        <f t="shared" si="31"/>
        <v>0.70877220692460441</v>
      </c>
      <c r="AD95" s="1">
        <v>-4.723994576758965E-4</v>
      </c>
      <c r="AE95" s="4">
        <f t="shared" si="32"/>
        <v>0.45276005423241034</v>
      </c>
      <c r="AF95" s="1">
        <v>-9.3504435427883945E-4</v>
      </c>
      <c r="AG95" s="4">
        <f t="shared" si="33"/>
        <v>0.40649556457211605</v>
      </c>
      <c r="AH95" s="1">
        <v>-9.383469728573797E-3</v>
      </c>
      <c r="AI95" s="4">
        <f t="shared" si="34"/>
        <v>3.0826513571310166E-2</v>
      </c>
      <c r="AJ95" s="1">
        <v>-2.3996750559888549E-4</v>
      </c>
      <c r="AK95" s="4">
        <f t="shared" si="35"/>
        <v>0.4880016247200557</v>
      </c>
      <c r="AL95" s="1">
        <v>1.5139543759403208E-3</v>
      </c>
      <c r="AM95" s="4">
        <f t="shared" si="36"/>
        <v>0.57569771879701603</v>
      </c>
      <c r="AN95" s="1">
        <v>-6.8608350000000009E-3</v>
      </c>
      <c r="AO95" s="4">
        <f t="shared" si="37"/>
        <v>0.4965695825</v>
      </c>
      <c r="AP95" s="1">
        <v>-1.4764248E-4</v>
      </c>
      <c r="AQ95" s="4">
        <f t="shared" si="38"/>
        <v>0.49992617876000001</v>
      </c>
      <c r="AR95" s="1">
        <v>7.8327324000000004E-4</v>
      </c>
      <c r="AS95" s="4">
        <f t="shared" si="39"/>
        <v>0.50039163661999997</v>
      </c>
      <c r="AT95" s="1">
        <v>3.4735343566310948E-3</v>
      </c>
      <c r="AU95" s="4">
        <f t="shared" si="40"/>
        <v>0.5017367671783155</v>
      </c>
      <c r="AV95" s="1">
        <v>2.8223928309266764E-2</v>
      </c>
      <c r="AW95" s="4">
        <f t="shared" si="41"/>
        <v>0.51411196415463334</v>
      </c>
      <c r="AY95" s="93"/>
      <c r="AZ95" s="20"/>
      <c r="BA95" s="20"/>
      <c r="BB95" s="20"/>
      <c r="BC95" s="20"/>
      <c r="BD95" s="92"/>
      <c r="BH95" s="93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92"/>
    </row>
    <row r="96" spans="1:81" s="1" customFormat="1" x14ac:dyDescent="0.15">
      <c r="A96" s="22"/>
      <c r="B96" s="22"/>
      <c r="C96" s="22"/>
      <c r="E96" s="1">
        <v>0.5</v>
      </c>
      <c r="F96" s="1">
        <v>-1</v>
      </c>
      <c r="G96" s="7">
        <v>6.6666666666666666E-2</v>
      </c>
      <c r="H96" s="1">
        <v>0.49958787384265185</v>
      </c>
      <c r="I96" s="4">
        <f t="shared" si="21"/>
        <v>0.7497939369213259</v>
      </c>
      <c r="J96" s="1">
        <v>0.49941392324260964</v>
      </c>
      <c r="K96" s="4">
        <f t="shared" si="22"/>
        <v>0.74970696162130479</v>
      </c>
      <c r="L96" s="1">
        <v>1.8664864885043048E-4</v>
      </c>
      <c r="M96" s="4">
        <f t="shared" si="23"/>
        <v>0.50093324324425215</v>
      </c>
      <c r="N96" s="1">
        <v>-1.3181127581817434E-2</v>
      </c>
      <c r="O96" s="4">
        <f t="shared" si="24"/>
        <v>0.47363774483636512</v>
      </c>
      <c r="P96" s="1">
        <v>-0.7099892670695187</v>
      </c>
      <c r="Q96" s="4">
        <f t="shared" si="25"/>
        <v>0.14500536646524065</v>
      </c>
      <c r="R96" s="1">
        <v>0.20041946320209661</v>
      </c>
      <c r="S96" s="4">
        <f t="shared" si="26"/>
        <v>0.60020973160104829</v>
      </c>
      <c r="T96" s="1">
        <v>0.1976198564298593</v>
      </c>
      <c r="U96" s="4">
        <f t="shared" si="27"/>
        <v>0.89523971285971859</v>
      </c>
      <c r="V96" s="1">
        <v>8.8316541176558419E-2</v>
      </c>
      <c r="W96" s="4">
        <f t="shared" si="28"/>
        <v>0.67663308235311681</v>
      </c>
      <c r="X96" s="1">
        <v>6.4630827637438729E-2</v>
      </c>
      <c r="Y96" s="4">
        <f t="shared" si="29"/>
        <v>0.62926165527487743</v>
      </c>
      <c r="Z96" s="1">
        <v>7.8468433229891138E-2</v>
      </c>
      <c r="AA96" s="4">
        <f t="shared" si="30"/>
        <v>0.89234216614945572</v>
      </c>
      <c r="AB96" s="1">
        <v>0.1082875147743312</v>
      </c>
      <c r="AC96" s="4">
        <f t="shared" si="31"/>
        <v>0.71657502954866237</v>
      </c>
      <c r="AD96" s="1">
        <v>-1.2402227649898172E-4</v>
      </c>
      <c r="AE96" s="4">
        <f t="shared" si="32"/>
        <v>0.48759777235010182</v>
      </c>
      <c r="AF96" s="1">
        <v>-2.0484578253202593E-4</v>
      </c>
      <c r="AG96" s="4">
        <f t="shared" si="33"/>
        <v>0.4795154217467974</v>
      </c>
      <c r="AH96" s="1">
        <v>-7.7167134216904326E-3</v>
      </c>
      <c r="AI96" s="4">
        <f t="shared" si="34"/>
        <v>0.11416432891547834</v>
      </c>
      <c r="AJ96" s="1">
        <v>-1.3955745190651892E-3</v>
      </c>
      <c r="AK96" s="4">
        <f t="shared" si="35"/>
        <v>0.43022127404674054</v>
      </c>
      <c r="AL96" s="1">
        <v>9.3679859640737138E-4</v>
      </c>
      <c r="AM96" s="4">
        <f t="shared" si="36"/>
        <v>0.54683992982036855</v>
      </c>
      <c r="AN96" s="1">
        <v>-3.7568307600000005E-3</v>
      </c>
      <c r="AO96" s="4">
        <f t="shared" si="37"/>
        <v>0.49812158462</v>
      </c>
      <c r="AP96" s="1">
        <v>-6.388632E-5</v>
      </c>
      <c r="AQ96" s="4">
        <f t="shared" si="38"/>
        <v>0.49996805684000001</v>
      </c>
      <c r="AR96" s="1">
        <v>6.2154432000000005E-4</v>
      </c>
      <c r="AS96" s="4">
        <f t="shared" si="39"/>
        <v>0.50031077215999997</v>
      </c>
      <c r="AT96" s="1">
        <v>3.0966113998251209E-3</v>
      </c>
      <c r="AU96" s="4">
        <f t="shared" si="40"/>
        <v>0.5015483056999126</v>
      </c>
      <c r="AV96" s="1">
        <v>2.5515281490924632E-2</v>
      </c>
      <c r="AW96" s="4">
        <f t="shared" si="41"/>
        <v>0.51275764074546226</v>
      </c>
      <c r="AY96" s="93"/>
      <c r="AZ96" s="20"/>
      <c r="BA96" s="20"/>
      <c r="BB96" s="20"/>
      <c r="BC96" s="20"/>
      <c r="BD96" s="92"/>
      <c r="BH96" s="93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92"/>
    </row>
    <row r="97" spans="1:81" s="1" customFormat="1" x14ac:dyDescent="0.15">
      <c r="A97" s="22"/>
      <c r="B97" s="22"/>
      <c r="C97" s="22"/>
      <c r="G97" s="6"/>
      <c r="I97" s="4">
        <f t="shared" si="21"/>
        <v>0</v>
      </c>
      <c r="K97" s="4">
        <f t="shared" si="22"/>
        <v>0</v>
      </c>
      <c r="M97" s="4">
        <f t="shared" si="23"/>
        <v>0</v>
      </c>
      <c r="O97" s="4">
        <f t="shared" si="24"/>
        <v>0</v>
      </c>
      <c r="Q97" s="4">
        <f t="shared" si="25"/>
        <v>0</v>
      </c>
      <c r="S97" s="4">
        <f t="shared" si="26"/>
        <v>0</v>
      </c>
      <c r="U97" s="4">
        <f t="shared" si="27"/>
        <v>0</v>
      </c>
      <c r="W97" s="4">
        <f t="shared" si="28"/>
        <v>0</v>
      </c>
      <c r="Y97" s="4">
        <f t="shared" si="29"/>
        <v>0</v>
      </c>
      <c r="AA97" s="4">
        <f t="shared" si="30"/>
        <v>0</v>
      </c>
      <c r="AC97" s="4">
        <f t="shared" si="31"/>
        <v>0</v>
      </c>
      <c r="AE97" s="4">
        <f t="shared" si="32"/>
        <v>0</v>
      </c>
      <c r="AG97" s="4">
        <f t="shared" si="33"/>
        <v>0</v>
      </c>
      <c r="AI97" s="4">
        <f t="shared" si="34"/>
        <v>0</v>
      </c>
      <c r="AK97" s="4">
        <f t="shared" si="35"/>
        <v>0</v>
      </c>
      <c r="AM97" s="4">
        <f t="shared" si="36"/>
        <v>0</v>
      </c>
      <c r="AO97" s="4">
        <f t="shared" si="37"/>
        <v>0</v>
      </c>
      <c r="AQ97" s="4">
        <f t="shared" si="38"/>
        <v>0</v>
      </c>
      <c r="AS97" s="4">
        <f t="shared" si="39"/>
        <v>0</v>
      </c>
      <c r="AU97" s="4">
        <f t="shared" si="40"/>
        <v>0</v>
      </c>
      <c r="AW97" s="4">
        <f t="shared" si="41"/>
        <v>0</v>
      </c>
      <c r="AY97" s="93"/>
      <c r="AZ97" s="20"/>
      <c r="BA97" s="20"/>
      <c r="BB97" s="20"/>
      <c r="BC97" s="20"/>
      <c r="BD97" s="92"/>
      <c r="BH97" s="93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92"/>
    </row>
    <row r="98" spans="1:81" s="1" customFormat="1" x14ac:dyDescent="0.15">
      <c r="A98" s="22"/>
      <c r="B98" s="22"/>
      <c r="C98" s="22"/>
      <c r="E98" s="1">
        <v>1.5</v>
      </c>
      <c r="F98" s="1">
        <v>-1</v>
      </c>
      <c r="G98" s="5">
        <v>0.5</v>
      </c>
      <c r="H98" s="1">
        <v>0.7281707297426977</v>
      </c>
      <c r="I98" s="4">
        <f t="shared" si="21"/>
        <v>1.8640853648713489</v>
      </c>
      <c r="J98" s="1">
        <v>0.72644774024480829</v>
      </c>
      <c r="K98" s="4">
        <f t="shared" si="22"/>
        <v>1.8632238701224042</v>
      </c>
      <c r="L98" s="1">
        <v>5.3045546003292476E-3</v>
      </c>
      <c r="M98" s="4">
        <f t="shared" si="23"/>
        <v>1.5265227730016462</v>
      </c>
      <c r="N98" s="1">
        <v>-4.9781061134898441E-2</v>
      </c>
      <c r="O98" s="4">
        <f t="shared" si="24"/>
        <v>1.4004378777302031</v>
      </c>
      <c r="P98" s="1">
        <v>-0.80836255449028926</v>
      </c>
      <c r="Q98" s="4">
        <f t="shared" si="25"/>
        <v>1.0958187227548555</v>
      </c>
      <c r="R98" s="1">
        <v>9.4716175010549394E-2</v>
      </c>
      <c r="S98" s="4">
        <f t="shared" si="26"/>
        <v>1.5473580875052746</v>
      </c>
      <c r="T98" s="1">
        <v>0.19985777372957597</v>
      </c>
      <c r="U98" s="4">
        <f t="shared" si="27"/>
        <v>1.8997155474591518</v>
      </c>
      <c r="V98" s="1">
        <v>7.4342156837126652E-2</v>
      </c>
      <c r="W98" s="4">
        <f t="shared" si="28"/>
        <v>1.6486843136742533</v>
      </c>
      <c r="X98" s="1">
        <v>0.10151820010974939</v>
      </c>
      <c r="Y98" s="4">
        <f t="shared" si="29"/>
        <v>1.7030364002194989</v>
      </c>
      <c r="Z98" s="1">
        <v>7.2478361280586642E-2</v>
      </c>
      <c r="AA98" s="4">
        <f t="shared" si="30"/>
        <v>1.8623918064029332</v>
      </c>
      <c r="AB98" s="1">
        <v>6.9638363095870792E-2</v>
      </c>
      <c r="AC98" s="4">
        <f t="shared" si="31"/>
        <v>1.6392767261917416</v>
      </c>
      <c r="AD98" s="1">
        <v>-3.163264805086386E-4</v>
      </c>
      <c r="AE98" s="4">
        <f t="shared" si="32"/>
        <v>1.468367351949136</v>
      </c>
      <c r="AF98" s="1">
        <v>-3.4781977768703178E-3</v>
      </c>
      <c r="AG98" s="4">
        <f t="shared" si="33"/>
        <v>1.1521802223129682</v>
      </c>
      <c r="AH98" s="1">
        <v>-9.221722993437478E-3</v>
      </c>
      <c r="AI98" s="4">
        <f t="shared" si="34"/>
        <v>1.0389138503281261</v>
      </c>
      <c r="AJ98" s="1">
        <v>-1.0369804033720472E-4</v>
      </c>
      <c r="AK98" s="4">
        <f t="shared" si="35"/>
        <v>1.4948150979831398</v>
      </c>
      <c r="AL98" s="1">
        <v>2.4385386880010134E-3</v>
      </c>
      <c r="AM98" s="4">
        <f t="shared" si="36"/>
        <v>1.6219269344000506</v>
      </c>
      <c r="AN98" s="1">
        <v>-5.8744872000000004E-3</v>
      </c>
      <c r="AO98" s="4">
        <f t="shared" si="37"/>
        <v>1.4970627564000001</v>
      </c>
      <c r="AP98" s="1">
        <v>-5.8802760000000003E-5</v>
      </c>
      <c r="AQ98" s="4">
        <f t="shared" si="38"/>
        <v>1.49997059862</v>
      </c>
      <c r="AR98" s="1">
        <v>1.3882482E-3</v>
      </c>
      <c r="AS98" s="4">
        <f t="shared" si="39"/>
        <v>1.5006941241</v>
      </c>
      <c r="AT98" s="1">
        <v>2.5375890381999881E-3</v>
      </c>
      <c r="AU98" s="4">
        <f t="shared" si="40"/>
        <v>1.5012687945190999</v>
      </c>
      <c r="AV98" s="1">
        <v>2.7887915478430721E-2</v>
      </c>
      <c r="AW98" s="4">
        <f t="shared" si="41"/>
        <v>1.5139439577392153</v>
      </c>
      <c r="AY98" s="93"/>
      <c r="AZ98" s="20"/>
      <c r="BA98" s="20"/>
      <c r="BB98" s="20"/>
      <c r="BC98" s="20"/>
      <c r="BD98" s="92"/>
      <c r="BH98" s="93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92"/>
    </row>
    <row r="99" spans="1:81" s="1" customFormat="1" x14ac:dyDescent="0.15">
      <c r="A99" s="22"/>
      <c r="B99" s="22"/>
      <c r="C99" s="22"/>
      <c r="E99" s="1">
        <v>1.5</v>
      </c>
      <c r="F99" s="1">
        <v>-1</v>
      </c>
      <c r="G99" s="6">
        <v>0.16666666666666666</v>
      </c>
      <c r="H99" s="1">
        <v>0.5953420923868894</v>
      </c>
      <c r="I99" s="4">
        <f t="shared" si="21"/>
        <v>1.7976710461934446</v>
      </c>
      <c r="J99" s="1">
        <v>0.59483431199441539</v>
      </c>
      <c r="K99" s="4">
        <f t="shared" si="22"/>
        <v>1.7974171559972076</v>
      </c>
      <c r="L99" s="1">
        <v>-9.3324324425211687E-6</v>
      </c>
      <c r="M99" s="4">
        <f t="shared" si="23"/>
        <v>1.4999533378377874</v>
      </c>
      <c r="N99" s="1">
        <v>-2.4583493540090262E-2</v>
      </c>
      <c r="O99" s="4">
        <f t="shared" si="24"/>
        <v>1.4508330129198195</v>
      </c>
      <c r="P99" s="1">
        <v>-0.74837325966716195</v>
      </c>
      <c r="Q99" s="4">
        <f t="shared" si="25"/>
        <v>1.125813370166419</v>
      </c>
      <c r="R99" s="1">
        <v>0.14010037271126821</v>
      </c>
      <c r="S99" s="4">
        <f t="shared" si="26"/>
        <v>1.5700501863556342</v>
      </c>
      <c r="T99" s="1">
        <v>0.22061496996823235</v>
      </c>
      <c r="U99" s="4">
        <f t="shared" si="27"/>
        <v>1.9412299399364648</v>
      </c>
      <c r="V99" s="1">
        <v>0.10003061037841147</v>
      </c>
      <c r="W99" s="4">
        <f t="shared" si="28"/>
        <v>1.7000612207568229</v>
      </c>
      <c r="X99" s="1">
        <v>8.8615179014719103E-2</v>
      </c>
      <c r="Y99" s="4">
        <f t="shared" si="29"/>
        <v>1.6772303580294383</v>
      </c>
      <c r="Z99" s="1">
        <v>7.4124110743815613E-2</v>
      </c>
      <c r="AA99" s="4">
        <f t="shared" si="30"/>
        <v>1.8706205537190781</v>
      </c>
      <c r="AB99" s="1">
        <v>7.9575688715014803E-2</v>
      </c>
      <c r="AC99" s="4">
        <f t="shared" si="31"/>
        <v>1.6591513774300295</v>
      </c>
      <c r="AD99" s="1">
        <v>-1.1677603113050183E-3</v>
      </c>
      <c r="AE99" s="4">
        <f t="shared" si="32"/>
        <v>1.3832239688694981</v>
      </c>
      <c r="AF99" s="1">
        <v>-8.5004032207167222E-4</v>
      </c>
      <c r="AG99" s="4">
        <f t="shared" si="33"/>
        <v>1.4149959677928328</v>
      </c>
      <c r="AH99" s="1">
        <v>-9.8073917590302349E-3</v>
      </c>
      <c r="AI99" s="4">
        <f t="shared" si="34"/>
        <v>1.0096304120484882</v>
      </c>
      <c r="AJ99" s="1">
        <v>-1.0569674141211577E-3</v>
      </c>
      <c r="AK99" s="4">
        <f t="shared" si="35"/>
        <v>1.4471516292939421</v>
      </c>
      <c r="AL99" s="1">
        <v>1.5437498271496423E-3</v>
      </c>
      <c r="AM99" s="4">
        <f t="shared" si="36"/>
        <v>1.5771874913574822</v>
      </c>
      <c r="AN99" s="1">
        <v>-4.5079837199999999E-3</v>
      </c>
      <c r="AO99" s="4">
        <f t="shared" si="37"/>
        <v>1.49774600814</v>
      </c>
      <c r="AP99" s="1">
        <v>-1.1157264E-4</v>
      </c>
      <c r="AQ99" s="4">
        <f t="shared" si="38"/>
        <v>1.4999442136800001</v>
      </c>
      <c r="AR99" s="1">
        <v>7.578846E-4</v>
      </c>
      <c r="AS99" s="4">
        <f t="shared" si="39"/>
        <v>1.5003789423</v>
      </c>
      <c r="AT99" s="1">
        <v>2.4093037670999892E-3</v>
      </c>
      <c r="AU99" s="4">
        <f t="shared" si="40"/>
        <v>1.50120465188355</v>
      </c>
      <c r="AV99" s="1">
        <v>3.3264868969286175E-2</v>
      </c>
      <c r="AW99" s="4">
        <f t="shared" si="41"/>
        <v>1.5166324344846431</v>
      </c>
      <c r="AY99" s="93"/>
      <c r="AZ99" s="20"/>
      <c r="BA99" s="20"/>
      <c r="BB99" s="20"/>
      <c r="BC99" s="20"/>
      <c r="BD99" s="92"/>
      <c r="BH99" s="93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92"/>
    </row>
    <row r="100" spans="1:81" s="1" customFormat="1" x14ac:dyDescent="0.15">
      <c r="A100" s="22"/>
      <c r="B100" s="22"/>
      <c r="C100" s="22"/>
      <c r="E100" s="1">
        <v>1.5</v>
      </c>
      <c r="F100" s="1">
        <v>-1</v>
      </c>
      <c r="G100" s="7">
        <v>6.6666666666666666E-2</v>
      </c>
      <c r="H100" s="1">
        <v>0.5527737012238646</v>
      </c>
      <c r="I100" s="4">
        <f t="shared" si="21"/>
        <v>1.7763868506119322</v>
      </c>
      <c r="J100" s="1">
        <v>0.55249866546216075</v>
      </c>
      <c r="K100" s="4">
        <f t="shared" si="22"/>
        <v>1.7762493327310804</v>
      </c>
      <c r="L100" s="1">
        <v>-5.341884330099334E-3</v>
      </c>
      <c r="M100" s="4">
        <f t="shared" si="23"/>
        <v>1.4732905783495034</v>
      </c>
      <c r="N100" s="1">
        <v>-1.6596797855780322E-2</v>
      </c>
      <c r="O100" s="4">
        <f t="shared" si="24"/>
        <v>1.4668064042884394</v>
      </c>
      <c r="P100" s="1">
        <v>-0.71448559429649117</v>
      </c>
      <c r="Q100" s="4">
        <f t="shared" si="25"/>
        <v>1.1427572028517545</v>
      </c>
      <c r="R100" s="1">
        <v>0.15617702731595579</v>
      </c>
      <c r="S100" s="4">
        <f t="shared" si="26"/>
        <v>1.5780885136579779</v>
      </c>
      <c r="T100" s="1">
        <v>0.20595185211454256</v>
      </c>
      <c r="U100" s="4">
        <f t="shared" si="27"/>
        <v>1.9119037042290852</v>
      </c>
      <c r="V100" s="1">
        <v>0.11122206336348331</v>
      </c>
      <c r="W100" s="4">
        <f t="shared" si="28"/>
        <v>1.7224441267269666</v>
      </c>
      <c r="X100" s="1">
        <v>6.0619748173642969E-2</v>
      </c>
      <c r="Y100" s="4">
        <f t="shared" si="29"/>
        <v>1.621239496347286</v>
      </c>
      <c r="Z100" s="1">
        <v>7.7994268776315656E-2</v>
      </c>
      <c r="AA100" s="4">
        <f t="shared" si="30"/>
        <v>1.8899713438815784</v>
      </c>
      <c r="AB100" s="1">
        <v>7.9774632828613801E-2</v>
      </c>
      <c r="AC100" s="4">
        <f t="shared" si="31"/>
        <v>1.6595492656572275</v>
      </c>
      <c r="AD100" s="1">
        <v>-9.8939119454243747E-5</v>
      </c>
      <c r="AE100" s="4">
        <f t="shared" si="32"/>
        <v>1.4901060880545756</v>
      </c>
      <c r="AF100" s="1">
        <v>6.9675436235382973E-4</v>
      </c>
      <c r="AG100" s="4">
        <f t="shared" si="33"/>
        <v>1.5696754362353831</v>
      </c>
      <c r="AH100" s="1">
        <v>-8.1417458416329306E-3</v>
      </c>
      <c r="AI100" s="4">
        <f t="shared" si="34"/>
        <v>1.0929127079183534</v>
      </c>
      <c r="AJ100" s="1">
        <v>-2.0049315936939271E-3</v>
      </c>
      <c r="AK100" s="4">
        <f t="shared" si="35"/>
        <v>1.3997534203153037</v>
      </c>
      <c r="AL100" s="1">
        <v>6.4421096683011845E-4</v>
      </c>
      <c r="AM100" s="4">
        <f t="shared" si="36"/>
        <v>1.5322105483415058</v>
      </c>
      <c r="AN100" s="1">
        <v>-2.7757458000000003E-3</v>
      </c>
      <c r="AO100" s="4">
        <f t="shared" si="37"/>
        <v>1.4986121270999999</v>
      </c>
      <c r="AP100" s="1">
        <v>1.4661755999999999E-4</v>
      </c>
      <c r="AQ100" s="4">
        <f t="shared" si="38"/>
        <v>1.50007330878</v>
      </c>
      <c r="AR100" s="1">
        <v>2.3736996000000001E-4</v>
      </c>
      <c r="AS100" s="4">
        <f t="shared" si="39"/>
        <v>1.5001186849799999</v>
      </c>
      <c r="AT100" s="1">
        <v>2.1322958594454534E-3</v>
      </c>
      <c r="AU100" s="4">
        <f t="shared" si="40"/>
        <v>1.5010661479297227</v>
      </c>
      <c r="AV100" s="1">
        <v>2.9230633318438497E-2</v>
      </c>
      <c r="AW100" s="4">
        <f t="shared" si="41"/>
        <v>1.5146153166592193</v>
      </c>
      <c r="AY100" s="93"/>
      <c r="AZ100" s="20"/>
      <c r="BA100" s="20"/>
      <c r="BB100" s="20"/>
      <c r="BC100" s="20"/>
      <c r="BD100" s="92"/>
      <c r="BH100" s="93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92"/>
    </row>
    <row r="101" spans="1:81" s="1" customFormat="1" x14ac:dyDescent="0.15">
      <c r="A101" s="22"/>
      <c r="B101" s="22"/>
      <c r="C101" s="22"/>
      <c r="G101" s="6"/>
      <c r="I101" s="4">
        <f t="shared" si="21"/>
        <v>0</v>
      </c>
      <c r="K101" s="4">
        <f t="shared" si="22"/>
        <v>0</v>
      </c>
      <c r="M101" s="4">
        <f t="shared" si="23"/>
        <v>0</v>
      </c>
      <c r="O101" s="4">
        <f t="shared" si="24"/>
        <v>0</v>
      </c>
      <c r="Q101" s="4">
        <f t="shared" si="25"/>
        <v>0</v>
      </c>
      <c r="S101" s="4">
        <f t="shared" si="26"/>
        <v>0</v>
      </c>
      <c r="U101" s="4">
        <f t="shared" si="27"/>
        <v>0</v>
      </c>
      <c r="W101" s="4">
        <f t="shared" si="28"/>
        <v>0</v>
      </c>
      <c r="Y101" s="4">
        <f t="shared" si="29"/>
        <v>0</v>
      </c>
      <c r="AA101" s="4">
        <f t="shared" si="30"/>
        <v>0</v>
      </c>
      <c r="AC101" s="4">
        <f t="shared" si="31"/>
        <v>0</v>
      </c>
      <c r="AE101" s="4">
        <f t="shared" si="32"/>
        <v>0</v>
      </c>
      <c r="AG101" s="4">
        <f t="shared" si="33"/>
        <v>0</v>
      </c>
      <c r="AI101" s="4">
        <f t="shared" si="34"/>
        <v>0</v>
      </c>
      <c r="AK101" s="4">
        <f t="shared" si="35"/>
        <v>0</v>
      </c>
      <c r="AM101" s="4">
        <f t="shared" si="36"/>
        <v>0</v>
      </c>
      <c r="AO101" s="4">
        <f t="shared" si="37"/>
        <v>0</v>
      </c>
      <c r="AQ101" s="4">
        <f t="shared" si="38"/>
        <v>0</v>
      </c>
      <c r="AS101" s="4">
        <f t="shared" si="39"/>
        <v>0</v>
      </c>
      <c r="AU101" s="4">
        <f t="shared" si="40"/>
        <v>0</v>
      </c>
      <c r="AW101" s="4">
        <f t="shared" si="41"/>
        <v>0</v>
      </c>
      <c r="AY101" s="93"/>
      <c r="AZ101" s="20"/>
      <c r="BA101" s="20"/>
      <c r="BB101" s="20"/>
      <c r="BC101" s="20"/>
      <c r="BD101" s="92"/>
      <c r="BH101" s="93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92"/>
    </row>
    <row r="102" spans="1:81" s="1" customFormat="1" x14ac:dyDescent="0.15">
      <c r="A102" s="22"/>
      <c r="B102" s="22"/>
      <c r="C102" s="22"/>
      <c r="E102" s="1">
        <v>2.5</v>
      </c>
      <c r="F102" s="1">
        <v>-1</v>
      </c>
      <c r="G102" s="5">
        <v>0.5</v>
      </c>
      <c r="H102" s="1">
        <v>0.74941881347873485</v>
      </c>
      <c r="I102" s="4">
        <f t="shared" si="21"/>
        <v>2.8747094067393673</v>
      </c>
      <c r="J102" s="1">
        <v>0.74754463702437257</v>
      </c>
      <c r="K102" s="4">
        <f t="shared" si="22"/>
        <v>2.8737723185121862</v>
      </c>
      <c r="L102" s="1">
        <v>7.8859054139307095E-3</v>
      </c>
      <c r="M102" s="4">
        <f t="shared" si="23"/>
        <v>2.5394295270696534</v>
      </c>
      <c r="N102" s="1">
        <v>-5.2377343840407944E-2</v>
      </c>
      <c r="O102" s="4">
        <f t="shared" si="24"/>
        <v>2.3952453123191839</v>
      </c>
      <c r="P102" s="1">
        <v>-0.816741516312115</v>
      </c>
      <c r="Q102" s="4">
        <f t="shared" si="25"/>
        <v>2.0916292418439424</v>
      </c>
      <c r="R102" s="1">
        <v>8.35835370686316E-2</v>
      </c>
      <c r="S102" s="4">
        <f t="shared" si="26"/>
        <v>2.5417917685343157</v>
      </c>
      <c r="T102" s="1">
        <v>0.18497067749726559</v>
      </c>
      <c r="U102" s="4">
        <f t="shared" si="27"/>
        <v>2.8699413549945314</v>
      </c>
      <c r="V102" s="1">
        <v>6.7034862234632286E-2</v>
      </c>
      <c r="W102" s="4">
        <f t="shared" si="28"/>
        <v>2.6340697244692644</v>
      </c>
      <c r="X102" s="1">
        <v>9.3878670912301274E-2</v>
      </c>
      <c r="Y102" s="4">
        <f t="shared" si="29"/>
        <v>2.6877573418246024</v>
      </c>
      <c r="Z102" s="1">
        <v>7.2380036054095917E-2</v>
      </c>
      <c r="AA102" s="4">
        <f t="shared" si="30"/>
        <v>2.8619001802704798</v>
      </c>
      <c r="AB102" s="1">
        <v>5.8523278776870608E-2</v>
      </c>
      <c r="AC102" s="4">
        <f t="shared" si="31"/>
        <v>2.6170465575537412</v>
      </c>
      <c r="AD102" s="1">
        <v>-8.0544804288102724E-4</v>
      </c>
      <c r="AE102" s="4">
        <f t="shared" si="32"/>
        <v>2.4194551957118975</v>
      </c>
      <c r="AF102" s="1">
        <v>-1.7739366065528505E-3</v>
      </c>
      <c r="AG102" s="4">
        <f t="shared" si="33"/>
        <v>2.3226063393447149</v>
      </c>
      <c r="AH102" s="1">
        <v>-8.0547036435866508E-3</v>
      </c>
      <c r="AI102" s="4">
        <f t="shared" si="34"/>
        <v>2.0972648178206676</v>
      </c>
      <c r="AJ102" s="1">
        <v>1.3781167288121085E-4</v>
      </c>
      <c r="AK102" s="4">
        <f t="shared" si="35"/>
        <v>2.5068905836440605</v>
      </c>
      <c r="AL102" s="1">
        <v>1.9082660201017797E-3</v>
      </c>
      <c r="AM102" s="4">
        <f t="shared" si="36"/>
        <v>2.595413301005089</v>
      </c>
      <c r="AN102" s="1">
        <v>-3.9967862400000003E-3</v>
      </c>
      <c r="AO102" s="4">
        <f t="shared" si="37"/>
        <v>2.4980016068799999</v>
      </c>
      <c r="AP102" s="1">
        <v>7.9826040000000007E-5</v>
      </c>
      <c r="AQ102" s="4">
        <f t="shared" si="38"/>
        <v>2.5000399130200002</v>
      </c>
      <c r="AR102" s="1">
        <v>7.6309019999999997E-4</v>
      </c>
      <c r="AS102" s="4">
        <f t="shared" si="39"/>
        <v>2.5003815451000002</v>
      </c>
      <c r="AT102" s="1">
        <v>2.1334312783764047E-3</v>
      </c>
      <c r="AU102" s="4">
        <f t="shared" si="40"/>
        <v>2.5010667156391881</v>
      </c>
      <c r="AV102" s="1">
        <v>2.3760514570436861E-2</v>
      </c>
      <c r="AW102" s="4">
        <f t="shared" si="41"/>
        <v>2.5118802572852186</v>
      </c>
      <c r="AY102" s="93"/>
      <c r="AZ102" s="20"/>
      <c r="BA102" s="20"/>
      <c r="BB102" s="20"/>
      <c r="BC102" s="20"/>
      <c r="BD102" s="92"/>
      <c r="BH102" s="93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92"/>
    </row>
    <row r="103" spans="1:81" s="1" customFormat="1" x14ac:dyDescent="0.15">
      <c r="A103" s="22"/>
      <c r="B103" s="22"/>
      <c r="C103" s="22"/>
      <c r="E103" s="1">
        <v>2.5</v>
      </c>
      <c r="F103" s="1">
        <v>-1</v>
      </c>
      <c r="G103" s="6">
        <v>0.16666666666666666</v>
      </c>
      <c r="H103" s="1">
        <v>0.59100245226685999</v>
      </c>
      <c r="I103" s="4">
        <f t="shared" si="21"/>
        <v>2.79550122613343</v>
      </c>
      <c r="J103" s="1">
        <v>0.59054699253032106</v>
      </c>
      <c r="K103" s="4">
        <f t="shared" si="22"/>
        <v>2.7952734962651604</v>
      </c>
      <c r="L103" s="1">
        <v>4.8416659511801791E-3</v>
      </c>
      <c r="M103" s="4">
        <f t="shared" si="23"/>
        <v>2.524208329755901</v>
      </c>
      <c r="N103" s="1">
        <v>-2.2687143267769889E-2</v>
      </c>
      <c r="O103" s="4">
        <f t="shared" si="24"/>
        <v>2.45462571346446</v>
      </c>
      <c r="P103" s="1">
        <v>-0.75265564001475627</v>
      </c>
      <c r="Q103" s="4">
        <f t="shared" si="25"/>
        <v>2.1236721799926217</v>
      </c>
      <c r="R103" s="1">
        <v>0.11994918874521657</v>
      </c>
      <c r="S103" s="4">
        <f t="shared" si="26"/>
        <v>2.5599745943726084</v>
      </c>
      <c r="T103" s="1">
        <v>0.20385205481497518</v>
      </c>
      <c r="U103" s="4">
        <f t="shared" si="27"/>
        <v>2.9077041096299503</v>
      </c>
      <c r="V103" s="1">
        <v>7.431789251277611E-2</v>
      </c>
      <c r="W103" s="4">
        <f t="shared" si="28"/>
        <v>2.6486357850255522</v>
      </c>
      <c r="X103" s="1">
        <v>9.280170820843428E-2</v>
      </c>
      <c r="Y103" s="4">
        <f t="shared" si="29"/>
        <v>2.6856034164168685</v>
      </c>
      <c r="Z103" s="1">
        <v>7.2076825292629099E-2</v>
      </c>
      <c r="AA103" s="4">
        <f t="shared" si="30"/>
        <v>2.8603841264631455</v>
      </c>
      <c r="AB103" s="1">
        <v>6.3988993992508195E-2</v>
      </c>
      <c r="AC103" s="4">
        <f t="shared" si="31"/>
        <v>2.6279779879850165</v>
      </c>
      <c r="AD103" s="1">
        <v>-8.3889225227401086E-4</v>
      </c>
      <c r="AE103" s="4">
        <f t="shared" si="32"/>
        <v>2.4161107747725987</v>
      </c>
      <c r="AF103" s="1">
        <v>-1.2778475005569235E-3</v>
      </c>
      <c r="AG103" s="4">
        <f t="shared" si="33"/>
        <v>2.3722152499443077</v>
      </c>
      <c r="AH103" s="1">
        <v>-8.5590672234777797E-3</v>
      </c>
      <c r="AI103" s="4">
        <f t="shared" si="34"/>
        <v>2.072046638826111</v>
      </c>
      <c r="AJ103" s="1">
        <v>-2.2127594925018049E-4</v>
      </c>
      <c r="AK103" s="4">
        <f t="shared" si="35"/>
        <v>2.488936202537491</v>
      </c>
      <c r="AL103" s="1">
        <v>1.6554056588036228E-3</v>
      </c>
      <c r="AM103" s="4">
        <f t="shared" si="36"/>
        <v>2.5827702829401811</v>
      </c>
      <c r="AN103" s="1">
        <v>-2.95944516E-3</v>
      </c>
      <c r="AO103" s="4">
        <f t="shared" si="37"/>
        <v>2.4985202774199999</v>
      </c>
      <c r="AP103" s="1">
        <v>8.4386879999999995E-5</v>
      </c>
      <c r="AQ103" s="4">
        <f t="shared" si="38"/>
        <v>2.5000421934400001</v>
      </c>
      <c r="AR103" s="1">
        <v>5.0482224000000006E-4</v>
      </c>
      <c r="AS103" s="4">
        <f t="shared" si="39"/>
        <v>2.50025241112</v>
      </c>
      <c r="AT103" s="1">
        <v>1.90971140543549E-3</v>
      </c>
      <c r="AU103" s="4">
        <f t="shared" si="40"/>
        <v>2.5009548557027177</v>
      </c>
      <c r="AV103" s="1">
        <v>2.7845483223115777E-2</v>
      </c>
      <c r="AW103" s="4">
        <f t="shared" si="41"/>
        <v>2.5139227416115579</v>
      </c>
      <c r="AY103" s="93"/>
      <c r="AZ103" s="20"/>
      <c r="BA103" s="20"/>
      <c r="BB103" s="20"/>
      <c r="BC103" s="20"/>
      <c r="BD103" s="92"/>
      <c r="BH103" s="93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92"/>
    </row>
    <row r="104" spans="1:81" s="1" customFormat="1" x14ac:dyDescent="0.15">
      <c r="A104" s="22"/>
      <c r="B104" s="22"/>
      <c r="C104" s="22"/>
      <c r="E104" s="1">
        <v>2.5</v>
      </c>
      <c r="F104" s="1">
        <v>-1</v>
      </c>
      <c r="G104" s="7">
        <v>6.6666666666666666E-2</v>
      </c>
      <c r="H104" s="1">
        <v>0.52354985397040721</v>
      </c>
      <c r="I104" s="4">
        <f t="shared" si="21"/>
        <v>2.7617749269852037</v>
      </c>
      <c r="J104" s="1">
        <v>0.52338894218744758</v>
      </c>
      <c r="K104" s="4">
        <f t="shared" si="22"/>
        <v>2.7616944710937239</v>
      </c>
      <c r="L104" s="1">
        <v>4.1603983828761059E-3</v>
      </c>
      <c r="M104" s="4">
        <f t="shared" si="23"/>
        <v>2.5208019919143805</v>
      </c>
      <c r="N104" s="1">
        <v>-1.2294546499777887E-2</v>
      </c>
      <c r="O104" s="4">
        <f t="shared" si="24"/>
        <v>2.4754109070004442</v>
      </c>
      <c r="P104" s="1">
        <v>-0.72265049907061762</v>
      </c>
      <c r="Q104" s="4">
        <f t="shared" si="25"/>
        <v>2.1386747504646912</v>
      </c>
      <c r="R104" s="1">
        <v>0.1279441093577724</v>
      </c>
      <c r="S104" s="4">
        <f t="shared" si="26"/>
        <v>2.563972054678886</v>
      </c>
      <c r="T104" s="1">
        <v>0.19982417697278293</v>
      </c>
      <c r="U104" s="4">
        <f t="shared" si="27"/>
        <v>2.8996483539455657</v>
      </c>
      <c r="V104" s="1">
        <v>8.7422494148564858E-2</v>
      </c>
      <c r="W104" s="4">
        <f t="shared" si="28"/>
        <v>2.6748449882971297</v>
      </c>
      <c r="X104" s="1">
        <v>6.4968661691858012E-2</v>
      </c>
      <c r="Y104" s="4">
        <f t="shared" si="29"/>
        <v>2.6299373233837162</v>
      </c>
      <c r="Z104" s="1">
        <v>7.9045990652723275E-2</v>
      </c>
      <c r="AA104" s="4">
        <f t="shared" si="30"/>
        <v>2.8952299532636165</v>
      </c>
      <c r="AB104" s="1">
        <v>6.4473588071046001E-2</v>
      </c>
      <c r="AC104" s="4">
        <f t="shared" si="31"/>
        <v>2.6289471761420922</v>
      </c>
      <c r="AD104" s="1">
        <v>-4.7239945767589661E-4</v>
      </c>
      <c r="AE104" s="4">
        <f t="shared" si="32"/>
        <v>2.4527600542324102</v>
      </c>
      <c r="AF104" s="1">
        <v>-7.0232839725266024E-4</v>
      </c>
      <c r="AG104" s="4">
        <f t="shared" si="33"/>
        <v>2.4297671602747339</v>
      </c>
      <c r="AH104" s="1">
        <v>-7.9759276783810534E-3</v>
      </c>
      <c r="AI104" s="4">
        <f t="shared" si="34"/>
        <v>2.1012036160809471</v>
      </c>
      <c r="AJ104" s="1">
        <v>-1.2798472592956496E-3</v>
      </c>
      <c r="AK104" s="4">
        <f t="shared" si="35"/>
        <v>2.4360076370352175</v>
      </c>
      <c r="AL104" s="1">
        <v>1.0825680606053574E-3</v>
      </c>
      <c r="AM104" s="4">
        <f t="shared" si="36"/>
        <v>2.5541284030302678</v>
      </c>
      <c r="AN104" s="1">
        <v>-2.2019731199999998E-3</v>
      </c>
      <c r="AO104" s="4">
        <f t="shared" si="37"/>
        <v>2.49889901344</v>
      </c>
      <c r="AP104" s="1">
        <v>6.1395839999999995E-5</v>
      </c>
      <c r="AQ104" s="4">
        <f t="shared" si="38"/>
        <v>2.5000306979200002</v>
      </c>
      <c r="AR104" s="1">
        <v>2.3548104000000001E-4</v>
      </c>
      <c r="AS104" s="4">
        <f t="shared" si="39"/>
        <v>2.5001177405199999</v>
      </c>
      <c r="AT104" s="1">
        <v>1.7922380968012977E-3</v>
      </c>
      <c r="AU104" s="4">
        <f t="shared" si="40"/>
        <v>2.5008961190484005</v>
      </c>
      <c r="AV104" s="1">
        <v>2.5896660594018513E-2</v>
      </c>
      <c r="AW104" s="4">
        <f t="shared" si="41"/>
        <v>2.512948330297009</v>
      </c>
      <c r="AY104" s="93"/>
      <c r="AZ104" s="20"/>
      <c r="BA104" s="20"/>
      <c r="BB104" s="20"/>
      <c r="BC104" s="20"/>
      <c r="BD104" s="92"/>
      <c r="BH104" s="93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92"/>
    </row>
    <row r="105" spans="1:81" s="1" customFormat="1" x14ac:dyDescent="0.15">
      <c r="A105" s="22"/>
      <c r="B105" s="22"/>
      <c r="C105" s="22"/>
      <c r="G105" s="6"/>
      <c r="I105" s="4">
        <f t="shared" si="21"/>
        <v>0</v>
      </c>
      <c r="K105" s="4">
        <f t="shared" si="22"/>
        <v>0</v>
      </c>
      <c r="M105" s="4">
        <f t="shared" si="23"/>
        <v>0</v>
      </c>
      <c r="O105" s="4">
        <f t="shared" si="24"/>
        <v>0</v>
      </c>
      <c r="Q105" s="4">
        <f t="shared" si="25"/>
        <v>0</v>
      </c>
      <c r="S105" s="4">
        <f t="shared" si="26"/>
        <v>0</v>
      </c>
      <c r="U105" s="4">
        <f t="shared" si="27"/>
        <v>0</v>
      </c>
      <c r="W105" s="4">
        <f t="shared" si="28"/>
        <v>0</v>
      </c>
      <c r="Y105" s="4">
        <f t="shared" si="29"/>
        <v>0</v>
      </c>
      <c r="AA105" s="4">
        <f t="shared" si="30"/>
        <v>0</v>
      </c>
      <c r="AC105" s="4">
        <f t="shared" si="31"/>
        <v>0</v>
      </c>
      <c r="AE105" s="4">
        <f t="shared" si="32"/>
        <v>0</v>
      </c>
      <c r="AG105" s="4">
        <f t="shared" si="33"/>
        <v>0</v>
      </c>
      <c r="AI105" s="4">
        <f t="shared" si="34"/>
        <v>0</v>
      </c>
      <c r="AK105" s="4">
        <f t="shared" si="35"/>
        <v>0</v>
      </c>
      <c r="AM105" s="4">
        <f t="shared" si="36"/>
        <v>0</v>
      </c>
      <c r="AO105" s="4">
        <f t="shared" si="37"/>
        <v>0</v>
      </c>
      <c r="AQ105" s="4">
        <f t="shared" si="38"/>
        <v>0</v>
      </c>
      <c r="AS105" s="4">
        <f t="shared" si="39"/>
        <v>0</v>
      </c>
      <c r="AU105" s="4">
        <f t="shared" si="40"/>
        <v>0</v>
      </c>
      <c r="AW105" s="4">
        <f t="shared" si="41"/>
        <v>0</v>
      </c>
      <c r="AY105" s="93"/>
      <c r="AZ105" s="20"/>
      <c r="BA105" s="20"/>
      <c r="BB105" s="20"/>
      <c r="BC105" s="20"/>
      <c r="BD105" s="92"/>
      <c r="BH105" s="93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92"/>
    </row>
    <row r="106" spans="1:81" s="1" customFormat="1" x14ac:dyDescent="0.15">
      <c r="A106" s="22" t="s">
        <v>23</v>
      </c>
      <c r="B106" s="22">
        <f>F106</f>
        <v>-0.5</v>
      </c>
      <c r="C106" s="22" t="s">
        <v>4</v>
      </c>
      <c r="E106" s="1">
        <v>-2.5</v>
      </c>
      <c r="F106" s="1">
        <v>-0.5</v>
      </c>
      <c r="G106" s="8">
        <v>2.5</v>
      </c>
      <c r="H106" s="1">
        <v>1.1633080737200696</v>
      </c>
      <c r="I106" s="4">
        <f t="shared" si="21"/>
        <v>-1.9183459631399651</v>
      </c>
      <c r="J106" s="1">
        <v>1.1632373088251216</v>
      </c>
      <c r="K106" s="4">
        <f t="shared" si="22"/>
        <v>-1.9183813455874392</v>
      </c>
      <c r="L106" s="1">
        <v>5.1048405460592866E-3</v>
      </c>
      <c r="M106" s="4">
        <f t="shared" si="23"/>
        <v>-2.4744757972697036</v>
      </c>
      <c r="N106" s="1">
        <v>-1.1771930282996682E-2</v>
      </c>
      <c r="O106" s="4">
        <f t="shared" si="24"/>
        <v>-2.5235438605659932</v>
      </c>
      <c r="P106" s="1">
        <v>-1.0541498964141744</v>
      </c>
      <c r="Q106" s="4">
        <f t="shared" si="25"/>
        <v>-3.0270749482070873</v>
      </c>
      <c r="R106" s="1">
        <v>1.2376982176020001E-4</v>
      </c>
      <c r="S106" s="4">
        <f t="shared" si="26"/>
        <v>-2.4999381150891198</v>
      </c>
      <c r="T106" s="1">
        <v>9.7376466591758346E-2</v>
      </c>
      <c r="U106" s="4">
        <f t="shared" si="27"/>
        <v>-2.3052470668164835</v>
      </c>
      <c r="V106" s="1">
        <v>4.1365073558232511E-2</v>
      </c>
      <c r="W106" s="4">
        <f t="shared" si="28"/>
        <v>-2.417269852883535</v>
      </c>
      <c r="X106" s="1">
        <v>4.8259874646767432E-2</v>
      </c>
      <c r="Y106" s="4">
        <f t="shared" si="29"/>
        <v>-2.403480250706465</v>
      </c>
      <c r="Z106" s="1">
        <v>5.269532571065072E-2</v>
      </c>
      <c r="AA106" s="4">
        <f t="shared" si="30"/>
        <v>-2.2365233714467463</v>
      </c>
      <c r="AB106" s="1">
        <v>1.5391088806123797E-2</v>
      </c>
      <c r="AC106" s="4">
        <f t="shared" si="31"/>
        <v>-2.4692178223877526</v>
      </c>
      <c r="AD106" s="1">
        <v>2.2992893957676379E-4</v>
      </c>
      <c r="AE106" s="4">
        <f t="shared" si="32"/>
        <v>-2.4770071060423238</v>
      </c>
      <c r="AF106" s="1">
        <v>-1.6262246817338386E-3</v>
      </c>
      <c r="AG106" s="4">
        <f t="shared" si="33"/>
        <v>-2.6626224681733839</v>
      </c>
      <c r="AH106" s="1">
        <v>-2.8772659116049404E-3</v>
      </c>
      <c r="AI106" s="4">
        <f t="shared" si="34"/>
        <v>-2.643863295580247</v>
      </c>
      <c r="AJ106" s="1">
        <v>-4.9288955520182393E-5</v>
      </c>
      <c r="AK106" s="4">
        <f t="shared" si="35"/>
        <v>-2.502464447776009</v>
      </c>
      <c r="AL106" s="1">
        <v>1.2011329823948325E-3</v>
      </c>
      <c r="AM106" s="4">
        <f t="shared" si="36"/>
        <v>-2.4399433508802586</v>
      </c>
      <c r="AN106" s="1">
        <v>2.6740800000000007E-6</v>
      </c>
      <c r="AO106" s="4">
        <f t="shared" si="37"/>
        <v>-2.49999866296</v>
      </c>
      <c r="AP106" s="1">
        <v>2.2766399999999998E-6</v>
      </c>
      <c r="AQ106" s="4">
        <f t="shared" si="38"/>
        <v>-2.49999886168</v>
      </c>
      <c r="AR106" s="1">
        <v>9.3419999999999978E-7</v>
      </c>
      <c r="AS106" s="4">
        <f t="shared" si="39"/>
        <v>-2.4999995329</v>
      </c>
      <c r="AT106" s="1">
        <v>3.4063524124480617E-6</v>
      </c>
      <c r="AU106" s="4">
        <f t="shared" si="40"/>
        <v>-2.4999982968237937</v>
      </c>
      <c r="AV106" s="1">
        <v>6.7611305286477607E-3</v>
      </c>
      <c r="AW106" s="4">
        <f t="shared" si="41"/>
        <v>-2.4966194347356763</v>
      </c>
      <c r="AY106" s="93"/>
      <c r="AZ106" s="20"/>
      <c r="BA106" s="20"/>
      <c r="BB106" s="20"/>
      <c r="BC106" s="20"/>
      <c r="BD106" s="92"/>
      <c r="BH106" s="93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92"/>
    </row>
    <row r="107" spans="1:81" s="1" customFormat="1" x14ac:dyDescent="0.15">
      <c r="A107" s="22" t="s">
        <v>23</v>
      </c>
      <c r="B107" s="22">
        <f>F107</f>
        <v>-0.5</v>
      </c>
      <c r="C107" s="22" t="s">
        <v>5</v>
      </c>
      <c r="E107" s="1">
        <v>-2.5</v>
      </c>
      <c r="F107" s="1">
        <v>-0.5</v>
      </c>
      <c r="G107" s="9">
        <v>1.8333333333333333</v>
      </c>
      <c r="H107" s="1">
        <v>1.103410491534023</v>
      </c>
      <c r="I107" s="4">
        <f t="shared" si="21"/>
        <v>-1.9482947542329885</v>
      </c>
      <c r="J107" s="1">
        <v>1.1033137601116905</v>
      </c>
      <c r="K107" s="4">
        <f t="shared" si="22"/>
        <v>-1.9483431199441548</v>
      </c>
      <c r="L107" s="1">
        <v>8.2834670359821262E-3</v>
      </c>
      <c r="M107" s="4">
        <f t="shared" si="23"/>
        <v>-2.4585826648200895</v>
      </c>
      <c r="N107" s="1">
        <v>-1.2035104877875791E-2</v>
      </c>
      <c r="O107" s="4">
        <f t="shared" si="24"/>
        <v>-2.5240702097557515</v>
      </c>
      <c r="P107" s="1">
        <v>-1.0063123326496104</v>
      </c>
      <c r="Q107" s="4">
        <f t="shared" si="25"/>
        <v>-3.0031561663248052</v>
      </c>
      <c r="R107" s="1">
        <v>1.7093517792120001E-4</v>
      </c>
      <c r="S107" s="4">
        <f t="shared" si="26"/>
        <v>-2.4999145324110392</v>
      </c>
      <c r="T107" s="1">
        <v>0.12502473094597269</v>
      </c>
      <c r="U107" s="4">
        <f t="shared" si="27"/>
        <v>-2.2499505381080547</v>
      </c>
      <c r="V107" s="1">
        <v>5.2442670867505599E-2</v>
      </c>
      <c r="W107" s="4">
        <f t="shared" si="28"/>
        <v>-2.3951146582649887</v>
      </c>
      <c r="X107" s="1">
        <v>6.0429366551815529E-2</v>
      </c>
      <c r="Y107" s="4">
        <f t="shared" si="29"/>
        <v>-2.3791412668963687</v>
      </c>
      <c r="Z107" s="1">
        <v>6.5938549409502015E-2</v>
      </c>
      <c r="AA107" s="4">
        <f t="shared" si="30"/>
        <v>-2.1703072529524898</v>
      </c>
      <c r="AB107" s="1">
        <v>1.5815797372128602E-2</v>
      </c>
      <c r="AC107" s="4">
        <f t="shared" si="31"/>
        <v>-2.4683684052557426</v>
      </c>
      <c r="AD107" s="1">
        <v>4.9748261472063447E-4</v>
      </c>
      <c r="AE107" s="4">
        <f t="shared" si="32"/>
        <v>-2.4502517385279368</v>
      </c>
      <c r="AF107" s="1">
        <v>-2.4665104427325571E-3</v>
      </c>
      <c r="AG107" s="4">
        <f t="shared" si="33"/>
        <v>-2.7466510442732557</v>
      </c>
      <c r="AH107" s="1">
        <v>-4.6894215528576035E-3</v>
      </c>
      <c r="AI107" s="4">
        <f t="shared" si="34"/>
        <v>-2.7344710776428802</v>
      </c>
      <c r="AJ107" s="1">
        <v>-1.6797725391921981E-4</v>
      </c>
      <c r="AK107" s="4">
        <f t="shared" si="35"/>
        <v>-2.508398862695961</v>
      </c>
      <c r="AL107" s="1">
        <v>1.6061167032834403E-3</v>
      </c>
      <c r="AM107" s="4">
        <f t="shared" si="36"/>
        <v>-2.4196941648358279</v>
      </c>
      <c r="AN107" s="1">
        <v>-1.186056E-5</v>
      </c>
      <c r="AO107" s="4">
        <f t="shared" si="37"/>
        <v>-2.50000593028</v>
      </c>
      <c r="AP107" s="1">
        <v>1.8037079999999999E-5</v>
      </c>
      <c r="AQ107" s="4">
        <f t="shared" si="38"/>
        <v>-2.4999909814599999</v>
      </c>
      <c r="AR107" s="1">
        <v>1.4202000000000001E-5</v>
      </c>
      <c r="AS107" s="4">
        <f t="shared" si="39"/>
        <v>-2.499992899</v>
      </c>
      <c r="AT107" s="1">
        <v>1.2147672572743729E-5</v>
      </c>
      <c r="AU107" s="4">
        <f t="shared" si="40"/>
        <v>-2.4999939261637136</v>
      </c>
      <c r="AV107" s="1">
        <v>1.1016562708842031E-2</v>
      </c>
      <c r="AW107" s="4">
        <f t="shared" si="41"/>
        <v>-2.4944917186455791</v>
      </c>
      <c r="AY107" s="93"/>
      <c r="AZ107" s="20"/>
      <c r="BA107" s="20"/>
      <c r="BB107" s="20"/>
      <c r="BC107" s="20"/>
      <c r="BD107" s="92"/>
      <c r="BH107" s="93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92"/>
    </row>
    <row r="108" spans="1:81" s="1" customFormat="1" x14ac:dyDescent="0.15">
      <c r="A108" s="22" t="s">
        <v>23</v>
      </c>
      <c r="B108" s="22">
        <f>F108</f>
        <v>-0.5</v>
      </c>
      <c r="C108" s="22" t="s">
        <v>6</v>
      </c>
      <c r="E108" s="1">
        <v>-2.5</v>
      </c>
      <c r="F108" s="1">
        <v>-0.5</v>
      </c>
      <c r="G108" s="9">
        <v>1.5</v>
      </c>
      <c r="H108" s="1">
        <v>1.0334215071483384</v>
      </c>
      <c r="I108" s="4">
        <f t="shared" si="21"/>
        <v>-1.9832892464258309</v>
      </c>
      <c r="J108" s="1">
        <v>1.0332999854414056</v>
      </c>
      <c r="K108" s="4">
        <f t="shared" si="22"/>
        <v>-1.9833500072792973</v>
      </c>
      <c r="L108" s="1">
        <v>1.0405662173411528E-2</v>
      </c>
      <c r="M108" s="4">
        <f t="shared" si="23"/>
        <v>-2.4479716891329422</v>
      </c>
      <c r="N108" s="1">
        <v>-1.19529794723816E-2</v>
      </c>
      <c r="O108" s="4">
        <f t="shared" si="24"/>
        <v>-2.5239059589447632</v>
      </c>
      <c r="P108" s="1">
        <v>-0.96466052731452379</v>
      </c>
      <c r="Q108" s="4">
        <f t="shared" si="25"/>
        <v>-2.9823302636572619</v>
      </c>
      <c r="R108" s="1">
        <v>3.3579766253879996E-4</v>
      </c>
      <c r="S108" s="4">
        <f t="shared" si="26"/>
        <v>-2.4998321011687308</v>
      </c>
      <c r="T108" s="1">
        <v>0.15589081800636845</v>
      </c>
      <c r="U108" s="4">
        <f t="shared" si="27"/>
        <v>-2.188218363987263</v>
      </c>
      <c r="V108" s="1">
        <v>6.6069888720075548E-2</v>
      </c>
      <c r="W108" s="4">
        <f t="shared" si="28"/>
        <v>-2.3678602225598491</v>
      </c>
      <c r="X108" s="1">
        <v>7.1094470347129166E-2</v>
      </c>
      <c r="Y108" s="4">
        <f t="shared" si="29"/>
        <v>-2.3578110593057415</v>
      </c>
      <c r="Z108" s="1">
        <v>7.4008489090928178E-2</v>
      </c>
      <c r="AA108" s="4">
        <f t="shared" si="30"/>
        <v>-2.1299575545453591</v>
      </c>
      <c r="AB108" s="1">
        <v>1.7577573265097998E-2</v>
      </c>
      <c r="AC108" s="4">
        <f t="shared" si="31"/>
        <v>-2.464844853469804</v>
      </c>
      <c r="AD108" s="1">
        <v>3.9157595164285232E-4</v>
      </c>
      <c r="AE108" s="4">
        <f t="shared" si="32"/>
        <v>-2.4608424048357147</v>
      </c>
      <c r="AF108" s="1">
        <v>-3.5241835647856707E-3</v>
      </c>
      <c r="AG108" s="4">
        <f t="shared" si="33"/>
        <v>-2.8524183564785672</v>
      </c>
      <c r="AH108" s="1">
        <v>-6.987989477310063E-3</v>
      </c>
      <c r="AI108" s="4">
        <f t="shared" si="34"/>
        <v>-2.8493994738655033</v>
      </c>
      <c r="AJ108" s="1">
        <v>-1.3941556880552215E-5</v>
      </c>
      <c r="AK108" s="4">
        <f t="shared" si="35"/>
        <v>-2.5006970778440274</v>
      </c>
      <c r="AL108" s="1">
        <v>2.0261523705386616E-3</v>
      </c>
      <c r="AM108" s="4">
        <f t="shared" si="36"/>
        <v>-2.398692381473067</v>
      </c>
      <c r="AN108" s="1">
        <v>-1.2166308000000001E-4</v>
      </c>
      <c r="AO108" s="4">
        <f t="shared" si="37"/>
        <v>-2.5000608315399999</v>
      </c>
      <c r="AP108" s="1">
        <v>1.63944E-6</v>
      </c>
      <c r="AQ108" s="4">
        <f t="shared" si="38"/>
        <v>-2.4999991802800001</v>
      </c>
      <c r="AR108" s="1">
        <v>7.8187680000000009E-5</v>
      </c>
      <c r="AS108" s="4">
        <f t="shared" si="39"/>
        <v>-2.4999609061600001</v>
      </c>
      <c r="AT108" s="1">
        <v>7.3131124392180585E-5</v>
      </c>
      <c r="AU108" s="4">
        <f t="shared" si="40"/>
        <v>-2.4999634344378041</v>
      </c>
      <c r="AV108" s="1">
        <v>1.6860800524058341E-2</v>
      </c>
      <c r="AW108" s="4">
        <f t="shared" si="41"/>
        <v>-2.491569599737971</v>
      </c>
      <c r="AY108" s="93"/>
      <c r="AZ108" s="20"/>
      <c r="BA108" s="20"/>
      <c r="BB108" s="20"/>
      <c r="BC108" s="20"/>
      <c r="BD108" s="92"/>
      <c r="BH108" s="93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92"/>
    </row>
    <row r="109" spans="1:81" s="1" customFormat="1" x14ac:dyDescent="0.15">
      <c r="A109" s="22" t="s">
        <v>23</v>
      </c>
      <c r="B109" s="22">
        <f>F109</f>
        <v>-0.5</v>
      </c>
      <c r="C109" s="22" t="s">
        <v>24</v>
      </c>
      <c r="E109" s="1">
        <v>-2.5</v>
      </c>
      <c r="F109" s="1">
        <v>-0.5</v>
      </c>
      <c r="G109" s="9">
        <v>1.1666666666666667</v>
      </c>
      <c r="H109" s="1">
        <v>0.90598174282961141</v>
      </c>
      <c r="I109" s="4">
        <f t="shared" si="21"/>
        <v>-2.0470091285851941</v>
      </c>
      <c r="J109" s="1">
        <v>0.90587308638472774</v>
      </c>
      <c r="K109" s="4">
        <f t="shared" si="22"/>
        <v>-2.0470634568076362</v>
      </c>
      <c r="L109" s="1">
        <v>2.7829313543599257E-3</v>
      </c>
      <c r="M109" s="4">
        <f t="shared" si="23"/>
        <v>-2.4860853432282002</v>
      </c>
      <c r="N109" s="1">
        <v>-1.3752272447299752E-2</v>
      </c>
      <c r="O109" s="4">
        <f t="shared" si="24"/>
        <v>-2.5275045448945996</v>
      </c>
      <c r="P109" s="1">
        <v>-0.89714935266485518</v>
      </c>
      <c r="Q109" s="4">
        <f t="shared" si="25"/>
        <v>-2.9485746763324276</v>
      </c>
      <c r="R109" s="1">
        <v>1.5868571073201002E-2</v>
      </c>
      <c r="S109" s="4">
        <f t="shared" si="26"/>
        <v>-2.4920657144633993</v>
      </c>
      <c r="T109" s="1">
        <v>0.19169376182885808</v>
      </c>
      <c r="U109" s="4">
        <f t="shared" si="27"/>
        <v>-2.1166124763422838</v>
      </c>
      <c r="V109" s="1">
        <v>8.0335444951713991E-2</v>
      </c>
      <c r="W109" s="4">
        <f t="shared" si="28"/>
        <v>-2.3393291100965721</v>
      </c>
      <c r="X109" s="1">
        <v>8.2112340088770094E-2</v>
      </c>
      <c r="Y109" s="4">
        <f t="shared" si="29"/>
        <v>-2.33577531982246</v>
      </c>
      <c r="Z109" s="1">
        <v>8.3620950518808163E-2</v>
      </c>
      <c r="AA109" s="4">
        <f t="shared" si="30"/>
        <v>-2.0818952474059591</v>
      </c>
      <c r="AB109" s="1">
        <v>5.3076399807954602E-2</v>
      </c>
      <c r="AC109" s="4">
        <f t="shared" si="31"/>
        <v>-2.3938472003840907</v>
      </c>
      <c r="AD109" s="1">
        <v>1.0409510173566216E-3</v>
      </c>
      <c r="AE109" s="4">
        <f t="shared" si="32"/>
        <v>-2.3959048982643378</v>
      </c>
      <c r="AF109" s="1">
        <v>-5.1434407028959706E-3</v>
      </c>
      <c r="AG109" s="4">
        <f t="shared" si="33"/>
        <v>-3.0143440702895972</v>
      </c>
      <c r="AH109" s="1">
        <v>-1.0694839711612641E-2</v>
      </c>
      <c r="AI109" s="4">
        <f t="shared" si="34"/>
        <v>-3.0347419855806321</v>
      </c>
      <c r="AJ109" s="1">
        <v>-4.3940579495651958E-4</v>
      </c>
      <c r="AK109" s="4">
        <f t="shared" si="35"/>
        <v>-2.5219702897478258</v>
      </c>
      <c r="AL109" s="1">
        <v>2.5841230872846563E-3</v>
      </c>
      <c r="AM109" s="4">
        <f t="shared" si="36"/>
        <v>-2.3707938456357671</v>
      </c>
      <c r="AN109" s="1">
        <v>-3.31168608E-3</v>
      </c>
      <c r="AO109" s="4">
        <f t="shared" si="37"/>
        <v>-2.50165584304</v>
      </c>
      <c r="AP109" s="1">
        <v>-4.8123720000000003E-5</v>
      </c>
      <c r="AQ109" s="4">
        <f t="shared" si="38"/>
        <v>-2.50002406186</v>
      </c>
      <c r="AR109" s="1">
        <v>7.9562411999999994E-4</v>
      </c>
      <c r="AS109" s="4">
        <f t="shared" si="39"/>
        <v>-2.4996021879399999</v>
      </c>
      <c r="AT109" s="1">
        <v>1.292401267708441E-3</v>
      </c>
      <c r="AU109" s="4">
        <f t="shared" si="40"/>
        <v>-2.4993537993661459</v>
      </c>
      <c r="AV109" s="1">
        <v>2.4971359217271342E-2</v>
      </c>
      <c r="AW109" s="4">
        <f t="shared" si="41"/>
        <v>-2.4875143203913641</v>
      </c>
      <c r="AY109" s="93"/>
      <c r="AZ109" s="20"/>
      <c r="BA109" s="20"/>
      <c r="BB109" s="20"/>
      <c r="BC109" s="20"/>
      <c r="BD109" s="92"/>
      <c r="BH109" s="93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92"/>
    </row>
    <row r="110" spans="1:81" s="1" customFormat="1" x14ac:dyDescent="0.15">
      <c r="A110" s="22" t="s">
        <v>23</v>
      </c>
      <c r="B110" s="22">
        <f>F110</f>
        <v>-0.5</v>
      </c>
      <c r="C110" s="22" t="s">
        <v>7</v>
      </c>
      <c r="E110" s="1">
        <v>-2.5</v>
      </c>
      <c r="F110" s="1">
        <v>-0.5</v>
      </c>
      <c r="G110" s="9">
        <v>0.83333333333333337</v>
      </c>
      <c r="H110" s="1">
        <v>0.35275945838530753</v>
      </c>
      <c r="I110" s="4">
        <f t="shared" si="21"/>
        <v>-2.3236202708073463</v>
      </c>
      <c r="J110" s="1">
        <v>0.34885752362038652</v>
      </c>
      <c r="K110" s="4">
        <f t="shared" si="22"/>
        <v>-2.3255712381898066</v>
      </c>
      <c r="L110" s="1">
        <v>5.0581783838466794E-2</v>
      </c>
      <c r="M110" s="4">
        <f t="shared" si="23"/>
        <v>-2.2470910808076661</v>
      </c>
      <c r="N110" s="1">
        <v>1.3384574609064406E-2</v>
      </c>
      <c r="O110" s="4">
        <f t="shared" si="24"/>
        <v>-2.4732308507818712</v>
      </c>
      <c r="P110" s="1">
        <v>-0.72323560302343814</v>
      </c>
      <c r="Q110" s="4">
        <f t="shared" si="25"/>
        <v>-2.8616178015117191</v>
      </c>
      <c r="R110" s="1">
        <v>0.56352043991641854</v>
      </c>
      <c r="S110" s="4">
        <f t="shared" si="26"/>
        <v>-2.2182397800417908</v>
      </c>
      <c r="T110" s="1">
        <v>0.16140068612043318</v>
      </c>
      <c r="U110" s="4">
        <f t="shared" si="27"/>
        <v>-2.1771986277591338</v>
      </c>
      <c r="V110" s="1">
        <v>9.7047964969781589E-2</v>
      </c>
      <c r="W110" s="4">
        <f t="shared" si="28"/>
        <v>-2.305904070060437</v>
      </c>
      <c r="X110" s="1">
        <v>0.12600463635243744</v>
      </c>
      <c r="Y110" s="4">
        <f t="shared" si="29"/>
        <v>-2.2479907272951252</v>
      </c>
      <c r="Z110" s="1">
        <v>8.6515127395586713E-2</v>
      </c>
      <c r="AA110" s="4">
        <f t="shared" si="30"/>
        <v>-2.0674243630220666</v>
      </c>
      <c r="AB110" s="1">
        <v>0.25287303728526844</v>
      </c>
      <c r="AC110" s="4">
        <f t="shared" si="31"/>
        <v>-1.9942539254294631</v>
      </c>
      <c r="AD110" s="1">
        <v>8.7136100555969941E-3</v>
      </c>
      <c r="AE110" s="4">
        <f t="shared" si="32"/>
        <v>-1.6286389944403006</v>
      </c>
      <c r="AF110" s="1">
        <v>-3.3081897124559835E-3</v>
      </c>
      <c r="AG110" s="4">
        <f t="shared" si="33"/>
        <v>-2.8308189712455984</v>
      </c>
      <c r="AH110" s="1">
        <v>-6.614281726945526E-3</v>
      </c>
      <c r="AI110" s="4">
        <f t="shared" si="34"/>
        <v>-2.8307140863472764</v>
      </c>
      <c r="AJ110" s="1">
        <v>-5.0870643654772471E-3</v>
      </c>
      <c r="AK110" s="4">
        <f t="shared" si="35"/>
        <v>-2.7543532182738621</v>
      </c>
      <c r="AL110" s="1">
        <v>2.4183049240327787E-3</v>
      </c>
      <c r="AM110" s="4">
        <f t="shared" si="36"/>
        <v>-2.3790847537983613</v>
      </c>
      <c r="AN110" s="1">
        <v>-8.8779855600000009E-3</v>
      </c>
      <c r="AO110" s="4">
        <f t="shared" si="37"/>
        <v>-2.5044389927799999</v>
      </c>
      <c r="AP110" s="1">
        <v>-4.8642508800000005E-3</v>
      </c>
      <c r="AQ110" s="4">
        <f t="shared" si="38"/>
        <v>-2.5024321254399999</v>
      </c>
      <c r="AR110" s="1">
        <v>2.4672826799999998E-3</v>
      </c>
      <c r="AS110" s="4">
        <f t="shared" si="39"/>
        <v>-2.4987663586600002</v>
      </c>
      <c r="AT110" s="1">
        <v>2.8471740952653087E-3</v>
      </c>
      <c r="AU110" s="4">
        <f t="shared" si="40"/>
        <v>-2.4985764129523673</v>
      </c>
      <c r="AV110" s="1">
        <v>2.5672828683616269E-2</v>
      </c>
      <c r="AW110" s="4">
        <f t="shared" si="41"/>
        <v>-2.487163585658192</v>
      </c>
      <c r="AY110" s="93"/>
      <c r="AZ110" s="20"/>
      <c r="BA110" s="20"/>
      <c r="BB110" s="20"/>
      <c r="BC110" s="20"/>
      <c r="BD110" s="92"/>
      <c r="BH110" s="93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92"/>
    </row>
    <row r="111" spans="1:81" s="1" customFormat="1" x14ac:dyDescent="0.15">
      <c r="A111" s="22"/>
      <c r="B111" s="22"/>
      <c r="C111" s="22"/>
      <c r="E111" s="1">
        <v>-2.5</v>
      </c>
      <c r="F111" s="1">
        <v>-0.5</v>
      </c>
      <c r="G111" s="9">
        <v>0.5</v>
      </c>
      <c r="H111" s="1">
        <v>0.34359105135520096</v>
      </c>
      <c r="I111" s="4">
        <f t="shared" si="21"/>
        <v>-2.3282044743223995</v>
      </c>
      <c r="J111" s="1">
        <v>0.3271260214347308</v>
      </c>
      <c r="K111" s="4">
        <f t="shared" si="22"/>
        <v>-2.3364369892826344</v>
      </c>
      <c r="L111" s="1">
        <v>8.5779986038681075E-2</v>
      </c>
      <c r="M111" s="4">
        <f t="shared" si="23"/>
        <v>-2.0711000698065947</v>
      </c>
      <c r="N111" s="1">
        <v>6.0705606552114162E-2</v>
      </c>
      <c r="O111" s="4">
        <f t="shared" si="24"/>
        <v>-2.3785887868957718</v>
      </c>
      <c r="P111" s="1">
        <v>-0.69871811140069229</v>
      </c>
      <c r="Q111" s="4">
        <f t="shared" si="25"/>
        <v>-2.8493590557003463</v>
      </c>
      <c r="R111" s="1">
        <v>0.71225223626735634</v>
      </c>
      <c r="S111" s="4">
        <f t="shared" si="26"/>
        <v>-2.1438738818663219</v>
      </c>
      <c r="T111" s="1">
        <v>0.17589955316313463</v>
      </c>
      <c r="U111" s="4">
        <f t="shared" si="27"/>
        <v>-2.1482008936737307</v>
      </c>
      <c r="V111" s="1">
        <v>9.4789516318691369E-2</v>
      </c>
      <c r="W111" s="4">
        <f t="shared" si="28"/>
        <v>-2.3104209673626173</v>
      </c>
      <c r="X111" s="1">
        <v>0.11445481796157278</v>
      </c>
      <c r="Y111" s="4">
        <f t="shared" si="29"/>
        <v>-2.2710903640768545</v>
      </c>
      <c r="Z111" s="1">
        <v>7.851624628120428E-2</v>
      </c>
      <c r="AA111" s="4">
        <f t="shared" si="30"/>
        <v>-2.1074187685939787</v>
      </c>
      <c r="AB111" s="1">
        <v>0.32755760599688277</v>
      </c>
      <c r="AC111" s="4">
        <f t="shared" si="31"/>
        <v>-1.8448847880062345</v>
      </c>
      <c r="AD111" s="1">
        <v>8.7150035643217012E-3</v>
      </c>
      <c r="AE111" s="4">
        <f t="shared" si="32"/>
        <v>-1.6284996435678298</v>
      </c>
      <c r="AF111" s="1">
        <v>-3.8586256587155089E-3</v>
      </c>
      <c r="AG111" s="4">
        <f t="shared" si="33"/>
        <v>-2.8858625658715509</v>
      </c>
      <c r="AH111" s="1">
        <v>-6.7457395044342727E-3</v>
      </c>
      <c r="AI111" s="4">
        <f t="shared" si="34"/>
        <v>-2.8372869752217138</v>
      </c>
      <c r="AJ111" s="1">
        <v>-4.103320969131379E-3</v>
      </c>
      <c r="AK111" s="4">
        <f t="shared" si="35"/>
        <v>-2.7051660484565687</v>
      </c>
      <c r="AL111" s="1">
        <v>1.0871946834639481E-3</v>
      </c>
      <c r="AM111" s="4">
        <f t="shared" si="36"/>
        <v>-2.4456402658268024</v>
      </c>
      <c r="AN111" s="1">
        <v>-8.1898462800000012E-3</v>
      </c>
      <c r="AO111" s="4">
        <f t="shared" si="37"/>
        <v>-2.5040949231399998</v>
      </c>
      <c r="AP111" s="1">
        <v>-6.3031694400000008E-3</v>
      </c>
      <c r="AQ111" s="4">
        <f t="shared" si="38"/>
        <v>-2.5031515847199999</v>
      </c>
      <c r="AR111" s="1">
        <v>4.9786369199999996E-3</v>
      </c>
      <c r="AS111" s="4">
        <f t="shared" si="39"/>
        <v>-2.4975106815400001</v>
      </c>
      <c r="AT111" s="1">
        <v>3.7712220572838546E-3</v>
      </c>
      <c r="AU111" s="4">
        <f t="shared" si="40"/>
        <v>-2.498114388971358</v>
      </c>
      <c r="AV111" s="1">
        <v>2.6512805280769325E-2</v>
      </c>
      <c r="AW111" s="4">
        <f t="shared" si="41"/>
        <v>-2.4867435973596153</v>
      </c>
      <c r="AY111" s="93"/>
      <c r="AZ111" s="20"/>
      <c r="BA111" s="20"/>
      <c r="BB111" s="20"/>
      <c r="BC111" s="20"/>
      <c r="BD111" s="92"/>
      <c r="BH111" s="93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92"/>
    </row>
    <row r="112" spans="1:81" s="1" customFormat="1" x14ac:dyDescent="0.15">
      <c r="A112" s="22"/>
      <c r="B112" s="22"/>
      <c r="C112" s="22"/>
      <c r="E112" s="1">
        <v>-2.5</v>
      </c>
      <c r="F112" s="1">
        <v>-0.5</v>
      </c>
      <c r="G112" s="9">
        <v>0.16666666666666666</v>
      </c>
      <c r="H112" s="1">
        <v>0.23038402651379841</v>
      </c>
      <c r="I112" s="4">
        <f t="shared" si="21"/>
        <v>-2.3848079867431009</v>
      </c>
      <c r="J112" s="1">
        <v>0.21192460887775635</v>
      </c>
      <c r="K112" s="4">
        <f t="shared" si="22"/>
        <v>-2.394037695561122</v>
      </c>
      <c r="L112" s="1">
        <v>7.3849404404161517E-2</v>
      </c>
      <c r="M112" s="4">
        <f t="shared" si="23"/>
        <v>-2.1307529779791925</v>
      </c>
      <c r="N112" s="1">
        <v>5.2067507083316221E-2</v>
      </c>
      <c r="O112" s="4">
        <f t="shared" si="24"/>
        <v>-2.3958649858333674</v>
      </c>
      <c r="P112" s="1">
        <v>-0.64203662041553056</v>
      </c>
      <c r="Q112" s="4">
        <f t="shared" si="25"/>
        <v>-2.8210183102077653</v>
      </c>
      <c r="R112" s="1">
        <v>1.2250759707520487</v>
      </c>
      <c r="S112" s="4">
        <f t="shared" si="26"/>
        <v>-1.8874620146239756</v>
      </c>
      <c r="T112" s="1">
        <v>0.21249388725675017</v>
      </c>
      <c r="U112" s="4">
        <f t="shared" si="27"/>
        <v>-2.0750122254864998</v>
      </c>
      <c r="V112" s="1">
        <v>0.12140374715827432</v>
      </c>
      <c r="W112" s="4">
        <f t="shared" si="28"/>
        <v>-2.2571925056834514</v>
      </c>
      <c r="X112" s="1">
        <v>9.7057297402224102E-2</v>
      </c>
      <c r="Y112" s="4">
        <f t="shared" si="29"/>
        <v>-2.3058854051955517</v>
      </c>
      <c r="Z112" s="1">
        <v>8.1209916813766436E-2</v>
      </c>
      <c r="AA112" s="4">
        <f t="shared" si="30"/>
        <v>-2.0939504159311677</v>
      </c>
      <c r="AB112" s="1">
        <v>0.67594217717107619</v>
      </c>
      <c r="AC112" s="4">
        <f t="shared" si="31"/>
        <v>-1.1481156456578476</v>
      </c>
      <c r="AD112" s="1">
        <v>1.1821134511695074E-2</v>
      </c>
      <c r="AE112" s="4">
        <f t="shared" si="32"/>
        <v>-1.3178865488304925</v>
      </c>
      <c r="AF112" s="1">
        <v>-2.0637864212920435E-3</v>
      </c>
      <c r="AG112" s="4">
        <f t="shared" si="33"/>
        <v>-2.7063786421292044</v>
      </c>
      <c r="AH112" s="1">
        <v>-7.9378659943310503E-3</v>
      </c>
      <c r="AI112" s="4">
        <f t="shared" si="34"/>
        <v>-2.8968932997165524</v>
      </c>
      <c r="AJ112" s="1">
        <v>-5.0892234561445895E-3</v>
      </c>
      <c r="AK112" s="4">
        <f t="shared" si="35"/>
        <v>-2.7544611728072295</v>
      </c>
      <c r="AL112" s="1">
        <v>8.1342198684496245E-4</v>
      </c>
      <c r="AM112" s="4">
        <f t="shared" si="36"/>
        <v>-2.4593289006577517</v>
      </c>
      <c r="AN112" s="1">
        <v>-1.28272356E-2</v>
      </c>
      <c r="AO112" s="4">
        <f t="shared" si="37"/>
        <v>-2.5064136177999998</v>
      </c>
      <c r="AP112" s="1">
        <v>-1.990050984E-2</v>
      </c>
      <c r="AQ112" s="4">
        <f t="shared" si="38"/>
        <v>-2.5099502549200001</v>
      </c>
      <c r="AR112" s="1">
        <v>1.4334355079999998E-2</v>
      </c>
      <c r="AS112" s="4">
        <f t="shared" si="39"/>
        <v>-2.49283282246</v>
      </c>
      <c r="AT112" s="1">
        <v>9.2243221877530788E-3</v>
      </c>
      <c r="AU112" s="4">
        <f t="shared" si="40"/>
        <v>-2.4953878389061233</v>
      </c>
      <c r="AV112" s="1">
        <v>3.4656320462289211E-2</v>
      </c>
      <c r="AW112" s="4">
        <f t="shared" si="41"/>
        <v>-2.4826718397688552</v>
      </c>
      <c r="AY112" s="93"/>
      <c r="AZ112" s="20"/>
      <c r="BA112" s="20"/>
      <c r="BB112" s="20"/>
      <c r="BC112" s="20"/>
      <c r="BD112" s="92"/>
      <c r="BH112" s="93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92"/>
    </row>
    <row r="113" spans="1:81" s="1" customFormat="1" x14ac:dyDescent="0.15">
      <c r="A113" s="22"/>
      <c r="B113" s="22"/>
      <c r="C113" s="22"/>
      <c r="E113" s="1">
        <v>-2.5</v>
      </c>
      <c r="F113" s="1">
        <v>-0.5</v>
      </c>
      <c r="G113" s="10">
        <v>6.6666666666666666E-2</v>
      </c>
      <c r="H113" s="1">
        <v>0.29472472609757983</v>
      </c>
      <c r="I113" s="4">
        <f t="shared" si="21"/>
        <v>-2.3526376369512101</v>
      </c>
      <c r="J113" s="1">
        <v>0.27023364677863099</v>
      </c>
      <c r="K113" s="4">
        <f t="shared" si="22"/>
        <v>-2.3648831766106846</v>
      </c>
      <c r="L113" s="1">
        <v>0.11219823579697107</v>
      </c>
      <c r="M113" s="4">
        <f t="shared" si="23"/>
        <v>-1.9390088210151446</v>
      </c>
      <c r="N113" s="1">
        <v>3.532698976792107E-2</v>
      </c>
      <c r="O113" s="4">
        <f t="shared" si="24"/>
        <v>-2.4293460204641577</v>
      </c>
      <c r="P113" s="1">
        <v>-0.6314793554667717</v>
      </c>
      <c r="Q113" s="4">
        <f t="shared" si="25"/>
        <v>-2.8157396777333856</v>
      </c>
      <c r="R113" s="1">
        <v>1.131548650101639</v>
      </c>
      <c r="S113" s="4">
        <f t="shared" si="26"/>
        <v>-1.9342256749491806</v>
      </c>
      <c r="T113" s="1">
        <v>0.21528615104355259</v>
      </c>
      <c r="U113" s="4">
        <f t="shared" si="27"/>
        <v>-2.0694276979128947</v>
      </c>
      <c r="V113" s="1">
        <v>0.11148337147187391</v>
      </c>
      <c r="W113" s="4">
        <f t="shared" si="28"/>
        <v>-2.2770332570562521</v>
      </c>
      <c r="X113" s="1">
        <v>6.8059563316821142E-2</v>
      </c>
      <c r="Y113" s="4">
        <f t="shared" si="29"/>
        <v>-2.3638808733663579</v>
      </c>
      <c r="Z113" s="1">
        <v>8.0659240461257817E-2</v>
      </c>
      <c r="AA113" s="4">
        <f t="shared" si="30"/>
        <v>-2.0967037976937108</v>
      </c>
      <c r="AB113" s="1">
        <v>0.7018633600448777</v>
      </c>
      <c r="AC113" s="4">
        <f t="shared" si="31"/>
        <v>-1.0962732799102446</v>
      </c>
      <c r="AD113" s="1">
        <v>8.8877986461854529E-3</v>
      </c>
      <c r="AE113" s="4">
        <f t="shared" si="32"/>
        <v>-1.6112201353814548</v>
      </c>
      <c r="AF113" s="1">
        <v>1.5161374924819336E-3</v>
      </c>
      <c r="AG113" s="4">
        <f t="shared" si="33"/>
        <v>-2.3483862507518065</v>
      </c>
      <c r="AH113" s="1">
        <v>-8.0293497503215773E-3</v>
      </c>
      <c r="AI113" s="4">
        <f t="shared" si="34"/>
        <v>-2.9014674875160789</v>
      </c>
      <c r="AJ113" s="1">
        <v>-4.3200319838277504E-3</v>
      </c>
      <c r="AK113" s="4">
        <f t="shared" si="35"/>
        <v>-2.7160015991913875</v>
      </c>
      <c r="AL113" s="1">
        <v>1.9764932851897918E-4</v>
      </c>
      <c r="AM113" s="4">
        <f t="shared" si="36"/>
        <v>-2.4901175335740509</v>
      </c>
      <c r="AN113" s="1">
        <v>-3.5278908480000003E-2</v>
      </c>
      <c r="AO113" s="4">
        <f t="shared" si="37"/>
        <v>-2.5176394542399998</v>
      </c>
      <c r="AP113" s="1">
        <v>-3.1545278279999998E-2</v>
      </c>
      <c r="AQ113" s="4">
        <f t="shared" si="38"/>
        <v>-2.5157726391400002</v>
      </c>
      <c r="AR113" s="1">
        <v>1.260768348E-2</v>
      </c>
      <c r="AS113" s="4">
        <f t="shared" si="39"/>
        <v>-2.4936961582600001</v>
      </c>
      <c r="AT113" s="1">
        <v>1.4906553813952164E-2</v>
      </c>
      <c r="AU113" s="4">
        <f t="shared" si="40"/>
        <v>-2.4925467230930241</v>
      </c>
      <c r="AV113" s="1">
        <v>3.1704386552379775E-2</v>
      </c>
      <c r="AW113" s="4">
        <f t="shared" si="41"/>
        <v>-2.4841478067238101</v>
      </c>
      <c r="AY113" s="93"/>
      <c r="AZ113" s="20"/>
      <c r="BA113" s="20"/>
      <c r="BB113" s="20"/>
      <c r="BC113" s="20"/>
      <c r="BD113" s="92"/>
      <c r="BH113" s="93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92"/>
    </row>
    <row r="114" spans="1:81" s="1" customFormat="1" x14ac:dyDescent="0.15">
      <c r="A114" s="22"/>
      <c r="B114" s="22"/>
      <c r="C114" s="22"/>
      <c r="G114" s="9"/>
      <c r="I114" s="4">
        <f t="shared" si="21"/>
        <v>0</v>
      </c>
      <c r="K114" s="4">
        <f t="shared" si="22"/>
        <v>0</v>
      </c>
      <c r="M114" s="4">
        <f t="shared" si="23"/>
        <v>0</v>
      </c>
      <c r="O114" s="4">
        <f t="shared" si="24"/>
        <v>0</v>
      </c>
      <c r="Q114" s="4">
        <f t="shared" si="25"/>
        <v>0</v>
      </c>
      <c r="S114" s="4">
        <f t="shared" si="26"/>
        <v>0</v>
      </c>
      <c r="U114" s="4">
        <f t="shared" si="27"/>
        <v>0</v>
      </c>
      <c r="W114" s="4">
        <f t="shared" si="28"/>
        <v>0</v>
      </c>
      <c r="Y114" s="4">
        <f t="shared" si="29"/>
        <v>0</v>
      </c>
      <c r="AA114" s="4">
        <f t="shared" si="30"/>
        <v>0</v>
      </c>
      <c r="AC114" s="4">
        <f t="shared" si="31"/>
        <v>0</v>
      </c>
      <c r="AE114" s="4">
        <f t="shared" si="32"/>
        <v>0</v>
      </c>
      <c r="AG114" s="4">
        <f t="shared" si="33"/>
        <v>0</v>
      </c>
      <c r="AI114" s="4">
        <f t="shared" si="34"/>
        <v>0</v>
      </c>
      <c r="AK114" s="4">
        <f t="shared" si="35"/>
        <v>0</v>
      </c>
      <c r="AM114" s="4">
        <f t="shared" si="36"/>
        <v>0</v>
      </c>
      <c r="AO114" s="4">
        <f t="shared" si="37"/>
        <v>0</v>
      </c>
      <c r="AQ114" s="4">
        <f t="shared" si="38"/>
        <v>0</v>
      </c>
      <c r="AS114" s="4">
        <f t="shared" si="39"/>
        <v>0</v>
      </c>
      <c r="AU114" s="4">
        <f t="shared" si="40"/>
        <v>0</v>
      </c>
      <c r="AW114" s="4">
        <f t="shared" si="41"/>
        <v>0</v>
      </c>
      <c r="AY114" s="93"/>
      <c r="AZ114" s="20"/>
      <c r="BA114" s="20"/>
      <c r="BB114" s="20"/>
      <c r="BC114" s="20"/>
      <c r="BD114" s="92"/>
      <c r="BH114" s="93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92"/>
    </row>
    <row r="115" spans="1:81" s="1" customFormat="1" x14ac:dyDescent="0.15">
      <c r="A115" s="22"/>
      <c r="B115" s="22"/>
      <c r="C115" s="22"/>
      <c r="E115" s="1">
        <v>-2</v>
      </c>
      <c r="F115" s="1">
        <v>-0.5</v>
      </c>
      <c r="G115" s="11">
        <v>2.5</v>
      </c>
      <c r="H115" s="1">
        <v>1.1688424957445591</v>
      </c>
      <c r="I115" s="4">
        <f t="shared" si="21"/>
        <v>-1.4155787521277206</v>
      </c>
      <c r="J115" s="1">
        <v>1.1687546428851403</v>
      </c>
      <c r="K115" s="4">
        <f t="shared" si="22"/>
        <v>-1.4156226785574297</v>
      </c>
      <c r="L115" s="1">
        <v>4.8174016268296236E-3</v>
      </c>
      <c r="M115" s="4">
        <f t="shared" si="23"/>
        <v>-1.9759129918658518</v>
      </c>
      <c r="N115" s="1">
        <v>-1.3496563798374663E-2</v>
      </c>
      <c r="O115" s="4">
        <f t="shared" si="24"/>
        <v>-2.0269931275967492</v>
      </c>
      <c r="P115" s="1">
        <v>-1.0520721218801514</v>
      </c>
      <c r="Q115" s="4">
        <f t="shared" si="25"/>
        <v>-2.5260360609400756</v>
      </c>
      <c r="R115" s="1">
        <v>5.2441376137920008E-4</v>
      </c>
      <c r="S115" s="4">
        <f t="shared" si="26"/>
        <v>-1.9997377931193103</v>
      </c>
      <c r="T115" s="1">
        <v>9.4720456318616697E-2</v>
      </c>
      <c r="U115" s="4">
        <f t="shared" si="27"/>
        <v>-1.8105590873627666</v>
      </c>
      <c r="V115" s="1">
        <v>4.3099039506053011E-2</v>
      </c>
      <c r="W115" s="4">
        <f t="shared" si="28"/>
        <v>-1.913801920987894</v>
      </c>
      <c r="X115" s="1">
        <v>4.7796985997618356E-2</v>
      </c>
      <c r="Y115" s="4">
        <f t="shared" si="29"/>
        <v>-1.9044060280047632</v>
      </c>
      <c r="Z115" s="1">
        <v>5.290037649810829E-2</v>
      </c>
      <c r="AA115" s="4">
        <f t="shared" si="30"/>
        <v>-1.7354981175094586</v>
      </c>
      <c r="AB115" s="1">
        <v>1.6925916471710403E-2</v>
      </c>
      <c r="AC115" s="4">
        <f t="shared" si="31"/>
        <v>-1.9661481670565792</v>
      </c>
      <c r="AD115" s="1">
        <v>3.0517841071097741E-4</v>
      </c>
      <c r="AE115" s="4">
        <f t="shared" si="32"/>
        <v>-1.9694821589289022</v>
      </c>
      <c r="AF115" s="1">
        <v>-1.6513078387785764E-3</v>
      </c>
      <c r="AG115" s="4">
        <f t="shared" si="33"/>
        <v>-2.1651307838778577</v>
      </c>
      <c r="AH115" s="1">
        <v>-2.6317464585757459E-3</v>
      </c>
      <c r="AI115" s="4">
        <f t="shared" si="34"/>
        <v>-2.1315873229287874</v>
      </c>
      <c r="AJ115" s="1">
        <v>-1.0628894913801533E-4</v>
      </c>
      <c r="AK115" s="4">
        <f t="shared" si="35"/>
        <v>-2.0053144474569007</v>
      </c>
      <c r="AL115" s="1">
        <v>1.2227855773730356E-3</v>
      </c>
      <c r="AM115" s="4">
        <f t="shared" si="36"/>
        <v>-1.9388607211313482</v>
      </c>
      <c r="AN115" s="1">
        <v>-2.2270679999999999E-5</v>
      </c>
      <c r="AO115" s="4">
        <f t="shared" si="37"/>
        <v>-2.0000111353399999</v>
      </c>
      <c r="AP115" s="1">
        <v>5.2941599999999998E-6</v>
      </c>
      <c r="AQ115" s="4">
        <f t="shared" si="38"/>
        <v>-1.9999973529199999</v>
      </c>
      <c r="AR115" s="1">
        <v>1.002564E-5</v>
      </c>
      <c r="AS115" s="4">
        <f t="shared" si="39"/>
        <v>-1.99999498718</v>
      </c>
      <c r="AT115" s="1">
        <v>9.2647736904030342E-6</v>
      </c>
      <c r="AU115" s="4">
        <f t="shared" si="40"/>
        <v>-1.9999953676131548</v>
      </c>
      <c r="AV115" s="1">
        <v>6.5570219610039089E-3</v>
      </c>
      <c r="AW115" s="4">
        <f t="shared" si="41"/>
        <v>-1.996721489019498</v>
      </c>
      <c r="AY115" s="93"/>
      <c r="AZ115" s="20"/>
      <c r="BA115" s="20"/>
      <c r="BB115" s="20"/>
      <c r="BC115" s="20"/>
      <c r="BD115" s="92"/>
      <c r="BH115" s="93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92"/>
    </row>
    <row r="116" spans="1:81" s="1" customFormat="1" x14ac:dyDescent="0.15">
      <c r="A116" s="22"/>
      <c r="B116" s="22"/>
      <c r="C116" s="22"/>
      <c r="E116" s="1">
        <v>-2</v>
      </c>
      <c r="F116" s="1">
        <v>-0.5</v>
      </c>
      <c r="G116" s="12">
        <v>1.8333333333333333</v>
      </c>
      <c r="H116" s="1">
        <v>1.1046637629624143</v>
      </c>
      <c r="I116" s="4">
        <f t="shared" si="21"/>
        <v>-1.4476681185187927</v>
      </c>
      <c r="J116" s="1">
        <v>1.1045643060589885</v>
      </c>
      <c r="K116" s="4">
        <f t="shared" si="22"/>
        <v>-1.4477178469705057</v>
      </c>
      <c r="L116" s="1">
        <v>8.4551837929245227E-3</v>
      </c>
      <c r="M116" s="4">
        <f t="shared" si="23"/>
        <v>-1.9577240810353773</v>
      </c>
      <c r="N116" s="1">
        <v>-1.2175091364513611E-2</v>
      </c>
      <c r="O116" s="4">
        <f t="shared" si="24"/>
        <v>-2.0243501827290271</v>
      </c>
      <c r="P116" s="1">
        <v>-1.0054028656176917</v>
      </c>
      <c r="Q116" s="4">
        <f t="shared" si="25"/>
        <v>-2.5027014328088457</v>
      </c>
      <c r="R116" s="1">
        <v>2.8832659829819998E-4</v>
      </c>
      <c r="S116" s="4">
        <f t="shared" si="26"/>
        <v>-1.999855836700851</v>
      </c>
      <c r="T116" s="1">
        <v>0.12253110499733093</v>
      </c>
      <c r="U116" s="4">
        <f t="shared" si="27"/>
        <v>-1.7549377900053382</v>
      </c>
      <c r="V116" s="1">
        <v>5.6726257358622974E-2</v>
      </c>
      <c r="W116" s="4">
        <f t="shared" si="28"/>
        <v>-1.886547485282754</v>
      </c>
      <c r="X116" s="1">
        <v>6.163884979636633E-2</v>
      </c>
      <c r="Y116" s="4">
        <f t="shared" si="29"/>
        <v>-1.8767223004072673</v>
      </c>
      <c r="Z116" s="1">
        <v>6.5989474715883345E-2</v>
      </c>
      <c r="AA116" s="4">
        <f t="shared" si="30"/>
        <v>-1.6700526264205833</v>
      </c>
      <c r="AB116" s="1">
        <v>1.7455715806498202E-2</v>
      </c>
      <c r="AC116" s="4">
        <f t="shared" si="31"/>
        <v>-1.9650885683870036</v>
      </c>
      <c r="AD116" s="1">
        <v>4.3198770465937447E-4</v>
      </c>
      <c r="AE116" s="4">
        <f t="shared" si="32"/>
        <v>-1.9568012295340627</v>
      </c>
      <c r="AF116" s="1">
        <v>-2.5389728964173553E-3</v>
      </c>
      <c r="AG116" s="4">
        <f t="shared" si="33"/>
        <v>-2.2538972896417357</v>
      </c>
      <c r="AH116" s="1">
        <v>-4.3984378192046605E-3</v>
      </c>
      <c r="AI116" s="4">
        <f t="shared" si="34"/>
        <v>-2.219921890960233</v>
      </c>
      <c r="AJ116" s="1">
        <v>-6.8042200173668558E-5</v>
      </c>
      <c r="AK116" s="4">
        <f t="shared" si="35"/>
        <v>-2.0034021100086834</v>
      </c>
      <c r="AL116" s="1">
        <v>1.6586134506522449E-3</v>
      </c>
      <c r="AM116" s="4">
        <f t="shared" si="36"/>
        <v>-1.9170693274673878</v>
      </c>
      <c r="AN116" s="1">
        <v>-4.1024879999999999E-5</v>
      </c>
      <c r="AO116" s="4">
        <f t="shared" si="37"/>
        <v>-2.0000205124399999</v>
      </c>
      <c r="AP116" s="1">
        <v>-3.2259600000000003E-6</v>
      </c>
      <c r="AQ116" s="4">
        <f t="shared" si="38"/>
        <v>-2.0000016129799998</v>
      </c>
      <c r="AR116" s="1">
        <v>5.85792E-6</v>
      </c>
      <c r="AS116" s="4">
        <f t="shared" si="39"/>
        <v>-1.9999970710399999</v>
      </c>
      <c r="AT116" s="1">
        <v>2.3771764122588249E-5</v>
      </c>
      <c r="AU116" s="4">
        <f t="shared" si="40"/>
        <v>-1.9999881141179388</v>
      </c>
      <c r="AV116" s="1">
        <v>1.1015543885001335E-2</v>
      </c>
      <c r="AW116" s="4">
        <f t="shared" si="41"/>
        <v>-1.9944922280574993</v>
      </c>
      <c r="AY116" s="93"/>
      <c r="AZ116" s="20"/>
      <c r="BA116" s="20"/>
      <c r="BB116" s="20"/>
      <c r="BC116" s="20"/>
      <c r="BD116" s="92"/>
      <c r="BH116" s="93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92"/>
    </row>
    <row r="117" spans="1:81" s="1" customFormat="1" x14ac:dyDescent="0.15">
      <c r="A117" s="22"/>
      <c r="B117" s="22"/>
      <c r="C117" s="22"/>
      <c r="E117" s="1">
        <v>-2</v>
      </c>
      <c r="F117" s="1">
        <v>-0.5</v>
      </c>
      <c r="G117" s="12">
        <v>1.5</v>
      </c>
      <c r="H117" s="1">
        <v>1.0392831820629307</v>
      </c>
      <c r="I117" s="4">
        <f t="shared" si="21"/>
        <v>-1.4803584089685347</v>
      </c>
      <c r="J117" s="1">
        <v>1.0391962162585906</v>
      </c>
      <c r="K117" s="4">
        <f t="shared" si="22"/>
        <v>-1.4804018918707047</v>
      </c>
      <c r="L117" s="1">
        <v>1.0248877308377164E-2</v>
      </c>
      <c r="M117" s="4">
        <f t="shared" si="23"/>
        <v>-1.9487556134581141</v>
      </c>
      <c r="N117" s="1">
        <v>-8.701560009407092E-3</v>
      </c>
      <c r="O117" s="4">
        <f t="shared" si="24"/>
        <v>-2.0174031200188143</v>
      </c>
      <c r="P117" s="1">
        <v>-0.96132815594097576</v>
      </c>
      <c r="Q117" s="4">
        <f t="shared" si="25"/>
        <v>-2.4806640779704878</v>
      </c>
      <c r="R117" s="1">
        <v>2.1338978473890006E-3</v>
      </c>
      <c r="S117" s="4">
        <f t="shared" si="26"/>
        <v>-1.9989330510763055</v>
      </c>
      <c r="T117" s="1">
        <v>0.15369956286886438</v>
      </c>
      <c r="U117" s="4">
        <f t="shared" si="27"/>
        <v>-1.6926008742622711</v>
      </c>
      <c r="V117" s="1">
        <v>6.7411892505310156E-2</v>
      </c>
      <c r="W117" s="4">
        <f t="shared" si="28"/>
        <v>-1.8651762149893796</v>
      </c>
      <c r="X117" s="1">
        <v>7.2863899538231247E-2</v>
      </c>
      <c r="Y117" s="4">
        <f t="shared" si="29"/>
        <v>-1.8542722009235375</v>
      </c>
      <c r="Z117" s="1">
        <v>7.4781732993933051E-2</v>
      </c>
      <c r="AA117" s="4">
        <f t="shared" si="30"/>
        <v>-1.6260913350303348</v>
      </c>
      <c r="AB117" s="1">
        <v>2.3616311273339401E-2</v>
      </c>
      <c r="AC117" s="4">
        <f t="shared" si="31"/>
        <v>-1.9527673774533212</v>
      </c>
      <c r="AD117" s="1">
        <v>3.1214595433451566E-4</v>
      </c>
      <c r="AE117" s="4">
        <f t="shared" si="32"/>
        <v>-1.9687854045665485</v>
      </c>
      <c r="AF117" s="1">
        <v>-3.3318793607760139E-3</v>
      </c>
      <c r="AG117" s="4">
        <f t="shared" si="33"/>
        <v>-2.3331879360776013</v>
      </c>
      <c r="AH117" s="1">
        <v>-7.0133433705751383E-3</v>
      </c>
      <c r="AI117" s="4">
        <f t="shared" si="34"/>
        <v>-2.3506671685287568</v>
      </c>
      <c r="AJ117" s="1">
        <v>1.6717530595706406E-5</v>
      </c>
      <c r="AK117" s="4">
        <f t="shared" si="35"/>
        <v>-1.9991641234702147</v>
      </c>
      <c r="AL117" s="1">
        <v>2.0591556135966058E-3</v>
      </c>
      <c r="AM117" s="4">
        <f t="shared" si="36"/>
        <v>-1.8970422193201697</v>
      </c>
      <c r="AN117" s="1">
        <v>-6.0372216000000002E-4</v>
      </c>
      <c r="AO117" s="4">
        <f t="shared" si="37"/>
        <v>-2.0003018610800001</v>
      </c>
      <c r="AP117" s="1">
        <v>3.2706719999999998E-5</v>
      </c>
      <c r="AQ117" s="4">
        <f t="shared" si="38"/>
        <v>-1.9999836466400001</v>
      </c>
      <c r="AR117" s="1">
        <v>1.1684844000000001E-4</v>
      </c>
      <c r="AS117" s="4">
        <f t="shared" si="39"/>
        <v>-1.9999415757800001</v>
      </c>
      <c r="AT117" s="1">
        <v>2.4946732911229088E-4</v>
      </c>
      <c r="AU117" s="4">
        <f t="shared" si="40"/>
        <v>-1.9998752663354438</v>
      </c>
      <c r="AV117" s="1">
        <v>1.6738533366572467E-2</v>
      </c>
      <c r="AW117" s="4">
        <f t="shared" si="41"/>
        <v>-1.9916307333167138</v>
      </c>
      <c r="AY117" s="93"/>
      <c r="AZ117" s="20"/>
      <c r="BA117" s="20"/>
      <c r="BB117" s="20"/>
      <c r="BC117" s="20"/>
      <c r="BD117" s="92"/>
      <c r="BH117" s="93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92"/>
    </row>
    <row r="118" spans="1:81" s="1" customFormat="1" x14ac:dyDescent="0.15">
      <c r="A118" s="22"/>
      <c r="B118" s="22"/>
      <c r="C118" s="22"/>
      <c r="E118" s="1">
        <v>-2</v>
      </c>
      <c r="F118" s="1">
        <v>-0.5</v>
      </c>
      <c r="G118" s="13">
        <v>1.1666666666666667</v>
      </c>
      <c r="H118" s="1">
        <v>0.89976148152360957</v>
      </c>
      <c r="I118" s="4">
        <f t="shared" si="21"/>
        <v>-1.5501192592381952</v>
      </c>
      <c r="J118" s="1">
        <v>0.89973234583754846</v>
      </c>
      <c r="K118" s="4">
        <f t="shared" si="22"/>
        <v>-1.5501338270812257</v>
      </c>
      <c r="L118" s="1">
        <v>-7.2195697375346708E-3</v>
      </c>
      <c r="M118" s="4">
        <f t="shared" si="23"/>
        <v>-2.0360978486876733</v>
      </c>
      <c r="N118" s="1">
        <v>-5.5434648708577985E-4</v>
      </c>
      <c r="O118" s="4">
        <f t="shared" si="24"/>
        <v>-2.0011086929741717</v>
      </c>
      <c r="P118" s="1">
        <v>-0.89848258214349297</v>
      </c>
      <c r="Q118" s="4">
        <f t="shared" si="25"/>
        <v>-2.4492412910717465</v>
      </c>
      <c r="R118" s="1">
        <v>3.6640542549441595E-2</v>
      </c>
      <c r="S118" s="4">
        <f t="shared" si="26"/>
        <v>-1.9816797287252792</v>
      </c>
      <c r="T118" s="1">
        <v>0.18403743425301344</v>
      </c>
      <c r="U118" s="4">
        <f t="shared" si="27"/>
        <v>-1.6319251314939731</v>
      </c>
      <c r="V118" s="1">
        <v>8.4148676847728296E-2</v>
      </c>
      <c r="W118" s="4">
        <f t="shared" si="28"/>
        <v>-1.8317026463045434</v>
      </c>
      <c r="X118" s="1">
        <v>8.0856194682006707E-2</v>
      </c>
      <c r="Y118" s="4">
        <f t="shared" si="29"/>
        <v>-1.8382876106359867</v>
      </c>
      <c r="Z118" s="1">
        <v>8.3600954968547012E-2</v>
      </c>
      <c r="AA118" s="4">
        <f t="shared" si="30"/>
        <v>-1.5819952251572649</v>
      </c>
      <c r="AB118" s="1">
        <v>6.5740465497999598E-2</v>
      </c>
      <c r="AC118" s="4">
        <f t="shared" si="31"/>
        <v>-1.8685190690040008</v>
      </c>
      <c r="AD118" s="1">
        <v>4.8494103619826543E-4</v>
      </c>
      <c r="AE118" s="4">
        <f t="shared" si="32"/>
        <v>-1.9515058963801735</v>
      </c>
      <c r="AF118" s="1">
        <v>-4.3156965204196214E-3</v>
      </c>
      <c r="AG118" s="4">
        <f t="shared" si="33"/>
        <v>-2.4315696520419623</v>
      </c>
      <c r="AH118" s="1">
        <v>-9.4768658220125389E-3</v>
      </c>
      <c r="AI118" s="4">
        <f t="shared" si="34"/>
        <v>-2.4738432911006267</v>
      </c>
      <c r="AJ118" s="1">
        <v>-3.0566555019086823E-4</v>
      </c>
      <c r="AK118" s="4">
        <f t="shared" si="35"/>
        <v>-2.0152832775095435</v>
      </c>
      <c r="AL118" s="1">
        <v>2.4438438822121976E-3</v>
      </c>
      <c r="AM118" s="4">
        <f t="shared" si="36"/>
        <v>-1.8778078058893901</v>
      </c>
      <c r="AN118" s="1">
        <v>-3.8080583999999997E-3</v>
      </c>
      <c r="AO118" s="4">
        <f t="shared" si="37"/>
        <v>-2.0019040291999999</v>
      </c>
      <c r="AP118" s="1">
        <v>3.1161240000000005E-5</v>
      </c>
      <c r="AQ118" s="4">
        <f t="shared" si="38"/>
        <v>-1.99998441938</v>
      </c>
      <c r="AR118" s="1">
        <v>1.3215722400000001E-3</v>
      </c>
      <c r="AS118" s="4">
        <f t="shared" si="39"/>
        <v>-1.9993392138799999</v>
      </c>
      <c r="AT118" s="1">
        <v>1.833708649336448E-3</v>
      </c>
      <c r="AU118" s="4">
        <f t="shared" si="40"/>
        <v>-1.9990831456753317</v>
      </c>
      <c r="AV118" s="1">
        <v>2.3744250620055113E-2</v>
      </c>
      <c r="AW118" s="4">
        <f t="shared" si="41"/>
        <v>-1.9881278746899724</v>
      </c>
      <c r="AY118" s="93"/>
      <c r="AZ118" s="20"/>
      <c r="BA118" s="20"/>
      <c r="BB118" s="20"/>
      <c r="BC118" s="20"/>
      <c r="BD118" s="92"/>
      <c r="BH118" s="93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92"/>
    </row>
    <row r="119" spans="1:81" s="1" customFormat="1" x14ac:dyDescent="0.15">
      <c r="A119" s="22"/>
      <c r="B119" s="22"/>
      <c r="C119" s="22"/>
      <c r="G119" s="12"/>
      <c r="I119" s="4">
        <f t="shared" si="21"/>
        <v>0</v>
      </c>
      <c r="K119" s="4">
        <f t="shared" si="22"/>
        <v>0</v>
      </c>
      <c r="M119" s="4">
        <f t="shared" si="23"/>
        <v>0</v>
      </c>
      <c r="O119" s="4">
        <f t="shared" si="24"/>
        <v>0</v>
      </c>
      <c r="Q119" s="4">
        <f t="shared" si="25"/>
        <v>0</v>
      </c>
      <c r="S119" s="4">
        <f t="shared" si="26"/>
        <v>0</v>
      </c>
      <c r="U119" s="4">
        <f t="shared" si="27"/>
        <v>0</v>
      </c>
      <c r="W119" s="4">
        <f t="shared" si="28"/>
        <v>0</v>
      </c>
      <c r="Y119" s="4">
        <f t="shared" si="29"/>
        <v>0</v>
      </c>
      <c r="AA119" s="4">
        <f t="shared" si="30"/>
        <v>0</v>
      </c>
      <c r="AC119" s="4">
        <f t="shared" si="31"/>
        <v>0</v>
      </c>
      <c r="AE119" s="4">
        <f t="shared" si="32"/>
        <v>0</v>
      </c>
      <c r="AG119" s="4">
        <f t="shared" si="33"/>
        <v>0</v>
      </c>
      <c r="AI119" s="4">
        <f t="shared" si="34"/>
        <v>0</v>
      </c>
      <c r="AK119" s="4">
        <f t="shared" si="35"/>
        <v>0</v>
      </c>
      <c r="AM119" s="4">
        <f t="shared" si="36"/>
        <v>0</v>
      </c>
      <c r="AO119" s="4">
        <f t="shared" si="37"/>
        <v>0</v>
      </c>
      <c r="AQ119" s="4">
        <f t="shared" si="38"/>
        <v>0</v>
      </c>
      <c r="AS119" s="4">
        <f t="shared" si="39"/>
        <v>0</v>
      </c>
      <c r="AU119" s="4">
        <f t="shared" si="40"/>
        <v>0</v>
      </c>
      <c r="AW119" s="4">
        <f t="shared" si="41"/>
        <v>0</v>
      </c>
      <c r="AY119" s="93"/>
      <c r="AZ119" s="20"/>
      <c r="BA119" s="20"/>
      <c r="BB119" s="20"/>
      <c r="BC119" s="20"/>
      <c r="BD119" s="92"/>
      <c r="BH119" s="93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92"/>
    </row>
    <row r="120" spans="1:81" s="1" customFormat="1" x14ac:dyDescent="0.15">
      <c r="A120" s="22"/>
      <c r="B120" s="22"/>
      <c r="C120" s="22"/>
      <c r="E120" s="1">
        <v>-1.5</v>
      </c>
      <c r="F120" s="1">
        <v>-0.5</v>
      </c>
      <c r="G120" s="11">
        <v>2.5</v>
      </c>
      <c r="H120" s="1">
        <v>1.1706640818075855</v>
      </c>
      <c r="I120" s="4">
        <f t="shared" si="21"/>
        <v>-0.91466795909620724</v>
      </c>
      <c r="J120" s="1">
        <v>1.1705707342384548</v>
      </c>
      <c r="K120" s="4">
        <f t="shared" si="22"/>
        <v>-0.91471463288077259</v>
      </c>
      <c r="L120" s="1">
        <v>5.7842416278748561E-3</v>
      </c>
      <c r="M120" s="4">
        <f t="shared" si="23"/>
        <v>-1.4710787918606256</v>
      </c>
      <c r="N120" s="1">
        <v>-1.3604820014707912E-2</v>
      </c>
      <c r="O120" s="4">
        <f t="shared" si="24"/>
        <v>-1.5272096400294157</v>
      </c>
      <c r="P120" s="1">
        <v>-1.0551187992552717</v>
      </c>
      <c r="Q120" s="4">
        <f t="shared" si="25"/>
        <v>-2.027559399627636</v>
      </c>
      <c r="R120" s="1">
        <v>2.6831863133459997E-4</v>
      </c>
      <c r="S120" s="4">
        <f t="shared" si="26"/>
        <v>-1.4998658406843326</v>
      </c>
      <c r="T120" s="1">
        <v>9.1573560098998433E-2</v>
      </c>
      <c r="U120" s="4">
        <f t="shared" si="27"/>
        <v>-1.3168528798020032</v>
      </c>
      <c r="V120" s="1">
        <v>4.0958179503738576E-2</v>
      </c>
      <c r="W120" s="4">
        <f t="shared" si="28"/>
        <v>-1.4180836409925228</v>
      </c>
      <c r="X120" s="1">
        <v>4.9152055188272481E-2</v>
      </c>
      <c r="Y120" s="4">
        <f t="shared" si="29"/>
        <v>-1.401695889623455</v>
      </c>
      <c r="Z120" s="1">
        <v>5.1791725141824937E-2</v>
      </c>
      <c r="AA120" s="4">
        <f t="shared" si="30"/>
        <v>-1.2410413742908752</v>
      </c>
      <c r="AB120" s="1">
        <v>1.7126730997991998E-2</v>
      </c>
      <c r="AC120" s="4">
        <f t="shared" si="31"/>
        <v>-1.465746538004016</v>
      </c>
      <c r="AD120" s="1">
        <v>1.4213788992018127E-4</v>
      </c>
      <c r="AE120" s="4">
        <f t="shared" si="32"/>
        <v>-1.4857862110079818</v>
      </c>
      <c r="AF120" s="1">
        <v>-1.6777845045480217E-3</v>
      </c>
      <c r="AG120" s="4">
        <f t="shared" si="33"/>
        <v>-1.6677784504548021</v>
      </c>
      <c r="AH120" s="1">
        <v>-2.4387854412201383E-3</v>
      </c>
      <c r="AI120" s="4">
        <f t="shared" si="34"/>
        <v>-1.6219392720610069</v>
      </c>
      <c r="AJ120" s="1">
        <v>-2.2701296159483254E-5</v>
      </c>
      <c r="AK120" s="4">
        <f t="shared" si="35"/>
        <v>-1.5011350648079742</v>
      </c>
      <c r="AL120" s="1">
        <v>1.2187141492574758E-3</v>
      </c>
      <c r="AM120" s="4">
        <f t="shared" si="36"/>
        <v>-1.4390642925371262</v>
      </c>
      <c r="AN120" s="1">
        <v>-1.8573840000000001E-5</v>
      </c>
      <c r="AO120" s="4">
        <f t="shared" si="37"/>
        <v>-1.5000092869199999</v>
      </c>
      <c r="AP120" s="1">
        <v>-2.9268000000000005E-6</v>
      </c>
      <c r="AQ120" s="4">
        <f t="shared" si="38"/>
        <v>-1.5000014634000001</v>
      </c>
      <c r="AR120" s="1">
        <v>-3.2216400000000005E-6</v>
      </c>
      <c r="AS120" s="4">
        <f t="shared" si="39"/>
        <v>-1.5000016108200001</v>
      </c>
      <c r="AT120" s="1">
        <v>5.5372191255067577E-6</v>
      </c>
      <c r="AU120" s="4">
        <f t="shared" si="40"/>
        <v>-1.4999972313904373</v>
      </c>
      <c r="AV120" s="1">
        <v>6.239606953348166E-3</v>
      </c>
      <c r="AW120" s="4">
        <f t="shared" si="41"/>
        <v>-1.4968801965233258</v>
      </c>
      <c r="AY120" s="93"/>
      <c r="AZ120" s="20"/>
      <c r="BA120" s="20"/>
      <c r="BB120" s="20"/>
      <c r="BC120" s="20"/>
      <c r="BD120" s="92"/>
      <c r="BH120" s="93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92"/>
    </row>
    <row r="121" spans="1:81" s="1" customFormat="1" x14ac:dyDescent="0.15">
      <c r="A121" s="22"/>
      <c r="B121" s="22"/>
      <c r="C121" s="22"/>
      <c r="E121" s="1">
        <v>-1.5</v>
      </c>
      <c r="F121" s="1">
        <v>-0.5</v>
      </c>
      <c r="G121" s="12">
        <v>1.8333333333333333</v>
      </c>
      <c r="H121" s="1">
        <v>1.1006245258000629</v>
      </c>
      <c r="I121" s="4">
        <f t="shared" si="21"/>
        <v>-0.94968773709996857</v>
      </c>
      <c r="J121" s="1">
        <v>1.1005233628113766</v>
      </c>
      <c r="K121" s="4">
        <f t="shared" si="22"/>
        <v>-0.94973831859431168</v>
      </c>
      <c r="L121" s="1">
        <v>9.3380319019870615E-3</v>
      </c>
      <c r="M121" s="4">
        <f t="shared" si="23"/>
        <v>-1.4533098404900646</v>
      </c>
      <c r="N121" s="1">
        <v>-1.1639409742312874E-2</v>
      </c>
      <c r="O121" s="4">
        <f t="shared" si="24"/>
        <v>-1.5232788194846258</v>
      </c>
      <c r="P121" s="1">
        <v>-1.0064426066891907</v>
      </c>
      <c r="Q121" s="4">
        <f t="shared" si="25"/>
        <v>-2.0032213033445956</v>
      </c>
      <c r="R121" s="1">
        <v>6.584672364732E-4</v>
      </c>
      <c r="S121" s="4">
        <f t="shared" si="26"/>
        <v>-1.4996707663817634</v>
      </c>
      <c r="T121" s="1">
        <v>0.12571533094671927</v>
      </c>
      <c r="U121" s="4">
        <f t="shared" si="27"/>
        <v>-1.2485693381065615</v>
      </c>
      <c r="V121" s="1">
        <v>5.5835943303606431E-2</v>
      </c>
      <c r="W121" s="4">
        <f t="shared" si="28"/>
        <v>-1.3883281133927872</v>
      </c>
      <c r="X121" s="1">
        <v>5.9290809793827899E-2</v>
      </c>
      <c r="Y121" s="4">
        <f t="shared" si="29"/>
        <v>-1.3814183804123441</v>
      </c>
      <c r="Z121" s="1">
        <v>6.5980551081882513E-2</v>
      </c>
      <c r="AA121" s="4">
        <f t="shared" si="30"/>
        <v>-1.1700972445905875</v>
      </c>
      <c r="AB121" s="1">
        <v>2.02115854212426E-2</v>
      </c>
      <c r="AC121" s="4">
        <f t="shared" si="31"/>
        <v>-1.4595768291575149</v>
      </c>
      <c r="AD121" s="1">
        <v>2.6058613152033232E-4</v>
      </c>
      <c r="AE121" s="4">
        <f t="shared" si="32"/>
        <v>-1.4739413868479667</v>
      </c>
      <c r="AF121" s="1">
        <v>-2.44700132058665E-3</v>
      </c>
      <c r="AG121" s="4">
        <f t="shared" si="33"/>
        <v>-1.744700132058665</v>
      </c>
      <c r="AH121" s="1">
        <v>-4.8142786817347606E-3</v>
      </c>
      <c r="AI121" s="4">
        <f t="shared" si="34"/>
        <v>-1.7407139340867381</v>
      </c>
      <c r="AJ121" s="1">
        <v>1.529869958573871E-5</v>
      </c>
      <c r="AK121" s="4">
        <f t="shared" si="35"/>
        <v>-1.4992350650207131</v>
      </c>
      <c r="AL121" s="1">
        <v>1.5346816463468053E-3</v>
      </c>
      <c r="AM121" s="4">
        <f t="shared" si="36"/>
        <v>-1.4232659176826596</v>
      </c>
      <c r="AN121" s="1">
        <v>-1.3291668000000001E-4</v>
      </c>
      <c r="AO121" s="4">
        <f t="shared" si="37"/>
        <v>-1.5000664583400001</v>
      </c>
      <c r="AP121" s="1">
        <v>-1.7670959999999998E-5</v>
      </c>
      <c r="AQ121" s="4">
        <f t="shared" si="38"/>
        <v>-1.5000088354800001</v>
      </c>
      <c r="AR121" s="1">
        <v>1.0964591999999999E-4</v>
      </c>
      <c r="AS121" s="4">
        <f t="shared" si="39"/>
        <v>-1.4999451770400001</v>
      </c>
      <c r="AT121" s="1">
        <v>1.2099604602899307E-4</v>
      </c>
      <c r="AU121" s="4">
        <f t="shared" si="40"/>
        <v>-1.4999395019769854</v>
      </c>
      <c r="AV121" s="1">
        <v>1.1218698562827293E-2</v>
      </c>
      <c r="AW121" s="4">
        <f t="shared" si="41"/>
        <v>-1.4943906507185865</v>
      </c>
      <c r="AY121" s="93"/>
      <c r="AZ121" s="20"/>
      <c r="BA121" s="20"/>
      <c r="BB121" s="20"/>
      <c r="BC121" s="20"/>
      <c r="BD121" s="92"/>
      <c r="BH121" s="93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92"/>
    </row>
    <row r="122" spans="1:81" s="1" customFormat="1" x14ac:dyDescent="0.15">
      <c r="A122" s="22"/>
      <c r="B122" s="22"/>
      <c r="C122" s="22"/>
      <c r="E122" s="1">
        <v>-1.5</v>
      </c>
      <c r="F122" s="1">
        <v>-0.5</v>
      </c>
      <c r="G122" s="12">
        <v>1.5</v>
      </c>
      <c r="H122" s="1">
        <v>1.0412267962838313</v>
      </c>
      <c r="I122" s="4">
        <f t="shared" si="21"/>
        <v>-0.97938660185808435</v>
      </c>
      <c r="J122" s="1">
        <v>1.0411224303147271</v>
      </c>
      <c r="K122" s="4">
        <f t="shared" si="22"/>
        <v>-0.97943878484263647</v>
      </c>
      <c r="L122" s="1">
        <v>7.8243113598100659E-3</v>
      </c>
      <c r="M122" s="4">
        <f t="shared" si="23"/>
        <v>-1.4608784432009496</v>
      </c>
      <c r="N122" s="1">
        <v>-1.2494260554047849E-2</v>
      </c>
      <c r="O122" s="4">
        <f t="shared" si="24"/>
        <v>-1.5249885211080958</v>
      </c>
      <c r="P122" s="1">
        <v>-0.9653868119707032</v>
      </c>
      <c r="Q122" s="4">
        <f t="shared" si="25"/>
        <v>-1.9826934059853516</v>
      </c>
      <c r="R122" s="1">
        <v>3.7579536970668002E-3</v>
      </c>
      <c r="S122" s="4">
        <f t="shared" si="26"/>
        <v>-1.4981210231514666</v>
      </c>
      <c r="T122" s="1">
        <v>0.15325533908460037</v>
      </c>
      <c r="U122" s="4">
        <f t="shared" si="27"/>
        <v>-1.1934893218307994</v>
      </c>
      <c r="V122" s="1">
        <v>6.3914096825853084E-2</v>
      </c>
      <c r="W122" s="4">
        <f t="shared" si="28"/>
        <v>-1.3721718063482937</v>
      </c>
      <c r="X122" s="1">
        <v>6.7107655207683956E-2</v>
      </c>
      <c r="Y122" s="4">
        <f t="shared" si="29"/>
        <v>-1.3657846895846322</v>
      </c>
      <c r="Z122" s="1">
        <v>7.315093888027957E-2</v>
      </c>
      <c r="AA122" s="4">
        <f t="shared" si="30"/>
        <v>-1.1342453055986021</v>
      </c>
      <c r="AB122" s="1">
        <v>2.5187884664342401E-2</v>
      </c>
      <c r="AC122" s="4">
        <f t="shared" si="31"/>
        <v>-1.4496242306713152</v>
      </c>
      <c r="AD122" s="1">
        <v>4.6821893150177351E-4</v>
      </c>
      <c r="AE122" s="4">
        <f t="shared" si="32"/>
        <v>-1.4531781068498226</v>
      </c>
      <c r="AF122" s="1">
        <v>-2.4720844776313878E-3</v>
      </c>
      <c r="AG122" s="4">
        <f t="shared" si="33"/>
        <v>-1.7472084477631387</v>
      </c>
      <c r="AH122" s="1">
        <v>-6.7010154834678997E-3</v>
      </c>
      <c r="AI122" s="4">
        <f t="shared" si="34"/>
        <v>-1.835050774173395</v>
      </c>
      <c r="AJ122" s="1">
        <v>-8.2970769930720037E-5</v>
      </c>
      <c r="AK122" s="4">
        <f t="shared" si="35"/>
        <v>-1.5041485384965361</v>
      </c>
      <c r="AL122" s="1">
        <v>1.6423277381900072E-3</v>
      </c>
      <c r="AM122" s="4">
        <f t="shared" si="36"/>
        <v>-1.4178836130904997</v>
      </c>
      <c r="AN122" s="1">
        <v>-5.2929072000000002E-4</v>
      </c>
      <c r="AO122" s="4">
        <f t="shared" si="37"/>
        <v>-1.5002646453599999</v>
      </c>
      <c r="AP122" s="1">
        <v>1.084212E-5</v>
      </c>
      <c r="AQ122" s="4">
        <f t="shared" si="38"/>
        <v>-1.49999457894</v>
      </c>
      <c r="AR122" s="1">
        <v>2.1096936E-4</v>
      </c>
      <c r="AS122" s="4">
        <f t="shared" si="39"/>
        <v>-1.4998945153200001</v>
      </c>
      <c r="AT122" s="1">
        <v>3.3152342703141621E-4</v>
      </c>
      <c r="AU122" s="4">
        <f t="shared" si="40"/>
        <v>-1.4998342382864842</v>
      </c>
      <c r="AV122" s="1">
        <v>1.6037824059236875E-2</v>
      </c>
      <c r="AW122" s="4">
        <f t="shared" si="41"/>
        <v>-1.4919810879703816</v>
      </c>
      <c r="AY122" s="93"/>
      <c r="AZ122" s="20"/>
      <c r="BA122" s="20"/>
      <c r="BB122" s="20"/>
      <c r="BC122" s="20"/>
      <c r="BD122" s="92"/>
      <c r="BH122" s="93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92"/>
    </row>
    <row r="123" spans="1:81" s="1" customFormat="1" x14ac:dyDescent="0.15">
      <c r="A123" s="22"/>
      <c r="B123" s="22"/>
      <c r="C123" s="22"/>
      <c r="E123" s="1">
        <v>-1.5</v>
      </c>
      <c r="F123" s="1">
        <v>-0.5</v>
      </c>
      <c r="G123" s="13">
        <v>1.1666666666666667</v>
      </c>
      <c r="H123" s="1">
        <v>0.90878900137069196</v>
      </c>
      <c r="I123" s="4">
        <f t="shared" si="21"/>
        <v>-1.045605499314654</v>
      </c>
      <c r="J123" s="1">
        <v>0.9087269442256507</v>
      </c>
      <c r="K123" s="4">
        <f t="shared" si="22"/>
        <v>-1.0456365278871746</v>
      </c>
      <c r="L123" s="1">
        <v>-3.238354057554977E-3</v>
      </c>
      <c r="M123" s="4">
        <f t="shared" si="23"/>
        <v>-1.516191770287775</v>
      </c>
      <c r="N123" s="1">
        <v>-1.0114490281204855E-2</v>
      </c>
      <c r="O123" s="4">
        <f t="shared" si="24"/>
        <v>-1.5202289805624096</v>
      </c>
      <c r="P123" s="1">
        <v>-0.90076650914818335</v>
      </c>
      <c r="Q123" s="4">
        <f t="shared" si="25"/>
        <v>-1.9503832545740916</v>
      </c>
      <c r="R123" s="1">
        <v>3.6713656928163599E-2</v>
      </c>
      <c r="S123" s="4">
        <f t="shared" si="26"/>
        <v>-1.4816431715359182</v>
      </c>
      <c r="T123" s="1">
        <v>0.18557168614656397</v>
      </c>
      <c r="U123" s="4">
        <f t="shared" si="27"/>
        <v>-1.1288566277068721</v>
      </c>
      <c r="V123" s="1">
        <v>8.6448188201565607E-2</v>
      </c>
      <c r="W123" s="4">
        <f t="shared" si="28"/>
        <v>-1.3271036235968687</v>
      </c>
      <c r="X123" s="1">
        <v>7.607798927143565E-2</v>
      </c>
      <c r="Y123" s="4">
        <f t="shared" si="29"/>
        <v>-1.3478440214571288</v>
      </c>
      <c r="Z123" s="1">
        <v>8.2243543543450121E-2</v>
      </c>
      <c r="AA123" s="4">
        <f t="shared" si="30"/>
        <v>-1.0887822822827493</v>
      </c>
      <c r="AB123" s="1">
        <v>5.4388557712704601E-2</v>
      </c>
      <c r="AC123" s="4">
        <f t="shared" si="31"/>
        <v>-1.3912228845745909</v>
      </c>
      <c r="AD123" s="1">
        <v>2.3828999192500978E-4</v>
      </c>
      <c r="AE123" s="4">
        <f t="shared" si="32"/>
        <v>-1.4761710008074991</v>
      </c>
      <c r="AF123" s="1">
        <v>-3.2329402413217695E-3</v>
      </c>
      <c r="AG123" s="4">
        <f t="shared" si="33"/>
        <v>-1.8232940241321769</v>
      </c>
      <c r="AH123" s="1">
        <v>-9.2552197429336732E-3</v>
      </c>
      <c r="AI123" s="4">
        <f t="shared" si="34"/>
        <v>-1.9627609871466838</v>
      </c>
      <c r="AJ123" s="1">
        <v>-1.5446751517213605E-4</v>
      </c>
      <c r="AK123" s="4">
        <f t="shared" si="35"/>
        <v>-1.5077233757586068</v>
      </c>
      <c r="AL123" s="1">
        <v>1.7838407093580906E-3</v>
      </c>
      <c r="AM123" s="4">
        <f t="shared" si="36"/>
        <v>-1.4108079645320954</v>
      </c>
      <c r="AN123" s="1">
        <v>-3.4591600800000003E-3</v>
      </c>
      <c r="AO123" s="4">
        <f t="shared" si="37"/>
        <v>-1.5017295800399999</v>
      </c>
      <c r="AP123" s="1">
        <v>1.0251144000000001E-4</v>
      </c>
      <c r="AQ123" s="4">
        <f t="shared" si="38"/>
        <v>-1.4999487442799999</v>
      </c>
      <c r="AR123" s="1">
        <v>6.7430448000000006E-4</v>
      </c>
      <c r="AS123" s="4">
        <f t="shared" si="39"/>
        <v>-1.49966284776</v>
      </c>
      <c r="AT123" s="1">
        <v>1.5575587522344131E-3</v>
      </c>
      <c r="AU123" s="4">
        <f t="shared" si="40"/>
        <v>-1.4992212206238829</v>
      </c>
      <c r="AV123" s="1">
        <v>2.3849000197098413E-2</v>
      </c>
      <c r="AW123" s="4">
        <f t="shared" si="41"/>
        <v>-1.4880754999014507</v>
      </c>
      <c r="AY123" s="93"/>
      <c r="AZ123" s="20"/>
      <c r="BA123" s="20"/>
      <c r="BB123" s="20"/>
      <c r="BC123" s="20"/>
      <c r="BD123" s="92"/>
      <c r="BH123" s="93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92"/>
    </row>
    <row r="124" spans="1:81" s="1" customFormat="1" x14ac:dyDescent="0.15">
      <c r="A124" s="22"/>
      <c r="B124" s="22"/>
      <c r="C124" s="22"/>
      <c r="G124" s="12"/>
      <c r="I124" s="4">
        <f t="shared" si="21"/>
        <v>0</v>
      </c>
      <c r="K124" s="4">
        <f t="shared" si="22"/>
        <v>0</v>
      </c>
      <c r="M124" s="4">
        <f t="shared" si="23"/>
        <v>0</v>
      </c>
      <c r="O124" s="4">
        <f t="shared" si="24"/>
        <v>0</v>
      </c>
      <c r="Q124" s="4">
        <f t="shared" si="25"/>
        <v>0</v>
      </c>
      <c r="S124" s="4">
        <f t="shared" si="26"/>
        <v>0</v>
      </c>
      <c r="U124" s="4">
        <f t="shared" si="27"/>
        <v>0</v>
      </c>
      <c r="W124" s="4">
        <f t="shared" si="28"/>
        <v>0</v>
      </c>
      <c r="Y124" s="4">
        <f t="shared" si="29"/>
        <v>0</v>
      </c>
      <c r="AA124" s="4">
        <f t="shared" si="30"/>
        <v>0</v>
      </c>
      <c r="AC124" s="4">
        <f t="shared" si="31"/>
        <v>0</v>
      </c>
      <c r="AE124" s="4">
        <f t="shared" si="32"/>
        <v>0</v>
      </c>
      <c r="AG124" s="4">
        <f t="shared" si="33"/>
        <v>0</v>
      </c>
      <c r="AI124" s="4">
        <f t="shared" si="34"/>
        <v>0</v>
      </c>
      <c r="AK124" s="4">
        <f t="shared" si="35"/>
        <v>0</v>
      </c>
      <c r="AM124" s="4">
        <f t="shared" si="36"/>
        <v>0</v>
      </c>
      <c r="AO124" s="4">
        <f t="shared" si="37"/>
        <v>0</v>
      </c>
      <c r="AQ124" s="4">
        <f t="shared" si="38"/>
        <v>0</v>
      </c>
      <c r="AS124" s="4">
        <f t="shared" si="39"/>
        <v>0</v>
      </c>
      <c r="AU124" s="4">
        <f t="shared" si="40"/>
        <v>0</v>
      </c>
      <c r="AW124" s="4">
        <f t="shared" si="41"/>
        <v>0</v>
      </c>
      <c r="AY124" s="93"/>
      <c r="AZ124" s="20"/>
      <c r="BA124" s="20"/>
      <c r="BB124" s="20"/>
      <c r="BC124" s="20"/>
      <c r="BD124" s="92"/>
      <c r="BH124" s="93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92"/>
    </row>
    <row r="125" spans="1:81" s="1" customFormat="1" x14ac:dyDescent="0.15">
      <c r="A125" s="22"/>
      <c r="B125" s="22"/>
      <c r="C125" s="22"/>
      <c r="E125" s="1">
        <v>-1</v>
      </c>
      <c r="F125" s="1">
        <v>-0.5</v>
      </c>
      <c r="G125" s="11">
        <v>2.5</v>
      </c>
      <c r="H125" s="1">
        <v>1.1732498326829364</v>
      </c>
      <c r="I125" s="4">
        <f t="shared" si="21"/>
        <v>-0.41337508365853182</v>
      </c>
      <c r="J125" s="1">
        <v>1.1731390196466367</v>
      </c>
      <c r="K125" s="4">
        <f t="shared" si="22"/>
        <v>-0.41343049017668165</v>
      </c>
      <c r="L125" s="1">
        <v>4.0801394638704212E-3</v>
      </c>
      <c r="M125" s="4">
        <f t="shared" si="23"/>
        <v>-0.97959930268064788</v>
      </c>
      <c r="N125" s="1">
        <v>-1.5600094070919021E-2</v>
      </c>
      <c r="O125" s="4">
        <f t="shared" si="24"/>
        <v>-1.031200188141838</v>
      </c>
      <c r="P125" s="1">
        <v>-1.0568235989385555</v>
      </c>
      <c r="Q125" s="4">
        <f t="shared" si="25"/>
        <v>-1.5284117994692776</v>
      </c>
      <c r="R125" s="1">
        <v>2.5100899625340003E-4</v>
      </c>
      <c r="S125" s="4">
        <f t="shared" si="26"/>
        <v>-0.99987449550187335</v>
      </c>
      <c r="T125" s="1">
        <v>8.7555014689248659E-2</v>
      </c>
      <c r="U125" s="4">
        <f t="shared" si="27"/>
        <v>-0.82488997062150271</v>
      </c>
      <c r="V125" s="1">
        <v>4.1676776801812726E-2</v>
      </c>
      <c r="W125" s="4">
        <f t="shared" si="28"/>
        <v>-0.9166464463963746</v>
      </c>
      <c r="X125" s="1">
        <v>4.7013061672446552E-2</v>
      </c>
      <c r="Y125" s="4">
        <f t="shared" si="29"/>
        <v>-0.90597387665510687</v>
      </c>
      <c r="Z125" s="1">
        <v>5.0655008405767338E-2</v>
      </c>
      <c r="AA125" s="4">
        <f t="shared" si="30"/>
        <v>-0.74672495797116334</v>
      </c>
      <c r="AB125" s="1">
        <v>1.7421024690115201E-2</v>
      </c>
      <c r="AC125" s="4">
        <f t="shared" si="31"/>
        <v>-0.96515795061976961</v>
      </c>
      <c r="AD125" s="1">
        <v>3.8739542546872933E-4</v>
      </c>
      <c r="AE125" s="4">
        <f t="shared" si="32"/>
        <v>-0.96126045745312705</v>
      </c>
      <c r="AF125" s="1">
        <v>-1.4478555649712582E-3</v>
      </c>
      <c r="AG125" s="4">
        <f t="shared" si="33"/>
        <v>-1.1447855564971259</v>
      </c>
      <c r="AH125" s="1">
        <v>-2.2011620912029389E-3</v>
      </c>
      <c r="AI125" s="4">
        <f t="shared" si="34"/>
        <v>-1.110058104560147</v>
      </c>
      <c r="AJ125" s="1">
        <v>-1.2942206343096702E-4</v>
      </c>
      <c r="AK125" s="4">
        <f t="shared" si="35"/>
        <v>-1.0064711031715483</v>
      </c>
      <c r="AL125" s="1">
        <v>1.0690583218582737E-3</v>
      </c>
      <c r="AM125" s="4">
        <f t="shared" si="36"/>
        <v>-0.94654708390708631</v>
      </c>
      <c r="AN125" s="1">
        <v>6.0285599999999999E-6</v>
      </c>
      <c r="AO125" s="4">
        <f t="shared" si="37"/>
        <v>-0.99999698571999995</v>
      </c>
      <c r="AP125" s="1">
        <v>-7.9498800000000002E-6</v>
      </c>
      <c r="AQ125" s="4">
        <f t="shared" si="38"/>
        <v>-1.00000397494</v>
      </c>
      <c r="AR125" s="1">
        <v>1.1005200000000002E-6</v>
      </c>
      <c r="AS125" s="4">
        <f t="shared" si="39"/>
        <v>-0.99999944973999999</v>
      </c>
      <c r="AT125" s="1">
        <v>4.5196035342178402E-6</v>
      </c>
      <c r="AU125" s="4">
        <f t="shared" si="40"/>
        <v>-0.99999774019823284</v>
      </c>
      <c r="AV125" s="1">
        <v>5.8065311448199644E-3</v>
      </c>
      <c r="AW125" s="4">
        <f t="shared" si="41"/>
        <v>-0.99709673442759006</v>
      </c>
      <c r="AY125" s="93"/>
      <c r="AZ125" s="20"/>
      <c r="BA125" s="20"/>
      <c r="BB125" s="20"/>
      <c r="BC125" s="20"/>
      <c r="BD125" s="92"/>
      <c r="BH125" s="93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92"/>
    </row>
    <row r="126" spans="1:81" s="1" customFormat="1" x14ac:dyDescent="0.15">
      <c r="A126" s="22"/>
      <c r="B126" s="22"/>
      <c r="C126" s="22"/>
      <c r="E126" s="1">
        <v>-1</v>
      </c>
      <c r="F126" s="1">
        <v>-0.5</v>
      </c>
      <c r="G126" s="12">
        <v>1.8333333333333333</v>
      </c>
      <c r="H126" s="1">
        <v>1.0994428977471962</v>
      </c>
      <c r="I126" s="4">
        <f t="shared" si="21"/>
        <v>-0.45027855112640192</v>
      </c>
      <c r="J126" s="1">
        <v>1.0993138795668256</v>
      </c>
      <c r="K126" s="4">
        <f t="shared" si="22"/>
        <v>-0.45034306021658721</v>
      </c>
      <c r="L126" s="1">
        <v>8.8882086582575213E-3</v>
      </c>
      <c r="M126" s="4">
        <f t="shared" si="23"/>
        <v>-0.95555895670871238</v>
      </c>
      <c r="N126" s="1">
        <v>-1.4306618934385533E-2</v>
      </c>
      <c r="O126" s="4">
        <f t="shared" si="24"/>
        <v>-1.0286132378687711</v>
      </c>
      <c r="P126" s="1">
        <v>-1.0014087682240689</v>
      </c>
      <c r="Q126" s="4">
        <f t="shared" si="25"/>
        <v>-1.5007043841120344</v>
      </c>
      <c r="R126" s="1">
        <v>1.4801835518316001E-3</v>
      </c>
      <c r="S126" s="4">
        <f t="shared" si="26"/>
        <v>-0.99925990822408417</v>
      </c>
      <c r="T126" s="1">
        <v>0.12749782554324088</v>
      </c>
      <c r="U126" s="4">
        <f t="shared" si="27"/>
        <v>-0.7450043489135183</v>
      </c>
      <c r="V126" s="1">
        <v>5.898097303673619E-2</v>
      </c>
      <c r="W126" s="4">
        <f t="shared" si="28"/>
        <v>-0.88203805392652757</v>
      </c>
      <c r="X126" s="1">
        <v>6.0726137903487722E-2</v>
      </c>
      <c r="Y126" s="4">
        <f t="shared" si="29"/>
        <v>-0.87854772419302452</v>
      </c>
      <c r="Z126" s="1">
        <v>6.7287835920925299E-2</v>
      </c>
      <c r="AA126" s="4">
        <f t="shared" si="30"/>
        <v>-0.66356082039537356</v>
      </c>
      <c r="AB126" s="1">
        <v>2.1980001062249999E-2</v>
      </c>
      <c r="AC126" s="4">
        <f t="shared" si="31"/>
        <v>-0.95603999787549998</v>
      </c>
      <c r="AD126" s="1">
        <v>2.3410946575088681E-4</v>
      </c>
      <c r="AE126" s="4">
        <f t="shared" si="32"/>
        <v>-0.97658905342491131</v>
      </c>
      <c r="AF126" s="1">
        <v>-2.348062201132406E-3</v>
      </c>
      <c r="AG126" s="4">
        <f t="shared" si="33"/>
        <v>-1.2348062201132406</v>
      </c>
      <c r="AH126" s="1">
        <v>-4.8486390674978919E-3</v>
      </c>
      <c r="AI126" s="4">
        <f t="shared" si="34"/>
        <v>-1.2424319533748946</v>
      </c>
      <c r="AJ126" s="1">
        <v>-8.0996744177721489E-5</v>
      </c>
      <c r="AK126" s="4">
        <f t="shared" si="35"/>
        <v>-1.004049837208886</v>
      </c>
      <c r="AL126" s="1">
        <v>1.5256751538487493E-3</v>
      </c>
      <c r="AM126" s="4">
        <f t="shared" si="36"/>
        <v>-0.92371624230756255</v>
      </c>
      <c r="AN126" s="1">
        <v>-1.6665911999999997E-4</v>
      </c>
      <c r="AO126" s="4">
        <f t="shared" si="37"/>
        <v>-1.00008332956</v>
      </c>
      <c r="AP126" s="1">
        <v>-5.1798959999999994E-5</v>
      </c>
      <c r="AQ126" s="4">
        <f t="shared" si="38"/>
        <v>-1.00002589948</v>
      </c>
      <c r="AR126" s="1">
        <v>6.7166279999999993E-5</v>
      </c>
      <c r="AS126" s="4">
        <f t="shared" si="39"/>
        <v>-0.99996641685999998</v>
      </c>
      <c r="AT126" s="1">
        <v>1.8792651068011643E-4</v>
      </c>
      <c r="AU126" s="4">
        <f t="shared" si="40"/>
        <v>-0.99990603674465994</v>
      </c>
      <c r="AV126" s="1">
        <v>1.1711057261644148E-2</v>
      </c>
      <c r="AW126" s="4">
        <f t="shared" si="41"/>
        <v>-0.99414447136917794</v>
      </c>
      <c r="AY126" s="93"/>
      <c r="AZ126" s="20"/>
      <c r="BA126" s="20"/>
      <c r="BB126" s="20"/>
      <c r="BC126" s="20"/>
      <c r="BD126" s="92"/>
      <c r="BH126" s="93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92"/>
    </row>
    <row r="127" spans="1:81" s="1" customFormat="1" x14ac:dyDescent="0.15">
      <c r="A127" s="22"/>
      <c r="B127" s="22"/>
      <c r="C127" s="22"/>
      <c r="E127" s="1">
        <v>-1</v>
      </c>
      <c r="F127" s="1">
        <v>-0.5</v>
      </c>
      <c r="G127" s="12">
        <v>1.5</v>
      </c>
      <c r="H127" s="1">
        <v>1.0488712565646832</v>
      </c>
      <c r="I127" s="4">
        <f t="shared" si="21"/>
        <v>-0.47556437171765842</v>
      </c>
      <c r="J127" s="1">
        <v>1.0487488941067555</v>
      </c>
      <c r="K127" s="4">
        <f t="shared" si="22"/>
        <v>-0.47562555294662223</v>
      </c>
      <c r="L127" s="1">
        <v>1.0862951363095083E-2</v>
      </c>
      <c r="M127" s="4">
        <f t="shared" si="23"/>
        <v>-0.94568524318452463</v>
      </c>
      <c r="N127" s="1">
        <v>-1.1775663255973691E-2</v>
      </c>
      <c r="O127" s="4">
        <f t="shared" si="24"/>
        <v>-1.0235513265119474</v>
      </c>
      <c r="P127" s="1">
        <v>-0.96615967028458449</v>
      </c>
      <c r="Q127" s="4">
        <f t="shared" si="25"/>
        <v>-1.4830798351422922</v>
      </c>
      <c r="R127" s="1">
        <v>7.2744775725006013E-3</v>
      </c>
      <c r="S127" s="4">
        <f t="shared" si="26"/>
        <v>-0.99636276121374967</v>
      </c>
      <c r="T127" s="1">
        <v>0.15147284448807877</v>
      </c>
      <c r="U127" s="4">
        <f t="shared" si="27"/>
        <v>-0.69705431102384252</v>
      </c>
      <c r="V127" s="1">
        <v>6.6258403855414483E-2</v>
      </c>
      <c r="W127" s="4">
        <f t="shared" si="28"/>
        <v>-0.86748319228917103</v>
      </c>
      <c r="X127" s="1">
        <v>6.7522015208131905E-2</v>
      </c>
      <c r="Y127" s="4">
        <f t="shared" si="29"/>
        <v>-0.86495596958373622</v>
      </c>
      <c r="Z127" s="1">
        <v>7.4010582289027127E-2</v>
      </c>
      <c r="AA127" s="4">
        <f t="shared" si="30"/>
        <v>-0.62994708855486437</v>
      </c>
      <c r="AB127" s="1">
        <v>3.0948660735438598E-2</v>
      </c>
      <c r="AC127" s="4">
        <f t="shared" si="31"/>
        <v>-0.93810267852912277</v>
      </c>
      <c r="AD127" s="1">
        <v>2.5640560534620933E-4</v>
      </c>
      <c r="AE127" s="4">
        <f t="shared" si="32"/>
        <v>-0.97435943946537906</v>
      </c>
      <c r="AF127" s="1">
        <v>-3.1019504211992495E-3</v>
      </c>
      <c r="AG127" s="4">
        <f t="shared" si="33"/>
        <v>-1.3101950421199249</v>
      </c>
      <c r="AH127" s="1">
        <v>-6.5321745932817431E-3</v>
      </c>
      <c r="AI127" s="4">
        <f t="shared" si="34"/>
        <v>-1.3266087296640872</v>
      </c>
      <c r="AJ127" s="1">
        <v>9.2224015647900717E-5</v>
      </c>
      <c r="AK127" s="4">
        <f t="shared" si="35"/>
        <v>-0.99538879921760492</v>
      </c>
      <c r="AL127" s="1">
        <v>1.8433699234719529E-3</v>
      </c>
      <c r="AM127" s="4">
        <f t="shared" si="36"/>
        <v>-0.90783150382640232</v>
      </c>
      <c r="AN127" s="1">
        <v>-1.0844495999999999E-3</v>
      </c>
      <c r="AO127" s="4">
        <f t="shared" si="37"/>
        <v>-1.0005422248</v>
      </c>
      <c r="AP127" s="1">
        <v>1.0987920000000003E-5</v>
      </c>
      <c r="AQ127" s="4">
        <f t="shared" si="38"/>
        <v>-0.99999450603999995</v>
      </c>
      <c r="AR127" s="1">
        <v>2.8245780000000001E-4</v>
      </c>
      <c r="AS127" s="4">
        <f t="shared" si="39"/>
        <v>-0.99985877109999999</v>
      </c>
      <c r="AT127" s="1">
        <v>5.8328854279448552E-4</v>
      </c>
      <c r="AU127" s="4">
        <f t="shared" si="40"/>
        <v>-0.99970835572860273</v>
      </c>
      <c r="AV127" s="1">
        <v>1.5946710618272044E-2</v>
      </c>
      <c r="AW127" s="4">
        <f t="shared" si="41"/>
        <v>-0.99202664469086399</v>
      </c>
      <c r="AY127" s="93"/>
      <c r="AZ127" s="20"/>
      <c r="BA127" s="20"/>
      <c r="BB127" s="20"/>
      <c r="BC127" s="20"/>
      <c r="BD127" s="92"/>
      <c r="BH127" s="93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92"/>
    </row>
    <row r="128" spans="1:81" s="1" customFormat="1" x14ac:dyDescent="0.15">
      <c r="A128" s="22"/>
      <c r="B128" s="22"/>
      <c r="C128" s="22"/>
      <c r="E128" s="1">
        <v>-1</v>
      </c>
      <c r="F128" s="1">
        <v>-0.5</v>
      </c>
      <c r="G128" s="13">
        <v>1.1666666666666667</v>
      </c>
      <c r="H128" s="1">
        <v>0.90323222883252252</v>
      </c>
      <c r="I128" s="4">
        <f t="shared" si="21"/>
        <v>-0.54838388558373874</v>
      </c>
      <c r="J128" s="1">
        <v>0.90319654476021238</v>
      </c>
      <c r="K128" s="4">
        <f t="shared" si="22"/>
        <v>-0.54840172761989381</v>
      </c>
      <c r="L128" s="1">
        <v>-9.855048659302753E-4</v>
      </c>
      <c r="M128" s="4">
        <f t="shared" si="23"/>
        <v>-1.0049275243296514</v>
      </c>
      <c r="N128" s="1">
        <v>-7.9680308194248987E-3</v>
      </c>
      <c r="O128" s="4">
        <f t="shared" si="24"/>
        <v>-1.0159360616388498</v>
      </c>
      <c r="P128" s="1">
        <v>-0.90233428698222584</v>
      </c>
      <c r="Q128" s="4">
        <f t="shared" si="25"/>
        <v>-1.4511671434911129</v>
      </c>
      <c r="R128" s="1">
        <v>3.5283271486617002E-2</v>
      </c>
      <c r="S128" s="4">
        <f t="shared" si="26"/>
        <v>-0.98235836425669154</v>
      </c>
      <c r="T128" s="1">
        <v>0.1935061202091958</v>
      </c>
      <c r="U128" s="4">
        <f t="shared" si="27"/>
        <v>-0.61298775958160845</v>
      </c>
      <c r="V128" s="1">
        <v>8.3334888738740412E-2</v>
      </c>
      <c r="W128" s="4">
        <f t="shared" si="28"/>
        <v>-0.8333302225225192</v>
      </c>
      <c r="X128" s="1">
        <v>7.8297241706267298E-2</v>
      </c>
      <c r="Y128" s="4">
        <f t="shared" si="29"/>
        <v>-0.84340551658746543</v>
      </c>
      <c r="Z128" s="1">
        <v>8.1154061475020425E-2</v>
      </c>
      <c r="AA128" s="4">
        <f t="shared" si="30"/>
        <v>-0.59422969262489789</v>
      </c>
      <c r="AB128" s="1">
        <v>4.962784824348121E-2</v>
      </c>
      <c r="AC128" s="4">
        <f t="shared" si="31"/>
        <v>-0.90074430351303758</v>
      </c>
      <c r="AD128" s="1">
        <v>1.1148069797661269E-4</v>
      </c>
      <c r="AE128" s="4">
        <f t="shared" si="32"/>
        <v>-0.98885193020233875</v>
      </c>
      <c r="AF128" s="1">
        <v>-4.0202726707815979E-3</v>
      </c>
      <c r="AG128" s="4">
        <f t="shared" si="33"/>
        <v>-1.4020272670781597</v>
      </c>
      <c r="AH128" s="1">
        <v>-1.0040203421274499E-2</v>
      </c>
      <c r="AI128" s="4">
        <f t="shared" si="34"/>
        <v>-1.5020101710637248</v>
      </c>
      <c r="AJ128" s="1">
        <v>1.4071102320592743E-4</v>
      </c>
      <c r="AK128" s="4">
        <f t="shared" si="35"/>
        <v>-0.99296444883970358</v>
      </c>
      <c r="AL128" s="1">
        <v>2.0271393834151606E-3</v>
      </c>
      <c r="AM128" s="4">
        <f t="shared" si="36"/>
        <v>-0.89864303082924202</v>
      </c>
      <c r="AN128" s="1">
        <v>-3.2959245600000004E-3</v>
      </c>
      <c r="AO128" s="4">
        <f t="shared" si="37"/>
        <v>-1.0016479622800001</v>
      </c>
      <c r="AP128" s="1">
        <v>4.8542760000000016E-5</v>
      </c>
      <c r="AQ128" s="4">
        <f t="shared" si="38"/>
        <v>-0.99997572861999995</v>
      </c>
      <c r="AR128" s="1">
        <v>7.5771504000000001E-4</v>
      </c>
      <c r="AS128" s="4">
        <f t="shared" si="39"/>
        <v>-0.99962114248</v>
      </c>
      <c r="AT128" s="1">
        <v>1.4811411664639132E-3</v>
      </c>
      <c r="AU128" s="4">
        <f t="shared" si="40"/>
        <v>-0.99925942941676804</v>
      </c>
      <c r="AV128" s="1">
        <v>2.5259890149161811E-2</v>
      </c>
      <c r="AW128" s="4">
        <f t="shared" si="41"/>
        <v>-0.98737005492541907</v>
      </c>
      <c r="AY128" s="93"/>
      <c r="AZ128" s="20"/>
      <c r="BA128" s="20"/>
      <c r="BB128" s="20"/>
      <c r="BC128" s="20"/>
      <c r="BD128" s="92"/>
      <c r="BH128" s="93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92"/>
    </row>
    <row r="129" spans="1:81" s="1" customFormat="1" x14ac:dyDescent="0.15">
      <c r="A129" s="22"/>
      <c r="B129" s="22"/>
      <c r="C129" s="22"/>
      <c r="G129" s="12"/>
      <c r="I129" s="4">
        <f t="shared" si="21"/>
        <v>0</v>
      </c>
      <c r="K129" s="4">
        <f t="shared" si="22"/>
        <v>0</v>
      </c>
      <c r="M129" s="4">
        <f t="shared" si="23"/>
        <v>0</v>
      </c>
      <c r="O129" s="4">
        <f t="shared" si="24"/>
        <v>0</v>
      </c>
      <c r="Q129" s="4">
        <f t="shared" si="25"/>
        <v>0</v>
      </c>
      <c r="S129" s="4">
        <f t="shared" si="26"/>
        <v>0</v>
      </c>
      <c r="U129" s="4">
        <f t="shared" si="27"/>
        <v>0</v>
      </c>
      <c r="W129" s="4">
        <f t="shared" si="28"/>
        <v>0</v>
      </c>
      <c r="Y129" s="4">
        <f t="shared" si="29"/>
        <v>0</v>
      </c>
      <c r="AA129" s="4">
        <f t="shared" si="30"/>
        <v>0</v>
      </c>
      <c r="AC129" s="4">
        <f t="shared" si="31"/>
        <v>0</v>
      </c>
      <c r="AE129" s="4">
        <f t="shared" si="32"/>
        <v>0</v>
      </c>
      <c r="AG129" s="4">
        <f t="shared" si="33"/>
        <v>0</v>
      </c>
      <c r="AI129" s="4">
        <f t="shared" si="34"/>
        <v>0</v>
      </c>
      <c r="AK129" s="4">
        <f t="shared" si="35"/>
        <v>0</v>
      </c>
      <c r="AM129" s="4">
        <f t="shared" si="36"/>
        <v>0</v>
      </c>
      <c r="AO129" s="4">
        <f t="shared" si="37"/>
        <v>0</v>
      </c>
      <c r="AQ129" s="4">
        <f t="shared" si="38"/>
        <v>0</v>
      </c>
      <c r="AS129" s="4">
        <f t="shared" si="39"/>
        <v>0</v>
      </c>
      <c r="AU129" s="4">
        <f t="shared" si="40"/>
        <v>0</v>
      </c>
      <c r="AW129" s="4">
        <f t="shared" si="41"/>
        <v>0</v>
      </c>
      <c r="AY129" s="93"/>
      <c r="AZ129" s="20"/>
      <c r="BA129" s="20"/>
      <c r="BB129" s="20"/>
      <c r="BC129" s="20"/>
      <c r="BD129" s="92"/>
      <c r="BH129" s="93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92"/>
    </row>
    <row r="130" spans="1:81" s="1" customFormat="1" x14ac:dyDescent="0.15">
      <c r="A130" s="22"/>
      <c r="B130" s="22"/>
      <c r="C130" s="22"/>
      <c r="E130" s="1">
        <v>-0.5</v>
      </c>
      <c r="F130" s="1">
        <v>-0.5</v>
      </c>
      <c r="G130" s="8">
        <v>2.5</v>
      </c>
      <c r="H130" s="1">
        <v>1.1699652278983457</v>
      </c>
      <c r="I130" s="4">
        <f t="shared" si="21"/>
        <v>8.4982613949172836E-2</v>
      </c>
      <c r="J130" s="1">
        <v>1.1698652023458003</v>
      </c>
      <c r="K130" s="4">
        <f t="shared" si="22"/>
        <v>8.4932601172900135E-2</v>
      </c>
      <c r="L130" s="1">
        <v>6.3703183852652093E-3</v>
      </c>
      <c r="M130" s="4">
        <f t="shared" si="23"/>
        <v>-0.46814840807367397</v>
      </c>
      <c r="N130" s="1">
        <v>-1.3909057312334116E-2</v>
      </c>
      <c r="O130" s="4">
        <f t="shared" si="24"/>
        <v>-0.52781811462466821</v>
      </c>
      <c r="P130" s="1">
        <v>-1.0529755571964958</v>
      </c>
      <c r="Q130" s="4">
        <f t="shared" si="25"/>
        <v>-1.026487778598248</v>
      </c>
      <c r="R130" s="1">
        <v>2.9550398751720003E-4</v>
      </c>
      <c r="S130" s="4">
        <f t="shared" si="26"/>
        <v>-0.4998522480062414</v>
      </c>
      <c r="T130" s="1">
        <v>9.245454172157247E-2</v>
      </c>
      <c r="U130" s="4">
        <f t="shared" si="27"/>
        <v>-0.31509091655685506</v>
      </c>
      <c r="V130" s="1">
        <v>4.1269882747318784E-2</v>
      </c>
      <c r="W130" s="4">
        <f t="shared" si="28"/>
        <v>-0.4174602345053624</v>
      </c>
      <c r="X130" s="1">
        <v>5.0191688162369387E-2</v>
      </c>
      <c r="Y130" s="4">
        <f t="shared" si="29"/>
        <v>-0.39961662367526124</v>
      </c>
      <c r="Z130" s="1">
        <v>5.2468764558518281E-2</v>
      </c>
      <c r="AA130" s="4">
        <f t="shared" si="30"/>
        <v>-0.23765617720740861</v>
      </c>
      <c r="AB130" s="1">
        <v>1.8024691101278405E-2</v>
      </c>
      <c r="AC130" s="4">
        <f t="shared" si="31"/>
        <v>-0.46395061779744318</v>
      </c>
      <c r="AD130" s="1">
        <v>1.2123525904956637E-4</v>
      </c>
      <c r="AE130" s="4">
        <f t="shared" si="32"/>
        <v>-0.48787647409504337</v>
      </c>
      <c r="AF130" s="1">
        <v>-1.7836911676258039E-3</v>
      </c>
      <c r="AG130" s="4">
        <f t="shared" si="33"/>
        <v>-0.67836911676258038</v>
      </c>
      <c r="AH130" s="1">
        <v>-2.478204267975328E-3</v>
      </c>
      <c r="AI130" s="4">
        <f t="shared" si="34"/>
        <v>-0.6239102133987664</v>
      </c>
      <c r="AJ130" s="1">
        <v>7.9577913167753813E-6</v>
      </c>
      <c r="AK130" s="4">
        <f t="shared" si="35"/>
        <v>-0.49960211043416125</v>
      </c>
      <c r="AL130" s="1">
        <v>1.2541232362018873E-3</v>
      </c>
      <c r="AM130" s="4">
        <f t="shared" si="36"/>
        <v>-0.43729383818990564</v>
      </c>
      <c r="AN130" s="1">
        <v>-2.7088559999999997E-5</v>
      </c>
      <c r="AO130" s="4">
        <f t="shared" si="37"/>
        <v>-0.50001354428</v>
      </c>
      <c r="AP130" s="1">
        <v>-1.44504E-6</v>
      </c>
      <c r="AQ130" s="4">
        <f t="shared" si="38"/>
        <v>-0.50000072252000005</v>
      </c>
      <c r="AR130" s="1">
        <v>2.4472800000000006E-6</v>
      </c>
      <c r="AS130" s="4">
        <f t="shared" si="39"/>
        <v>-0.49999877636000001</v>
      </c>
      <c r="AT130" s="1">
        <v>5.3467608310930357E-6</v>
      </c>
      <c r="AU130" s="4">
        <f t="shared" si="40"/>
        <v>-0.49999732661958446</v>
      </c>
      <c r="AV130" s="1">
        <v>6.3851255337559797E-3</v>
      </c>
      <c r="AW130" s="4">
        <f t="shared" si="41"/>
        <v>-0.49680743723312198</v>
      </c>
      <c r="AY130" s="93"/>
      <c r="AZ130" s="20"/>
      <c r="BA130" s="20"/>
      <c r="BB130" s="20"/>
      <c r="BC130" s="20"/>
      <c r="BD130" s="92"/>
      <c r="BH130" s="93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92"/>
    </row>
    <row r="131" spans="1:81" s="1" customFormat="1" x14ac:dyDescent="0.15">
      <c r="A131" s="22"/>
      <c r="B131" s="22"/>
      <c r="C131" s="22"/>
      <c r="E131" s="1">
        <v>-0.5</v>
      </c>
      <c r="F131" s="1">
        <v>-0.5</v>
      </c>
      <c r="G131" s="9">
        <v>1.8333333333333333</v>
      </c>
      <c r="H131" s="1">
        <v>1.0950450077641887</v>
      </c>
      <c r="I131" s="4">
        <f t="shared" si="21"/>
        <v>4.7522503882094336E-2</v>
      </c>
      <c r="J131" s="1">
        <v>1.0949388352377718</v>
      </c>
      <c r="K131" s="4">
        <f t="shared" si="22"/>
        <v>4.7469417618885901E-2</v>
      </c>
      <c r="L131" s="1">
        <v>9.5452119022110399E-3</v>
      </c>
      <c r="M131" s="4">
        <f t="shared" si="23"/>
        <v>-0.45227394048894481</v>
      </c>
      <c r="N131" s="1">
        <v>-1.1891385418260954E-2</v>
      </c>
      <c r="O131" s="4">
        <f t="shared" si="24"/>
        <v>-0.52378277083652192</v>
      </c>
      <c r="P131" s="1">
        <v>-1.0017217839661043</v>
      </c>
      <c r="Q131" s="4">
        <f t="shared" si="25"/>
        <v>-1.0008608919830522</v>
      </c>
      <c r="R131" s="1">
        <v>2.3264182338012E-3</v>
      </c>
      <c r="S131" s="4">
        <f t="shared" si="26"/>
        <v>-0.4988367908830994</v>
      </c>
      <c r="T131" s="1">
        <v>0.13596607474158495</v>
      </c>
      <c r="U131" s="4">
        <f t="shared" si="27"/>
        <v>-0.2280678505168301</v>
      </c>
      <c r="V131" s="1">
        <v>5.7388860062042003E-2</v>
      </c>
      <c r="W131" s="4">
        <f t="shared" si="28"/>
        <v>-0.38522227987591601</v>
      </c>
      <c r="X131" s="1">
        <v>6.3559464393037252E-2</v>
      </c>
      <c r="Y131" s="4">
        <f t="shared" si="29"/>
        <v>-0.3728810712139255</v>
      </c>
      <c r="Z131" s="1">
        <v>6.7237433914068709E-2</v>
      </c>
      <c r="AA131" s="4">
        <f t="shared" si="30"/>
        <v>-0.16381283042965644</v>
      </c>
      <c r="AB131" s="1">
        <v>2.3562977268184203E-2</v>
      </c>
      <c r="AC131" s="4">
        <f t="shared" si="31"/>
        <v>-0.45287404546363158</v>
      </c>
      <c r="AD131" s="1">
        <v>4.8215401874885017E-4</v>
      </c>
      <c r="AE131" s="4">
        <f t="shared" si="32"/>
        <v>-0.45178459812511496</v>
      </c>
      <c r="AF131" s="1">
        <v>-2.6978328910340289E-3</v>
      </c>
      <c r="AG131" s="4">
        <f t="shared" si="33"/>
        <v>-0.76978328910340288</v>
      </c>
      <c r="AH131" s="1">
        <v>-5.3555935561898299E-3</v>
      </c>
      <c r="AI131" s="4">
        <f t="shared" si="34"/>
        <v>-0.76777967780949152</v>
      </c>
      <c r="AJ131" s="1">
        <v>-1.3022401139312268E-4</v>
      </c>
      <c r="AK131" s="4">
        <f t="shared" si="35"/>
        <v>-0.50651120056965615</v>
      </c>
      <c r="AL131" s="1">
        <v>1.7318374684275348E-3</v>
      </c>
      <c r="AM131" s="4">
        <f t="shared" si="36"/>
        <v>-0.41340812657862325</v>
      </c>
      <c r="AN131" s="1">
        <v>-5.3282772000000009E-4</v>
      </c>
      <c r="AO131" s="4">
        <f t="shared" si="37"/>
        <v>-0.50026641386000004</v>
      </c>
      <c r="AP131" s="1">
        <v>1.9101960000000002E-5</v>
      </c>
      <c r="AQ131" s="4">
        <f t="shared" si="38"/>
        <v>-0.49999044902000001</v>
      </c>
      <c r="AR131" s="1">
        <v>1.9479419999999999E-4</v>
      </c>
      <c r="AS131" s="4">
        <f t="shared" si="39"/>
        <v>-0.49990260289999999</v>
      </c>
      <c r="AT131" s="1">
        <v>2.5858770127933322E-4</v>
      </c>
      <c r="AU131" s="4">
        <f t="shared" si="40"/>
        <v>-0.49987070614936036</v>
      </c>
      <c r="AV131" s="1">
        <v>1.2910030126892336E-2</v>
      </c>
      <c r="AW131" s="4">
        <f t="shared" si="41"/>
        <v>-0.49354498493655385</v>
      </c>
      <c r="AY131" s="93"/>
      <c r="AZ131" s="20"/>
      <c r="BA131" s="20"/>
      <c r="BB131" s="20"/>
      <c r="BC131" s="20"/>
      <c r="BD131" s="92"/>
      <c r="BH131" s="93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92"/>
    </row>
    <row r="132" spans="1:81" s="1" customFormat="1" x14ac:dyDescent="0.15">
      <c r="A132" s="22"/>
      <c r="B132" s="22"/>
      <c r="C132" s="22"/>
      <c r="E132" s="1">
        <v>-0.5</v>
      </c>
      <c r="F132" s="1">
        <v>-0.5</v>
      </c>
      <c r="G132" s="9">
        <v>1.5</v>
      </c>
      <c r="H132" s="1">
        <v>1.023578106994304</v>
      </c>
      <c r="I132" s="4">
        <f t="shared" si="21"/>
        <v>1.178905349715198E-2</v>
      </c>
      <c r="J132" s="1">
        <v>1.023431871376683</v>
      </c>
      <c r="K132" s="4">
        <f t="shared" si="22"/>
        <v>1.1715935688341506E-2</v>
      </c>
      <c r="L132" s="1">
        <v>9.6273373077052291E-3</v>
      </c>
      <c r="M132" s="4">
        <f t="shared" si="23"/>
        <v>-0.45186331346147385</v>
      </c>
      <c r="N132" s="1">
        <v>-1.4375678934460194E-2</v>
      </c>
      <c r="O132" s="4">
        <f t="shared" si="24"/>
        <v>-0.52875135786892036</v>
      </c>
      <c r="P132" s="1">
        <v>-0.9621811066242224</v>
      </c>
      <c r="Q132" s="4">
        <f t="shared" si="25"/>
        <v>-0.98109055331211126</v>
      </c>
      <c r="R132" s="1">
        <v>1.0227525041071802E-2</v>
      </c>
      <c r="S132" s="4">
        <f t="shared" si="26"/>
        <v>-0.49488623747946409</v>
      </c>
      <c r="T132" s="1">
        <v>0.16237685855392095</v>
      </c>
      <c r="U132" s="4">
        <f t="shared" si="27"/>
        <v>-0.1752462828921581</v>
      </c>
      <c r="V132" s="1">
        <v>6.8744563858102223E-2</v>
      </c>
      <c r="W132" s="4">
        <f t="shared" si="28"/>
        <v>-0.36251087228379553</v>
      </c>
      <c r="X132" s="1">
        <v>7.0454265481572173E-2</v>
      </c>
      <c r="Y132" s="4">
        <f t="shared" si="29"/>
        <v>-0.35909146903685563</v>
      </c>
      <c r="Z132" s="1">
        <v>7.415112952454038E-2</v>
      </c>
      <c r="AA132" s="4">
        <f t="shared" si="30"/>
        <v>-0.12924435237729809</v>
      </c>
      <c r="AB132" s="1">
        <v>3.4774456070138397E-2</v>
      </c>
      <c r="AC132" s="4">
        <f t="shared" si="31"/>
        <v>-0.43045108785972319</v>
      </c>
      <c r="AD132" s="1">
        <v>5.1002419324300339E-4</v>
      </c>
      <c r="AE132" s="4">
        <f t="shared" si="32"/>
        <v>-0.44899758067569967</v>
      </c>
      <c r="AF132" s="1">
        <v>-2.8789890252460242E-3</v>
      </c>
      <c r="AG132" s="4">
        <f t="shared" si="33"/>
        <v>-0.78789890252460237</v>
      </c>
      <c r="AH132" s="1">
        <v>-7.7123952403557487E-3</v>
      </c>
      <c r="AI132" s="4">
        <f t="shared" si="34"/>
        <v>-0.88561976201778747</v>
      </c>
      <c r="AJ132" s="1">
        <v>-1.0844803980535749E-4</v>
      </c>
      <c r="AK132" s="4">
        <f t="shared" si="35"/>
        <v>-0.50542240199026789</v>
      </c>
      <c r="AL132" s="1">
        <v>1.7868634362923691E-3</v>
      </c>
      <c r="AM132" s="4">
        <f t="shared" si="36"/>
        <v>-0.41065682818538152</v>
      </c>
      <c r="AN132" s="1">
        <v>-1.6207462799999997E-3</v>
      </c>
      <c r="AO132" s="4">
        <f t="shared" si="37"/>
        <v>-0.50081037313999999</v>
      </c>
      <c r="AP132" s="1">
        <v>-1.1461392000000002E-4</v>
      </c>
      <c r="AQ132" s="4">
        <f t="shared" si="38"/>
        <v>-0.50005730695999995</v>
      </c>
      <c r="AR132" s="1">
        <v>4.1303843999999999E-4</v>
      </c>
      <c r="AS132" s="4">
        <f t="shared" si="39"/>
        <v>-0.49979348078000002</v>
      </c>
      <c r="AT132" s="1">
        <v>7.4854493862972578E-4</v>
      </c>
      <c r="AU132" s="4">
        <f t="shared" si="40"/>
        <v>-0.49962572753068513</v>
      </c>
      <c r="AV132" s="1">
        <v>1.8027931389214297E-2</v>
      </c>
      <c r="AW132" s="4">
        <f t="shared" si="41"/>
        <v>-0.49098603430539284</v>
      </c>
      <c r="AY132" s="93"/>
      <c r="AZ132" s="20"/>
      <c r="BA132" s="20"/>
      <c r="BB132" s="20"/>
      <c r="BC132" s="20"/>
      <c r="BD132" s="92"/>
      <c r="BH132" s="93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92"/>
    </row>
    <row r="133" spans="1:81" s="1" customFormat="1" x14ac:dyDescent="0.15">
      <c r="A133" s="22"/>
      <c r="B133" s="22"/>
      <c r="C133" s="22"/>
      <c r="E133" s="1">
        <v>-0.5</v>
      </c>
      <c r="F133" s="1">
        <v>-0.5</v>
      </c>
      <c r="G133" s="9">
        <v>1.1666666666666667</v>
      </c>
      <c r="H133" s="1">
        <v>0.91733613141086812</v>
      </c>
      <c r="I133" s="4">
        <f t="shared" si="21"/>
        <v>-4.1331934294565942E-2</v>
      </c>
      <c r="J133" s="1">
        <v>0.9171765285591098</v>
      </c>
      <c r="K133" s="4">
        <f t="shared" si="22"/>
        <v>-4.1411735720445098E-2</v>
      </c>
      <c r="L133" s="1">
        <v>1.1740200012692109E-3</v>
      </c>
      <c r="M133" s="4">
        <f t="shared" si="23"/>
        <v>-0.49412989999365392</v>
      </c>
      <c r="N133" s="1">
        <v>-1.7070885423860416E-2</v>
      </c>
      <c r="O133" s="4">
        <f t="shared" si="24"/>
        <v>-0.53414177084772085</v>
      </c>
      <c r="P133" s="1">
        <v>-0.90596416790662926</v>
      </c>
      <c r="Q133" s="4">
        <f t="shared" si="25"/>
        <v>-0.95298208395331463</v>
      </c>
      <c r="R133" s="1">
        <v>3.3055436393456393E-2</v>
      </c>
      <c r="S133" s="4">
        <f t="shared" si="26"/>
        <v>-0.48347228180327179</v>
      </c>
      <c r="T133" s="1">
        <v>0.18729445317545346</v>
      </c>
      <c r="U133" s="4">
        <f t="shared" si="27"/>
        <v>-0.12541109364909309</v>
      </c>
      <c r="V133" s="1">
        <v>8.0359709276064548E-2</v>
      </c>
      <c r="W133" s="4">
        <f t="shared" si="28"/>
        <v>-0.33928058144787088</v>
      </c>
      <c r="X133" s="1">
        <v>8.0036807113553307E-2</v>
      </c>
      <c r="Y133" s="4">
        <f t="shared" si="29"/>
        <v>-0.33992638577289336</v>
      </c>
      <c r="Z133" s="1">
        <v>8.0103881955106787E-2</v>
      </c>
      <c r="AA133" s="4">
        <f t="shared" si="30"/>
        <v>-9.9480590224466092E-2</v>
      </c>
      <c r="AB133" s="1">
        <v>4.5318447318513602E-2</v>
      </c>
      <c r="AC133" s="4">
        <f t="shared" si="31"/>
        <v>-0.40936310536297282</v>
      </c>
      <c r="AD133" s="1">
        <v>9.6152102004828498E-4</v>
      </c>
      <c r="AE133" s="4">
        <f t="shared" si="32"/>
        <v>-0.40384789799517151</v>
      </c>
      <c r="AF133" s="1">
        <v>-4.2975809069984213E-3</v>
      </c>
      <c r="AG133" s="4">
        <f t="shared" si="33"/>
        <v>-0.92975809069984217</v>
      </c>
      <c r="AH133" s="1">
        <v>-9.7477391683068078E-3</v>
      </c>
      <c r="AI133" s="4">
        <f t="shared" si="34"/>
        <v>-0.98738695841534041</v>
      </c>
      <c r="AJ133" s="1">
        <v>-4.5822072791478705E-4</v>
      </c>
      <c r="AK133" s="4">
        <f t="shared" si="35"/>
        <v>-0.52291103639573933</v>
      </c>
      <c r="AL133" s="1">
        <v>2.3339153230920906E-3</v>
      </c>
      <c r="AM133" s="4">
        <f t="shared" si="36"/>
        <v>-0.38330423384539547</v>
      </c>
      <c r="AN133" s="1">
        <v>-3.15544896E-3</v>
      </c>
      <c r="AO133" s="4">
        <f t="shared" si="37"/>
        <v>-0.50157772448000004</v>
      </c>
      <c r="AP133" s="1">
        <v>-1.9771668000000001E-4</v>
      </c>
      <c r="AQ133" s="4">
        <f t="shared" si="38"/>
        <v>-0.50009885834000001</v>
      </c>
      <c r="AR133" s="1">
        <v>6.9614640000000005E-4</v>
      </c>
      <c r="AS133" s="4">
        <f t="shared" si="39"/>
        <v>-0.49965192679999998</v>
      </c>
      <c r="AT133" s="1">
        <v>1.3733205761491025E-3</v>
      </c>
      <c r="AU133" s="4">
        <f t="shared" si="40"/>
        <v>-0.49931333971192543</v>
      </c>
      <c r="AV133" s="1">
        <v>2.3971392779078941E-2</v>
      </c>
      <c r="AW133" s="4">
        <f t="shared" si="41"/>
        <v>-0.48801430361046055</v>
      </c>
      <c r="AY133" s="93"/>
      <c r="AZ133" s="20"/>
      <c r="BA133" s="20"/>
      <c r="BB133" s="20"/>
      <c r="BC133" s="20"/>
      <c r="BD133" s="92"/>
      <c r="BH133" s="93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92"/>
    </row>
    <row r="134" spans="1:81" s="1" customFormat="1" x14ac:dyDescent="0.15">
      <c r="A134" s="22"/>
      <c r="B134" s="22"/>
      <c r="C134" s="22"/>
      <c r="E134" s="1">
        <v>-0.5</v>
      </c>
      <c r="F134" s="1">
        <v>-0.5</v>
      </c>
      <c r="G134" s="9">
        <v>0.83333333333333337</v>
      </c>
      <c r="H134" s="1">
        <v>0.44041241692835437</v>
      </c>
      <c r="I134" s="4">
        <f t="shared" ref="I134:I197" si="42">H134*$I$1+E134</f>
        <v>-0.27979379153582284</v>
      </c>
      <c r="J134" s="1">
        <v>0.43682129885061766</v>
      </c>
      <c r="K134" s="4">
        <f t="shared" ref="K134:K197" si="43">J134*$K$1+E134</f>
        <v>-0.28158935057469114</v>
      </c>
      <c r="L134" s="1">
        <v>5.5387986546365391E-2</v>
      </c>
      <c r="M134" s="4">
        <f t="shared" ref="M134:M197" si="44">L134*$M$1+E134</f>
        <v>-0.22306006726817307</v>
      </c>
      <c r="N134" s="1">
        <v>9.0785902800849631E-3</v>
      </c>
      <c r="O134" s="4">
        <f t="shared" ref="O134:O197" si="45">N134*$O$1+E134</f>
        <v>-0.48184281943983009</v>
      </c>
      <c r="P134" s="1">
        <v>-0.76054385705069627</v>
      </c>
      <c r="Q134" s="4">
        <f t="shared" ref="Q134:Q197" si="46">P134*$Q$1+E134</f>
        <v>-0.88027192852534819</v>
      </c>
      <c r="R134" s="1">
        <v>0.15255523522603981</v>
      </c>
      <c r="S134" s="4">
        <f t="shared" ref="S134:S197" si="47">R134*$S$1+E134</f>
        <v>-0.42372238238698012</v>
      </c>
      <c r="T134" s="1">
        <v>0.18887163425823961</v>
      </c>
      <c r="U134" s="4">
        <f t="shared" ref="U134:U197" si="48">T134*$U$1+E134</f>
        <v>-0.12225673148352079</v>
      </c>
      <c r="V134" s="1">
        <v>9.0490997935665951E-2</v>
      </c>
      <c r="W134" s="4">
        <f t="shared" ref="W134:W197" si="49">V134*$W$1+E134</f>
        <v>-0.3190180041286681</v>
      </c>
      <c r="X134" s="1">
        <v>0.12161092715849829</v>
      </c>
      <c r="Y134" s="4">
        <f t="shared" ref="Y134:Y197" si="50">X134*$Y$1+E134</f>
        <v>-0.25677814568300339</v>
      </c>
      <c r="Z134" s="1">
        <v>8.4013314994042618E-2</v>
      </c>
      <c r="AA134" s="4">
        <f t="shared" ref="AA134:AA197" si="51">Z134*$AA$1+E134</f>
        <v>-7.9933425029786898E-2</v>
      </c>
      <c r="AB134" s="1">
        <v>7.5329304158354399E-2</v>
      </c>
      <c r="AC134" s="4">
        <f t="shared" ref="AC134:AC197" si="52">AB134*$AC$1+E134</f>
        <v>-0.3493413916832912</v>
      </c>
      <c r="AD134" s="1">
        <v>9.4661047669391315E-3</v>
      </c>
      <c r="AE134" s="4">
        <f t="shared" ref="AE134:AE197" si="53">AD134*$AE$1+E134</f>
        <v>0.44661047669391318</v>
      </c>
      <c r="AF134" s="1">
        <v>-3.2733519943382921E-3</v>
      </c>
      <c r="AG134" s="4">
        <f t="shared" ref="AG134:AG197" si="54">AF134*$AG$1+E134</f>
        <v>-0.82733519943382916</v>
      </c>
      <c r="AH134" s="1">
        <v>-8.5904048823066317E-3</v>
      </c>
      <c r="AI134" s="4">
        <f t="shared" ref="AI134:AI197" si="55">AH134*$AI$1+E134</f>
        <v>-0.92952024411533163</v>
      </c>
      <c r="AJ134" s="1">
        <v>-4.1764832986018879E-3</v>
      </c>
      <c r="AK134" s="4">
        <f t="shared" ref="AK134:AK197" si="56">AJ134*$AK$1+E134</f>
        <v>-0.70882416493009437</v>
      </c>
      <c r="AL134" s="1">
        <v>2.5459380266250908E-3</v>
      </c>
      <c r="AM134" s="4">
        <f t="shared" ref="AM134:AM197" si="57">AL134*$AM$1+E134</f>
        <v>-0.37270309866874546</v>
      </c>
      <c r="AN134" s="1">
        <v>-3.360366E-3</v>
      </c>
      <c r="AO134" s="4">
        <f t="shared" ref="AO134:AO197" si="58">AN134*$AO$1+$E134</f>
        <v>-0.50168018299999995</v>
      </c>
      <c r="AP134" s="1">
        <v>-1.2308770799999999E-3</v>
      </c>
      <c r="AQ134" s="4">
        <f t="shared" ref="AQ134:AQ197" si="59">AP134*$AQ$1+$E134</f>
        <v>-0.50061543854000001</v>
      </c>
      <c r="AR134" s="1">
        <v>5.6136779999999996E-4</v>
      </c>
      <c r="AS134" s="4">
        <f t="shared" ref="AS134:AS197" si="60">AR134*$AS$1+$E134</f>
        <v>-0.49971931609999998</v>
      </c>
      <c r="AT134" s="1">
        <v>1.6222069365455659E-3</v>
      </c>
      <c r="AU134" s="4">
        <f t="shared" ref="AU134:AU197" si="61">AT134*$AU$1+$E134</f>
        <v>-0.49918889653172721</v>
      </c>
      <c r="AV134" s="1">
        <v>2.9325166269560256E-2</v>
      </c>
      <c r="AW134" s="4">
        <f t="shared" ref="AW134:AW197" si="62">AV134*$AW$1+$E134</f>
        <v>-0.48533741686521986</v>
      </c>
      <c r="AY134" s="93"/>
      <c r="AZ134" s="20"/>
      <c r="BA134" s="20"/>
      <c r="BB134" s="20"/>
      <c r="BC134" s="20"/>
      <c r="BD134" s="92"/>
      <c r="BH134" s="93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92"/>
    </row>
    <row r="135" spans="1:81" s="1" customFormat="1" x14ac:dyDescent="0.15">
      <c r="A135" s="22"/>
      <c r="B135" s="22"/>
      <c r="C135" s="22"/>
      <c r="E135" s="1">
        <v>-0.5</v>
      </c>
      <c r="F135" s="1">
        <v>-0.5</v>
      </c>
      <c r="G135" s="9">
        <v>0.5</v>
      </c>
      <c r="H135" s="1">
        <v>0.41239304813570327</v>
      </c>
      <c r="I135" s="4">
        <f t="shared" si="42"/>
        <v>-0.29380347593214839</v>
      </c>
      <c r="J135" s="1">
        <v>0.39667317448288997</v>
      </c>
      <c r="K135" s="4">
        <f t="shared" si="43"/>
        <v>-0.30166341275855502</v>
      </c>
      <c r="L135" s="1">
        <v>9.7042365510316059E-2</v>
      </c>
      <c r="M135" s="4">
        <f t="shared" si="44"/>
        <v>-1.4788172448419679E-2</v>
      </c>
      <c r="N135" s="1">
        <v>5.7456053575628163E-2</v>
      </c>
      <c r="O135" s="4">
        <f t="shared" si="45"/>
        <v>-0.38508789284874367</v>
      </c>
      <c r="P135" s="1">
        <v>-0.7315350233175032</v>
      </c>
      <c r="Q135" s="4">
        <f t="shared" si="46"/>
        <v>-0.86576751165875154</v>
      </c>
      <c r="R135" s="1">
        <v>0.18990614161050839</v>
      </c>
      <c r="S135" s="4">
        <f t="shared" si="47"/>
        <v>-0.40504692919474583</v>
      </c>
      <c r="T135" s="1">
        <v>0.19510569912984399</v>
      </c>
      <c r="U135" s="4">
        <f t="shared" si="48"/>
        <v>-0.10978860174031202</v>
      </c>
      <c r="V135" s="1">
        <v>8.4158009280170823E-2</v>
      </c>
      <c r="W135" s="4">
        <f t="shared" si="49"/>
        <v>-0.33168398143965838</v>
      </c>
      <c r="X135" s="1">
        <v>0.11449401417783135</v>
      </c>
      <c r="Y135" s="4">
        <f t="shared" si="50"/>
        <v>-0.27101197164433732</v>
      </c>
      <c r="Z135" s="1">
        <v>7.4725795028946315E-2</v>
      </c>
      <c r="AA135" s="4">
        <f t="shared" si="51"/>
        <v>-0.12637102485526841</v>
      </c>
      <c r="AB135" s="1">
        <v>9.7086164842913381E-2</v>
      </c>
      <c r="AC135" s="4">
        <f t="shared" si="52"/>
        <v>-0.30582767031417324</v>
      </c>
      <c r="AD135" s="1">
        <v>7.31731431343992E-3</v>
      </c>
      <c r="AE135" s="4">
        <f t="shared" si="53"/>
        <v>0.23173143134399199</v>
      </c>
      <c r="AF135" s="1">
        <v>-4.9302338680156993E-3</v>
      </c>
      <c r="AG135" s="4">
        <f t="shared" si="54"/>
        <v>-0.99302338680156987</v>
      </c>
      <c r="AH135" s="1">
        <v>-8.1251516876467873E-3</v>
      </c>
      <c r="AI135" s="4">
        <f t="shared" si="55"/>
        <v>-0.90625758438233939</v>
      </c>
      <c r="AJ135" s="1">
        <v>-2.8184152688436703E-3</v>
      </c>
      <c r="AK135" s="4">
        <f t="shared" si="56"/>
        <v>-0.64092076344218352</v>
      </c>
      <c r="AL135" s="1">
        <v>1.6227725455743652E-3</v>
      </c>
      <c r="AM135" s="4">
        <f t="shared" si="57"/>
        <v>-0.41886137272128177</v>
      </c>
      <c r="AN135" s="1">
        <v>-4.6367067599999996E-3</v>
      </c>
      <c r="AO135" s="4">
        <f t="shared" si="58"/>
        <v>-0.50231835337999997</v>
      </c>
      <c r="AP135" s="1">
        <v>-7.3405980000000007E-4</v>
      </c>
      <c r="AQ135" s="4">
        <f t="shared" si="59"/>
        <v>-0.50036702990000004</v>
      </c>
      <c r="AR135" s="1">
        <v>8.1907091999999999E-4</v>
      </c>
      <c r="AS135" s="4">
        <f t="shared" si="60"/>
        <v>-0.49959046454</v>
      </c>
      <c r="AT135" s="1">
        <v>1.9574440054909684E-3</v>
      </c>
      <c r="AU135" s="4">
        <f t="shared" si="61"/>
        <v>-0.49902127799725454</v>
      </c>
      <c r="AV135" s="1">
        <v>2.9128841820749981E-2</v>
      </c>
      <c r="AW135" s="4">
        <f t="shared" si="62"/>
        <v>-0.48543557908962504</v>
      </c>
      <c r="AY135" s="93"/>
      <c r="AZ135" s="20"/>
      <c r="BA135" s="20"/>
      <c r="BB135" s="20"/>
      <c r="BC135" s="20"/>
      <c r="BD135" s="92"/>
      <c r="BH135" s="93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92"/>
    </row>
    <row r="136" spans="1:81" s="1" customFormat="1" x14ac:dyDescent="0.15">
      <c r="A136" s="22"/>
      <c r="B136" s="22"/>
      <c r="C136" s="22"/>
      <c r="E136" s="1">
        <v>-0.5</v>
      </c>
      <c r="F136" s="1">
        <v>-0.5</v>
      </c>
      <c r="G136" s="9">
        <v>0.16666666666666666</v>
      </c>
      <c r="H136" s="1">
        <v>0.30972405123780228</v>
      </c>
      <c r="I136" s="4">
        <f t="shared" si="42"/>
        <v>-0.34513797438109883</v>
      </c>
      <c r="J136" s="1">
        <v>0.28918595058290375</v>
      </c>
      <c r="K136" s="4">
        <f t="shared" si="43"/>
        <v>-0.35540702470854812</v>
      </c>
      <c r="L136" s="1">
        <v>0.10100491632541073</v>
      </c>
      <c r="M136" s="4">
        <f t="shared" si="44"/>
        <v>5.0245816270536592E-3</v>
      </c>
      <c r="N136" s="1">
        <v>4.5809177887361274E-2</v>
      </c>
      <c r="O136" s="4">
        <f t="shared" si="45"/>
        <v>-0.40838164422527745</v>
      </c>
      <c r="P136" s="1">
        <v>-0.67866948755091039</v>
      </c>
      <c r="Q136" s="4">
        <f t="shared" si="46"/>
        <v>-0.83933474377545525</v>
      </c>
      <c r="R136" s="1">
        <v>0.2535704364938976</v>
      </c>
      <c r="S136" s="4">
        <f t="shared" si="47"/>
        <v>-0.37321478175305123</v>
      </c>
      <c r="T136" s="1">
        <v>0.22199057051026005</v>
      </c>
      <c r="U136" s="4">
        <f t="shared" si="48"/>
        <v>-5.6018858979479891E-2</v>
      </c>
      <c r="V136" s="1">
        <v>0.10631507038520548</v>
      </c>
      <c r="W136" s="4">
        <f t="shared" si="49"/>
        <v>-0.28736985922958902</v>
      </c>
      <c r="X136" s="1">
        <v>9.9349342810107377E-2</v>
      </c>
      <c r="Y136" s="4">
        <f t="shared" si="50"/>
        <v>-0.30130131437978525</v>
      </c>
      <c r="Z136" s="1">
        <v>7.4178478810228127E-2</v>
      </c>
      <c r="AA136" s="4">
        <f t="shared" si="51"/>
        <v>-0.12910760594885939</v>
      </c>
      <c r="AB136" s="1">
        <v>0.1301439779479224</v>
      </c>
      <c r="AC136" s="4">
        <f t="shared" si="52"/>
        <v>-0.2397120441041552</v>
      </c>
      <c r="AD136" s="1">
        <v>1.0065313518563422E-2</v>
      </c>
      <c r="AE136" s="4">
        <f t="shared" si="53"/>
        <v>0.50653135185634235</v>
      </c>
      <c r="AF136" s="1">
        <v>-1.3168657448487382E-3</v>
      </c>
      <c r="AG136" s="4">
        <f t="shared" si="54"/>
        <v>-0.63168657448487386</v>
      </c>
      <c r="AH136" s="1">
        <v>-8.3970120468175556E-3</v>
      </c>
      <c r="AI136" s="4">
        <f t="shared" si="55"/>
        <v>-0.91985060234087779</v>
      </c>
      <c r="AJ136" s="1">
        <v>-3.21630483468244E-3</v>
      </c>
      <c r="AK136" s="4">
        <f t="shared" si="56"/>
        <v>-0.66081524173412198</v>
      </c>
      <c r="AL136" s="1">
        <v>6.1712980103116979E-4</v>
      </c>
      <c r="AM136" s="4">
        <f t="shared" si="57"/>
        <v>-0.46914350994844151</v>
      </c>
      <c r="AN136" s="1">
        <v>5.4153359999999857E-5</v>
      </c>
      <c r="AO136" s="4">
        <f t="shared" si="58"/>
        <v>-0.49997292331999998</v>
      </c>
      <c r="AP136" s="1">
        <v>1.69047324E-3</v>
      </c>
      <c r="AQ136" s="4">
        <f t="shared" si="59"/>
        <v>-0.49915476337999998</v>
      </c>
      <c r="AR136" s="1">
        <v>1.1905153199999999E-3</v>
      </c>
      <c r="AS136" s="4">
        <f t="shared" si="60"/>
        <v>-0.49940474233999999</v>
      </c>
      <c r="AT136" s="1">
        <v>1.6155022977983556E-3</v>
      </c>
      <c r="AU136" s="4">
        <f t="shared" si="61"/>
        <v>-0.49919224885110081</v>
      </c>
      <c r="AV136" s="1">
        <v>3.5226499751641084E-2</v>
      </c>
      <c r="AW136" s="4">
        <f t="shared" si="62"/>
        <v>-0.48238675012417948</v>
      </c>
      <c r="AY136" s="93"/>
      <c r="AZ136" s="20"/>
      <c r="BA136" s="20"/>
      <c r="BB136" s="20"/>
      <c r="BC136" s="20"/>
      <c r="BD136" s="92"/>
      <c r="BH136" s="93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92"/>
    </row>
    <row r="137" spans="1:81" s="1" customFormat="1" x14ac:dyDescent="0.15">
      <c r="A137" s="22"/>
      <c r="B137" s="22"/>
      <c r="C137" s="22"/>
      <c r="E137" s="1">
        <v>-0.5</v>
      </c>
      <c r="F137" s="1">
        <v>-0.5</v>
      </c>
      <c r="G137" s="10">
        <v>6.6666666666666666E-2</v>
      </c>
      <c r="H137" s="1">
        <v>0.31854752012163129</v>
      </c>
      <c r="I137" s="4">
        <f t="shared" si="42"/>
        <v>-0.34072623993918438</v>
      </c>
      <c r="J137" s="1">
        <v>0.29417071383153587</v>
      </c>
      <c r="K137" s="4">
        <f t="shared" si="43"/>
        <v>-0.35291464308423204</v>
      </c>
      <c r="L137" s="1">
        <v>0.11742813093776014</v>
      </c>
      <c r="M137" s="4">
        <f t="shared" si="44"/>
        <v>8.7140654688800723E-2</v>
      </c>
      <c r="N137" s="1">
        <v>3.3863664360933687E-2</v>
      </c>
      <c r="O137" s="4">
        <f t="shared" si="45"/>
        <v>-0.43227267127813263</v>
      </c>
      <c r="P137" s="1">
        <v>-0.6578277068741033</v>
      </c>
      <c r="Q137" s="4">
        <f t="shared" si="46"/>
        <v>-0.82891385343705171</v>
      </c>
      <c r="R137" s="1">
        <v>0.28460234433610981</v>
      </c>
      <c r="S137" s="4">
        <f t="shared" si="47"/>
        <v>-0.35769882783194507</v>
      </c>
      <c r="T137" s="1">
        <v>0.21569117861155801</v>
      </c>
      <c r="U137" s="4">
        <f t="shared" si="48"/>
        <v>-6.861764277688398E-2</v>
      </c>
      <c r="V137" s="1">
        <v>0.1073192401160208</v>
      </c>
      <c r="W137" s="4">
        <f t="shared" si="49"/>
        <v>-0.28536151976795843</v>
      </c>
      <c r="X137" s="1">
        <v>6.9493024939992459E-2</v>
      </c>
      <c r="Y137" s="4">
        <f t="shared" si="50"/>
        <v>-0.36101395012001508</v>
      </c>
      <c r="Z137" s="1">
        <v>7.3529890362432529E-2</v>
      </c>
      <c r="AA137" s="4">
        <f t="shared" si="51"/>
        <v>-0.13235054818783737</v>
      </c>
      <c r="AB137" s="1">
        <v>0.1514454261742422</v>
      </c>
      <c r="AC137" s="4">
        <f t="shared" si="52"/>
        <v>-0.1971091476515156</v>
      </c>
      <c r="AD137" s="1">
        <v>8.0767765684055942E-3</v>
      </c>
      <c r="AE137" s="4">
        <f t="shared" si="53"/>
        <v>0.30767765684055948</v>
      </c>
      <c r="AF137" s="1">
        <v>5.9224120800075526E-4</v>
      </c>
      <c r="AG137" s="4">
        <f t="shared" si="54"/>
        <v>-0.44077587919992445</v>
      </c>
      <c r="AH137" s="1">
        <v>-7.7071722972176055E-3</v>
      </c>
      <c r="AI137" s="4">
        <f t="shared" si="55"/>
        <v>-0.8853586148608803</v>
      </c>
      <c r="AJ137" s="1">
        <v>-2.9868860292011404E-3</v>
      </c>
      <c r="AK137" s="4">
        <f t="shared" si="56"/>
        <v>-0.64934430146005706</v>
      </c>
      <c r="AL137" s="1">
        <v>4.3058436737280733E-4</v>
      </c>
      <c r="AM137" s="4">
        <f t="shared" si="57"/>
        <v>-0.47847078163135964</v>
      </c>
      <c r="AN137" s="1">
        <v>2.8842969599999998E-3</v>
      </c>
      <c r="AO137" s="4">
        <f t="shared" si="58"/>
        <v>-0.49855785151999998</v>
      </c>
      <c r="AP137" s="1">
        <v>2.5566883200000001E-3</v>
      </c>
      <c r="AQ137" s="4">
        <f t="shared" si="59"/>
        <v>-0.49872165584</v>
      </c>
      <c r="AR137" s="1">
        <v>5.2691363999999999E-4</v>
      </c>
      <c r="AS137" s="4">
        <f t="shared" si="60"/>
        <v>-0.49973654317999999</v>
      </c>
      <c r="AT137" s="1">
        <v>1.7978618357226688E-3</v>
      </c>
      <c r="AU137" s="4">
        <f t="shared" si="61"/>
        <v>-0.49910106908213869</v>
      </c>
      <c r="AV137" s="1">
        <v>3.1434692172616782E-2</v>
      </c>
      <c r="AW137" s="4">
        <f t="shared" si="62"/>
        <v>-0.48428265391369163</v>
      </c>
      <c r="AY137" s="93"/>
      <c r="AZ137" s="20"/>
      <c r="BA137" s="20"/>
      <c r="BB137" s="20"/>
      <c r="BC137" s="20"/>
      <c r="BD137" s="92"/>
      <c r="BH137" s="93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92"/>
    </row>
    <row r="138" spans="1:81" s="1" customFormat="1" ht="15.75" thickBot="1" x14ac:dyDescent="0.2">
      <c r="A138" s="22"/>
      <c r="B138" s="22"/>
      <c r="C138" s="22"/>
      <c r="G138" s="9"/>
      <c r="I138" s="4">
        <f t="shared" si="42"/>
        <v>0</v>
      </c>
      <c r="K138" s="4">
        <f t="shared" si="43"/>
        <v>0</v>
      </c>
      <c r="M138" s="4">
        <f t="shared" si="44"/>
        <v>0</v>
      </c>
      <c r="O138" s="4">
        <f t="shared" si="45"/>
        <v>0</v>
      </c>
      <c r="Q138" s="4">
        <f t="shared" si="46"/>
        <v>0</v>
      </c>
      <c r="S138" s="4">
        <f t="shared" si="47"/>
        <v>0</v>
      </c>
      <c r="U138" s="4">
        <f t="shared" si="48"/>
        <v>0</v>
      </c>
      <c r="W138" s="4">
        <f t="shared" si="49"/>
        <v>0</v>
      </c>
      <c r="Y138" s="4">
        <f t="shared" si="50"/>
        <v>0</v>
      </c>
      <c r="AA138" s="4">
        <f t="shared" si="51"/>
        <v>0</v>
      </c>
      <c r="AC138" s="4">
        <f t="shared" si="52"/>
        <v>0</v>
      </c>
      <c r="AE138" s="4">
        <f t="shared" si="53"/>
        <v>0</v>
      </c>
      <c r="AG138" s="4">
        <f t="shared" si="54"/>
        <v>0</v>
      </c>
      <c r="AI138" s="4">
        <f t="shared" si="55"/>
        <v>0</v>
      </c>
      <c r="AK138" s="4">
        <f t="shared" si="56"/>
        <v>0</v>
      </c>
      <c r="AM138" s="4">
        <f t="shared" si="57"/>
        <v>0</v>
      </c>
      <c r="AO138" s="4">
        <f t="shared" si="58"/>
        <v>0</v>
      </c>
      <c r="AQ138" s="4">
        <f t="shared" si="59"/>
        <v>0</v>
      </c>
      <c r="AS138" s="4">
        <f t="shared" si="60"/>
        <v>0</v>
      </c>
      <c r="AU138" s="4">
        <f t="shared" si="61"/>
        <v>0</v>
      </c>
      <c r="AW138" s="4">
        <f t="shared" si="62"/>
        <v>0</v>
      </c>
      <c r="AY138" s="93"/>
      <c r="AZ138" s="20"/>
      <c r="BA138" s="20"/>
      <c r="BB138" s="20"/>
      <c r="BC138" s="20"/>
      <c r="BD138" s="92"/>
      <c r="BH138" s="93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92"/>
    </row>
    <row r="139" spans="1:81" s="1" customFormat="1" x14ac:dyDescent="0.15">
      <c r="A139" s="22" t="s">
        <v>23</v>
      </c>
      <c r="B139" s="22">
        <f>F139</f>
        <v>0</v>
      </c>
      <c r="C139" s="22" t="s">
        <v>4</v>
      </c>
      <c r="E139" s="14">
        <v>-3.5</v>
      </c>
      <c r="F139" s="1">
        <v>0</v>
      </c>
      <c r="G139" s="11">
        <v>2.5</v>
      </c>
      <c r="H139" s="1">
        <v>1.1403647020223866</v>
      </c>
      <c r="I139" s="4">
        <f t="shared" si="42"/>
        <v>-2.9298176489888066</v>
      </c>
      <c r="J139" s="1">
        <v>1.1403485850165931</v>
      </c>
      <c r="K139" s="4">
        <f t="shared" si="43"/>
        <v>-2.9298257074917036</v>
      </c>
      <c r="L139" s="1">
        <v>4.0484091935658476E-3</v>
      </c>
      <c r="M139" s="4">
        <f t="shared" si="44"/>
        <v>-3.4797579540321708</v>
      </c>
      <c r="N139" s="1">
        <v>-4.5131643292034207E-3</v>
      </c>
      <c r="O139" s="4">
        <f t="shared" si="45"/>
        <v>-3.5090263286584067</v>
      </c>
      <c r="P139" s="1">
        <v>-1.0437757587569942</v>
      </c>
      <c r="Q139" s="4">
        <f t="shared" si="46"/>
        <v>-4.0218878793784967</v>
      </c>
      <c r="R139" s="1">
        <v>2.0945343157199999E-5</v>
      </c>
      <c r="S139" s="4">
        <f t="shared" si="47"/>
        <v>-3.4999895273284216</v>
      </c>
      <c r="T139" s="1">
        <v>0.10376171686893158</v>
      </c>
      <c r="U139" s="4">
        <f t="shared" si="48"/>
        <v>-3.2924765662621369</v>
      </c>
      <c r="V139" s="1">
        <v>4.412000761526487E-2</v>
      </c>
      <c r="W139" s="4">
        <f t="shared" si="49"/>
        <v>-3.4117599847694704</v>
      </c>
      <c r="X139" s="1">
        <v>5.2444537353994097E-2</v>
      </c>
      <c r="Y139" s="4">
        <f t="shared" si="50"/>
        <v>-3.3951109252920117</v>
      </c>
      <c r="Z139" s="1">
        <v>5.4110079746827064E-2</v>
      </c>
      <c r="AA139" s="4">
        <f t="shared" si="51"/>
        <v>-3.2294496012658644</v>
      </c>
      <c r="AB139" s="1">
        <v>1.6995978109341E-2</v>
      </c>
      <c r="AC139" s="4">
        <f t="shared" si="52"/>
        <v>-3.4660080437813181</v>
      </c>
      <c r="AD139" s="1">
        <v>4.5010331808057396E-4</v>
      </c>
      <c r="AE139" s="4">
        <f t="shared" si="53"/>
        <v>-3.4549896681919425</v>
      </c>
      <c r="AF139" s="1">
        <v>-1.8770562521812173E-3</v>
      </c>
      <c r="AG139" s="4">
        <f t="shared" si="54"/>
        <v>-3.687705625218122</v>
      </c>
      <c r="AH139" s="1">
        <v>-3.1285840652835665E-3</v>
      </c>
      <c r="AI139" s="4">
        <f t="shared" si="55"/>
        <v>-3.6564292032641785</v>
      </c>
      <c r="AJ139" s="1">
        <v>-2.0659413271225383E-4</v>
      </c>
      <c r="AK139" s="4">
        <f t="shared" si="56"/>
        <v>-3.5103297066356127</v>
      </c>
      <c r="AL139" s="1">
        <v>1.2988472571682605E-3</v>
      </c>
      <c r="AM139" s="4">
        <f t="shared" si="57"/>
        <v>-3.4350576371415871</v>
      </c>
      <c r="AN139" s="1">
        <v>-1.1486880000000002E-5</v>
      </c>
      <c r="AO139" s="4">
        <f t="shared" si="58"/>
        <v>-3.50000574344</v>
      </c>
      <c r="AP139" s="1">
        <v>-1.31436E-6</v>
      </c>
      <c r="AQ139" s="4">
        <f t="shared" si="59"/>
        <v>-3.5000006571800002</v>
      </c>
      <c r="AR139" s="1">
        <v>1.9105200000000003E-6</v>
      </c>
      <c r="AS139" s="4">
        <f t="shared" si="60"/>
        <v>-3.49999904474</v>
      </c>
      <c r="AT139" s="1">
        <v>-1.189890226266104E-6</v>
      </c>
      <c r="AU139" s="4">
        <f t="shared" si="61"/>
        <v>-3.5000005949451132</v>
      </c>
      <c r="AV139" s="1">
        <v>7.7317492289169162E-3</v>
      </c>
      <c r="AW139" s="4">
        <f t="shared" si="62"/>
        <v>-3.4961341253855416</v>
      </c>
      <c r="AY139" s="93"/>
      <c r="AZ139" s="20"/>
      <c r="BA139" s="20"/>
      <c r="BB139" s="20"/>
      <c r="BC139" s="20"/>
      <c r="BD139" s="92"/>
      <c r="BH139" s="93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92"/>
    </row>
    <row r="140" spans="1:81" s="1" customFormat="1" x14ac:dyDescent="0.15">
      <c r="A140" s="22" t="s">
        <v>23</v>
      </c>
      <c r="B140" s="22">
        <f>F140</f>
        <v>0</v>
      </c>
      <c r="C140" s="22" t="s">
        <v>5</v>
      </c>
      <c r="E140" s="15">
        <v>-3.5</v>
      </c>
      <c r="F140" s="1">
        <v>0</v>
      </c>
      <c r="G140" s="12">
        <v>1.8333333333333333</v>
      </c>
      <c r="H140" s="1">
        <v>1.0728900090124336</v>
      </c>
      <c r="I140" s="4">
        <f t="shared" si="42"/>
        <v>-2.9635549954937832</v>
      </c>
      <c r="J140" s="1">
        <v>1.0727948395381564</v>
      </c>
      <c r="K140" s="4">
        <f t="shared" si="43"/>
        <v>-2.9636025802309218</v>
      </c>
      <c r="L140" s="1">
        <v>1.196977785077814E-2</v>
      </c>
      <c r="M140" s="4">
        <f t="shared" si="44"/>
        <v>-3.4401511107461094</v>
      </c>
      <c r="N140" s="1">
        <v>-7.805646494925024E-3</v>
      </c>
      <c r="O140" s="4">
        <f t="shared" si="45"/>
        <v>-3.51561129298985</v>
      </c>
      <c r="P140" s="1">
        <v>-0.98522776853540395</v>
      </c>
      <c r="Q140" s="4">
        <f t="shared" si="46"/>
        <v>-3.9926138842677021</v>
      </c>
      <c r="R140" s="1">
        <v>0</v>
      </c>
      <c r="S140" s="4">
        <f t="shared" si="47"/>
        <v>-3.5</v>
      </c>
      <c r="T140" s="1">
        <v>0.13777096717596859</v>
      </c>
      <c r="U140" s="4">
        <f t="shared" si="48"/>
        <v>-3.2244580656480628</v>
      </c>
      <c r="V140" s="1">
        <v>6.4085813582795484E-2</v>
      </c>
      <c r="W140" s="4">
        <f t="shared" si="49"/>
        <v>-3.3718283728344089</v>
      </c>
      <c r="X140" s="1">
        <v>6.28893957436642E-2</v>
      </c>
      <c r="Y140" s="4">
        <f t="shared" si="50"/>
        <v>-3.3742212085126715</v>
      </c>
      <c r="Z140" s="1">
        <v>6.9144502634704993E-2</v>
      </c>
      <c r="AA140" s="4">
        <f t="shared" si="51"/>
        <v>-3.1542774868264751</v>
      </c>
      <c r="AB140" s="1">
        <v>1.7190203517471601E-2</v>
      </c>
      <c r="AC140" s="4">
        <f t="shared" si="52"/>
        <v>-3.4656195929650568</v>
      </c>
      <c r="AD140" s="1">
        <v>1.5704843327455323E-3</v>
      </c>
      <c r="AE140" s="4">
        <f t="shared" si="53"/>
        <v>-3.3429515667254468</v>
      </c>
      <c r="AF140" s="1">
        <v>-2.5027416695749564E-3</v>
      </c>
      <c r="AG140" s="4">
        <f t="shared" si="54"/>
        <v>-3.7502741669574955</v>
      </c>
      <c r="AH140" s="1">
        <v>-5.2893403168548158E-3</v>
      </c>
      <c r="AI140" s="4">
        <f t="shared" si="55"/>
        <v>-3.7644670158427407</v>
      </c>
      <c r="AJ140" s="1">
        <v>-7.1447394597591043E-4</v>
      </c>
      <c r="AK140" s="4">
        <f t="shared" si="56"/>
        <v>-3.5357236972987955</v>
      </c>
      <c r="AL140" s="1">
        <v>1.5052563249661709E-3</v>
      </c>
      <c r="AM140" s="4">
        <f t="shared" si="57"/>
        <v>-3.4247371837516916</v>
      </c>
      <c r="AN140" s="1">
        <v>-7.3353600000000007E-6</v>
      </c>
      <c r="AO140" s="4">
        <f t="shared" si="58"/>
        <v>-3.5000036676800002</v>
      </c>
      <c r="AP140" s="1">
        <v>-7.7813999999999997E-6</v>
      </c>
      <c r="AQ140" s="4">
        <f t="shared" si="59"/>
        <v>-3.5000038907</v>
      </c>
      <c r="AR140" s="1">
        <v>1.0011599999999998E-6</v>
      </c>
      <c r="AS140" s="4">
        <f t="shared" si="60"/>
        <v>-3.4999994994199999</v>
      </c>
      <c r="AT140" s="1">
        <v>5.8890514211951296E-7</v>
      </c>
      <c r="AU140" s="4">
        <f t="shared" si="61"/>
        <v>-3.4999997055474288</v>
      </c>
      <c r="AV140" s="1">
        <v>1.3521453498086918E-2</v>
      </c>
      <c r="AW140" s="4">
        <f t="shared" si="62"/>
        <v>-3.4932392732509565</v>
      </c>
      <c r="AY140" s="93"/>
      <c r="AZ140" s="20"/>
      <c r="BA140" s="20"/>
      <c r="BB140" s="20"/>
      <c r="BC140" s="20"/>
      <c r="BD140" s="92"/>
      <c r="BH140" s="93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92"/>
    </row>
    <row r="141" spans="1:81" s="1" customFormat="1" x14ac:dyDescent="0.15">
      <c r="A141" s="22" t="s">
        <v>23</v>
      </c>
      <c r="B141" s="22">
        <f>F141</f>
        <v>0</v>
      </c>
      <c r="C141" s="22" t="s">
        <v>6</v>
      </c>
      <c r="E141" s="15">
        <v>-3.5</v>
      </c>
      <c r="F141" s="1">
        <v>0</v>
      </c>
      <c r="G141" s="12">
        <v>1.5</v>
      </c>
      <c r="H141" s="1">
        <v>1.0116620858068539</v>
      </c>
      <c r="I141" s="4">
        <f t="shared" si="42"/>
        <v>-2.9941689570965728</v>
      </c>
      <c r="J141" s="1">
        <v>1.0114583605529279</v>
      </c>
      <c r="K141" s="4">
        <f t="shared" si="43"/>
        <v>-2.9942708197235359</v>
      </c>
      <c r="L141" s="1">
        <v>1.6833841639820369E-2</v>
      </c>
      <c r="M141" s="4">
        <f t="shared" si="44"/>
        <v>-3.4158307918008983</v>
      </c>
      <c r="N141" s="1">
        <v>-1.1348237850106201E-2</v>
      </c>
      <c r="O141" s="4">
        <f t="shared" si="45"/>
        <v>-3.5226964757002124</v>
      </c>
      <c r="P141" s="1">
        <v>-0.94651059939298221</v>
      </c>
      <c r="Q141" s="4">
        <f t="shared" si="46"/>
        <v>-3.9732552996964912</v>
      </c>
      <c r="R141" s="1">
        <v>0</v>
      </c>
      <c r="S141" s="4">
        <f t="shared" si="47"/>
        <v>-3.5</v>
      </c>
      <c r="T141" s="1">
        <v>0.16028266071381911</v>
      </c>
      <c r="U141" s="4">
        <f t="shared" si="48"/>
        <v>-3.1794346785723619</v>
      </c>
      <c r="V141" s="1">
        <v>7.5775618460297969E-2</v>
      </c>
      <c r="W141" s="4">
        <f t="shared" si="49"/>
        <v>-3.348448763079404</v>
      </c>
      <c r="X141" s="1">
        <v>6.5060119529794722E-2</v>
      </c>
      <c r="Y141" s="4">
        <f t="shared" si="50"/>
        <v>-3.3698797609404108</v>
      </c>
      <c r="Z141" s="1">
        <v>7.6385618495182758E-2</v>
      </c>
      <c r="AA141" s="4">
        <f t="shared" si="51"/>
        <v>-3.1180719075240861</v>
      </c>
      <c r="AB141" s="1">
        <v>1.6990009086758396E-2</v>
      </c>
      <c r="AC141" s="4">
        <f t="shared" si="52"/>
        <v>-3.4660199818264834</v>
      </c>
      <c r="AD141" s="1">
        <v>1.6122895944867619E-3</v>
      </c>
      <c r="AE141" s="4">
        <f t="shared" si="53"/>
        <v>-3.338771040551324</v>
      </c>
      <c r="AF141" s="1">
        <v>-2.1278878226285956E-3</v>
      </c>
      <c r="AG141" s="4">
        <f t="shared" si="54"/>
        <v>-3.7127887822628596</v>
      </c>
      <c r="AH141" s="1">
        <v>-7.3092621686105773E-3</v>
      </c>
      <c r="AI141" s="4">
        <f t="shared" si="55"/>
        <v>-3.8654631084305286</v>
      </c>
      <c r="AJ141" s="1">
        <v>-6.1225642495345463E-4</v>
      </c>
      <c r="AK141" s="4">
        <f t="shared" si="56"/>
        <v>-3.5306128212476726</v>
      </c>
      <c r="AL141" s="1">
        <v>1.3615225748259642E-3</v>
      </c>
      <c r="AM141" s="4">
        <f t="shared" si="57"/>
        <v>-3.4319238712587019</v>
      </c>
      <c r="AN141" s="1">
        <v>-4.4521919999999999E-5</v>
      </c>
      <c r="AO141" s="4">
        <f t="shared" si="58"/>
        <v>-3.5000222609599998</v>
      </c>
      <c r="AP141" s="1">
        <v>1.0103400000000001E-5</v>
      </c>
      <c r="AQ141" s="4">
        <f t="shared" si="59"/>
        <v>-3.4999949482999999</v>
      </c>
      <c r="AR141" s="1">
        <v>7.7263200000000006E-6</v>
      </c>
      <c r="AS141" s="4">
        <f t="shared" si="60"/>
        <v>-3.4999961368400001</v>
      </c>
      <c r="AT141" s="1">
        <v>6.1544595406132683E-6</v>
      </c>
      <c r="AU141" s="4">
        <f t="shared" si="61"/>
        <v>-3.4999969227702299</v>
      </c>
      <c r="AV141" s="1">
        <v>1.7832647415886537E-2</v>
      </c>
      <c r="AW141" s="4">
        <f t="shared" si="62"/>
        <v>-3.4910836762920567</v>
      </c>
      <c r="AY141" s="93"/>
      <c r="AZ141" s="20"/>
      <c r="BA141" s="20"/>
      <c r="BB141" s="20"/>
      <c r="BC141" s="20"/>
      <c r="BD141" s="92"/>
      <c r="BH141" s="93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92"/>
    </row>
    <row r="142" spans="1:81" s="1" customFormat="1" x14ac:dyDescent="0.15">
      <c r="A142" s="22" t="s">
        <v>23</v>
      </c>
      <c r="B142" s="22">
        <f>F142</f>
        <v>0</v>
      </c>
      <c r="C142" s="22" t="s">
        <v>24</v>
      </c>
      <c r="E142" s="15">
        <v>-3.5</v>
      </c>
      <c r="F142" s="1">
        <v>0</v>
      </c>
      <c r="G142" s="13">
        <v>1.1666666666666667</v>
      </c>
      <c r="H142" s="1">
        <v>0.87745766513325041</v>
      </c>
      <c r="I142" s="4">
        <f t="shared" si="42"/>
        <v>-3.0612711674333748</v>
      </c>
      <c r="J142" s="1">
        <v>0.87715159229962336</v>
      </c>
      <c r="K142" s="4">
        <f t="shared" si="43"/>
        <v>-3.0614242038501884</v>
      </c>
      <c r="L142" s="1">
        <v>2.2478096781057402E-2</v>
      </c>
      <c r="M142" s="4">
        <f t="shared" si="44"/>
        <v>-3.3876095160947131</v>
      </c>
      <c r="N142" s="1">
        <v>-5.6367891952830151E-3</v>
      </c>
      <c r="O142" s="4">
        <f t="shared" si="45"/>
        <v>-3.5112735783905662</v>
      </c>
      <c r="P142" s="1">
        <v>-0.87705867205853238</v>
      </c>
      <c r="Q142" s="4">
        <f t="shared" si="46"/>
        <v>-3.9385293360292661</v>
      </c>
      <c r="R142" s="1">
        <v>3.7721676761999999E-6</v>
      </c>
      <c r="S142" s="4">
        <f t="shared" si="47"/>
        <v>-3.499998113916162</v>
      </c>
      <c r="T142" s="1">
        <v>0.18784320020307371</v>
      </c>
      <c r="U142" s="4">
        <f t="shared" si="48"/>
        <v>-3.1243135995938527</v>
      </c>
      <c r="V142" s="1">
        <v>9.0627251449326762E-2</v>
      </c>
      <c r="W142" s="4">
        <f t="shared" si="49"/>
        <v>-3.3187454971013466</v>
      </c>
      <c r="X142" s="1">
        <v>6.6760488720822145E-2</v>
      </c>
      <c r="Y142" s="4">
        <f t="shared" si="50"/>
        <v>-3.3664790225583556</v>
      </c>
      <c r="Z142" s="1">
        <v>8.2289180770423548E-2</v>
      </c>
      <c r="AA142" s="4">
        <f t="shared" si="51"/>
        <v>-3.0885540961478823</v>
      </c>
      <c r="AB142" s="1">
        <v>1.7362001814418798E-2</v>
      </c>
      <c r="AC142" s="4">
        <f t="shared" si="52"/>
        <v>-3.4652759963711626</v>
      </c>
      <c r="AD142" s="1">
        <v>1.7432794146092817E-3</v>
      </c>
      <c r="AE142" s="4">
        <f t="shared" si="53"/>
        <v>-3.3256720585390718</v>
      </c>
      <c r="AF142" s="1">
        <v>-1.11341347104142E-3</v>
      </c>
      <c r="AG142" s="4">
        <f t="shared" si="54"/>
        <v>-3.6113413471041422</v>
      </c>
      <c r="AH142" s="1">
        <v>-8.9335152334996913E-3</v>
      </c>
      <c r="AI142" s="4">
        <f t="shared" si="55"/>
        <v>-3.9466757616749844</v>
      </c>
      <c r="AJ142" s="1">
        <v>-8.5543172240096265E-4</v>
      </c>
      <c r="AK142" s="4">
        <f t="shared" si="56"/>
        <v>-3.5427715861200482</v>
      </c>
      <c r="AL142" s="1">
        <v>6.1824019051723138E-4</v>
      </c>
      <c r="AM142" s="4">
        <f t="shared" si="57"/>
        <v>-3.4690879904741383</v>
      </c>
      <c r="AN142" s="1">
        <v>-1.1070000000000002E-6</v>
      </c>
      <c r="AO142" s="4">
        <f t="shared" si="58"/>
        <v>-3.5000005535000001</v>
      </c>
      <c r="AP142" s="1">
        <v>-1.420092E-5</v>
      </c>
      <c r="AQ142" s="4">
        <f t="shared" si="59"/>
        <v>-3.50000710046</v>
      </c>
      <c r="AR142" s="1">
        <v>-8.6421600000000006E-6</v>
      </c>
      <c r="AS142" s="4">
        <f t="shared" si="60"/>
        <v>-3.50000432108</v>
      </c>
      <c r="AT142" s="1">
        <v>1.2626089274132734E-6</v>
      </c>
      <c r="AU142" s="4">
        <f t="shared" si="61"/>
        <v>-3.4999993686955362</v>
      </c>
      <c r="AV142" s="1">
        <v>2.3977664711017279E-2</v>
      </c>
      <c r="AW142" s="4">
        <f t="shared" si="62"/>
        <v>-3.4880111676444914</v>
      </c>
      <c r="AY142" s="93"/>
      <c r="AZ142" s="20"/>
      <c r="BA142" s="20"/>
      <c r="BB142" s="20"/>
      <c r="BC142" s="20"/>
      <c r="BD142" s="92"/>
      <c r="BH142" s="93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92"/>
    </row>
    <row r="143" spans="1:81" s="1" customFormat="1" x14ac:dyDescent="0.15">
      <c r="A143" s="22" t="s">
        <v>23</v>
      </c>
      <c r="B143" s="22">
        <f>F143</f>
        <v>0</v>
      </c>
      <c r="C143" s="22" t="s">
        <v>7</v>
      </c>
      <c r="E143" s="15"/>
      <c r="G143" s="12"/>
      <c r="I143" s="4">
        <f t="shared" si="42"/>
        <v>0</v>
      </c>
      <c r="K143" s="4">
        <f t="shared" si="43"/>
        <v>0</v>
      </c>
      <c r="M143" s="4">
        <f t="shared" si="44"/>
        <v>0</v>
      </c>
      <c r="O143" s="4">
        <f t="shared" si="45"/>
        <v>0</v>
      </c>
      <c r="Q143" s="4">
        <f t="shared" si="46"/>
        <v>0</v>
      </c>
      <c r="S143" s="4">
        <f t="shared" si="47"/>
        <v>0</v>
      </c>
      <c r="U143" s="4">
        <f t="shared" si="48"/>
        <v>0</v>
      </c>
      <c r="W143" s="4">
        <f t="shared" si="49"/>
        <v>0</v>
      </c>
      <c r="Y143" s="4">
        <f t="shared" si="50"/>
        <v>0</v>
      </c>
      <c r="AA143" s="4">
        <f t="shared" si="51"/>
        <v>0</v>
      </c>
      <c r="AC143" s="4">
        <f t="shared" si="52"/>
        <v>0</v>
      </c>
      <c r="AE143" s="4">
        <f t="shared" si="53"/>
        <v>0</v>
      </c>
      <c r="AG143" s="4">
        <f t="shared" si="54"/>
        <v>0</v>
      </c>
      <c r="AI143" s="4">
        <f t="shared" si="55"/>
        <v>0</v>
      </c>
      <c r="AK143" s="4">
        <f t="shared" si="56"/>
        <v>0</v>
      </c>
      <c r="AM143" s="4">
        <f t="shared" si="57"/>
        <v>0</v>
      </c>
      <c r="AO143" s="4">
        <f t="shared" si="58"/>
        <v>0</v>
      </c>
      <c r="AQ143" s="4">
        <f t="shared" si="59"/>
        <v>0</v>
      </c>
      <c r="AS143" s="4">
        <f t="shared" si="60"/>
        <v>0</v>
      </c>
      <c r="AU143" s="4">
        <f t="shared" si="61"/>
        <v>0</v>
      </c>
      <c r="AW143" s="4">
        <f t="shared" si="62"/>
        <v>0</v>
      </c>
      <c r="AY143" s="93"/>
      <c r="AZ143" s="20"/>
      <c r="BA143" s="20"/>
      <c r="BB143" s="20"/>
      <c r="BC143" s="20"/>
      <c r="BD143" s="92"/>
      <c r="BH143" s="93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92"/>
    </row>
    <row r="144" spans="1:81" s="1" customFormat="1" x14ac:dyDescent="0.15">
      <c r="A144" s="22"/>
      <c r="B144" s="22"/>
      <c r="C144" s="22"/>
      <c r="E144" s="15">
        <v>-2.5</v>
      </c>
      <c r="F144" s="1">
        <v>0</v>
      </c>
      <c r="G144" s="8">
        <v>2.5</v>
      </c>
      <c r="H144" s="1">
        <v>1.1418198466660747</v>
      </c>
      <c r="I144" s="4">
        <f t="shared" si="42"/>
        <v>-1.9290900766669625</v>
      </c>
      <c r="J144" s="1">
        <v>1.1417951120451839</v>
      </c>
      <c r="K144" s="4">
        <f t="shared" si="43"/>
        <v>-1.929102443977408</v>
      </c>
      <c r="L144" s="1">
        <v>4.3881097344736324E-3</v>
      </c>
      <c r="M144" s="4">
        <f t="shared" si="44"/>
        <v>-2.4780594513276317</v>
      </c>
      <c r="N144" s="1">
        <v>-6.1015443309205874E-3</v>
      </c>
      <c r="O144" s="4">
        <f t="shared" si="45"/>
        <v>-2.5122030886618414</v>
      </c>
      <c r="P144" s="1">
        <v>-1.0391430706907063</v>
      </c>
      <c r="Q144" s="4">
        <f t="shared" si="46"/>
        <v>-3.0195715353453529</v>
      </c>
      <c r="R144" s="1">
        <v>1.8216633342599999E-4</v>
      </c>
      <c r="S144" s="4">
        <f t="shared" si="47"/>
        <v>-2.4999089168332871</v>
      </c>
      <c r="T144" s="1">
        <v>0.10750028930540571</v>
      </c>
      <c r="U144" s="4">
        <f t="shared" si="48"/>
        <v>-2.2849994213891884</v>
      </c>
      <c r="V144" s="1">
        <v>4.6613633563906631E-2</v>
      </c>
      <c r="W144" s="4">
        <f t="shared" si="49"/>
        <v>-2.4067727328721866</v>
      </c>
      <c r="X144" s="1">
        <v>5.2489333029718199E-2</v>
      </c>
      <c r="Y144" s="4">
        <f t="shared" si="50"/>
        <v>-2.3950213339405635</v>
      </c>
      <c r="Z144" s="1">
        <v>5.5057362054928567E-2</v>
      </c>
      <c r="AA144" s="4">
        <f t="shared" si="51"/>
        <v>-2.2247131897253571</v>
      </c>
      <c r="AB144" s="1">
        <v>1.6981503747931795E-2</v>
      </c>
      <c r="AC144" s="4">
        <f t="shared" si="52"/>
        <v>-2.4660369925041365</v>
      </c>
      <c r="AD144" s="1">
        <v>6.4240752209023108E-4</v>
      </c>
      <c r="AE144" s="4">
        <f t="shared" si="53"/>
        <v>-2.4357592477909771</v>
      </c>
      <c r="AF144" s="1">
        <v>-2.0596058951179207E-3</v>
      </c>
      <c r="AG144" s="4">
        <f t="shared" si="54"/>
        <v>-2.705960589511792</v>
      </c>
      <c r="AH144" s="1">
        <v>-3.3056295000056237E-3</v>
      </c>
      <c r="AI144" s="4">
        <f t="shared" si="55"/>
        <v>-2.6652814750002811</v>
      </c>
      <c r="AJ144" s="1">
        <v>-2.3731490849329369E-4</v>
      </c>
      <c r="AK144" s="4">
        <f t="shared" si="56"/>
        <v>-2.5118657454246649</v>
      </c>
      <c r="AL144" s="1">
        <v>1.3561556923099996E-3</v>
      </c>
      <c r="AM144" s="4">
        <f t="shared" si="57"/>
        <v>-2.4321922153845001</v>
      </c>
      <c r="AN144" s="1">
        <v>1.145988E-5</v>
      </c>
      <c r="AO144" s="4">
        <f t="shared" si="58"/>
        <v>-2.4999942700600002</v>
      </c>
      <c r="AP144" s="1">
        <v>2.861999999999998E-7</v>
      </c>
      <c r="AQ144" s="4">
        <f t="shared" si="59"/>
        <v>-2.4999998569000002</v>
      </c>
      <c r="AR144" s="1">
        <v>3.6352800000000005E-6</v>
      </c>
      <c r="AS144" s="4">
        <f t="shared" si="60"/>
        <v>-2.4999981823600002</v>
      </c>
      <c r="AT144" s="1">
        <v>-1.0339506052437393E-6</v>
      </c>
      <c r="AU144" s="4">
        <f t="shared" si="61"/>
        <v>-2.5000005169753026</v>
      </c>
      <c r="AV144" s="1">
        <v>8.2421365583403763E-3</v>
      </c>
      <c r="AW144" s="4">
        <f t="shared" si="62"/>
        <v>-2.4958789317208296</v>
      </c>
      <c r="AY144" s="93"/>
      <c r="AZ144" s="20"/>
      <c r="BA144" s="20"/>
      <c r="BB144" s="20"/>
      <c r="BC144" s="20"/>
      <c r="BD144" s="92"/>
      <c r="BH144" s="93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92"/>
    </row>
    <row r="145" spans="1:81" s="1" customFormat="1" x14ac:dyDescent="0.15">
      <c r="A145" s="22"/>
      <c r="B145" s="22"/>
      <c r="C145" s="22"/>
      <c r="E145" s="15">
        <v>-2.5</v>
      </c>
      <c r="F145" s="1">
        <v>0</v>
      </c>
      <c r="G145" s="9">
        <v>1.8333333333333333</v>
      </c>
      <c r="H145" s="1">
        <v>1.0655521309498386</v>
      </c>
      <c r="I145" s="4">
        <f t="shared" si="42"/>
        <v>-1.9672239345250806</v>
      </c>
      <c r="J145" s="1">
        <v>1.0654502152058918</v>
      </c>
      <c r="K145" s="4">
        <f t="shared" si="43"/>
        <v>-1.9672748923970542</v>
      </c>
      <c r="L145" s="1">
        <v>1.0965608119962819E-2</v>
      </c>
      <c r="M145" s="4">
        <f t="shared" si="44"/>
        <v>-2.4451719594001857</v>
      </c>
      <c r="N145" s="1">
        <v>-9.8457162268602311E-3</v>
      </c>
      <c r="O145" s="4">
        <f t="shared" si="45"/>
        <v>-2.5196914324537203</v>
      </c>
      <c r="P145" s="1">
        <v>-0.98758264393881678</v>
      </c>
      <c r="Q145" s="4">
        <f t="shared" si="46"/>
        <v>-2.9937913219694083</v>
      </c>
      <c r="R145" s="1">
        <v>1.3974282782459998E-4</v>
      </c>
      <c r="S145" s="4">
        <f t="shared" si="47"/>
        <v>-2.4999301285860875</v>
      </c>
      <c r="T145" s="1">
        <v>0.14201722393731592</v>
      </c>
      <c r="U145" s="4">
        <f t="shared" si="48"/>
        <v>-2.2159655521253683</v>
      </c>
      <c r="V145" s="1">
        <v>6.4027952501651844E-2</v>
      </c>
      <c r="W145" s="4">
        <f t="shared" si="49"/>
        <v>-2.3719440949966963</v>
      </c>
      <c r="X145" s="1">
        <v>6.3356017365790288E-2</v>
      </c>
      <c r="Y145" s="4">
        <f t="shared" si="50"/>
        <v>-2.3732879652684193</v>
      </c>
      <c r="Z145" s="1">
        <v>6.9303282727343388E-2</v>
      </c>
      <c r="AA145" s="4">
        <f t="shared" si="51"/>
        <v>-2.1534835863632829</v>
      </c>
      <c r="AB145" s="1">
        <v>1.7877940614903599E-2</v>
      </c>
      <c r="AC145" s="4">
        <f t="shared" si="52"/>
        <v>-2.4642441187701927</v>
      </c>
      <c r="AD145" s="1">
        <v>1.1078394361425893E-3</v>
      </c>
      <c r="AE145" s="4">
        <f t="shared" si="53"/>
        <v>-2.3892160563857412</v>
      </c>
      <c r="AF145" s="1">
        <v>-2.5236443004455714E-3</v>
      </c>
      <c r="AG145" s="4">
        <f t="shared" si="54"/>
        <v>-2.7523644300445573</v>
      </c>
      <c r="AH145" s="1">
        <v>-5.7830318200187969E-3</v>
      </c>
      <c r="AI145" s="4">
        <f t="shared" si="55"/>
        <v>-2.7891515910009397</v>
      </c>
      <c r="AJ145" s="1">
        <v>-4.5334735183707179E-4</v>
      </c>
      <c r="AK145" s="4">
        <f t="shared" si="56"/>
        <v>-2.5226673675918536</v>
      </c>
      <c r="AL145" s="1">
        <v>1.5019868448127667E-3</v>
      </c>
      <c r="AM145" s="4">
        <f t="shared" si="57"/>
        <v>-2.4249006577593617</v>
      </c>
      <c r="AN145" s="1">
        <v>-7.6904640000000012E-5</v>
      </c>
      <c r="AO145" s="4">
        <f t="shared" si="58"/>
        <v>-2.5000384523200001</v>
      </c>
      <c r="AP145" s="1">
        <v>-5.3494559999999998E-5</v>
      </c>
      <c r="AQ145" s="4">
        <f t="shared" si="59"/>
        <v>-2.5000267472800002</v>
      </c>
      <c r="AR145" s="1">
        <v>1.5109199999999995E-6</v>
      </c>
      <c r="AS145" s="4">
        <f t="shared" si="60"/>
        <v>-2.4999992445400001</v>
      </c>
      <c r="AT145" s="1">
        <v>3.4556379384545798E-5</v>
      </c>
      <c r="AU145" s="4">
        <f t="shared" si="61"/>
        <v>-2.4999827218103077</v>
      </c>
      <c r="AV145" s="1">
        <v>1.4141227766434918E-2</v>
      </c>
      <c r="AW145" s="4">
        <f t="shared" si="62"/>
        <v>-2.4929293861167827</v>
      </c>
      <c r="AY145" s="93"/>
      <c r="AZ145" s="20"/>
      <c r="BA145" s="20"/>
      <c r="BB145" s="20"/>
      <c r="BC145" s="20"/>
      <c r="BD145" s="92"/>
      <c r="BH145" s="93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92"/>
    </row>
    <row r="146" spans="1:81" s="1" customFormat="1" x14ac:dyDescent="0.15">
      <c r="A146" s="22"/>
      <c r="B146" s="22"/>
      <c r="C146" s="22"/>
      <c r="E146" s="15">
        <v>-2.5</v>
      </c>
      <c r="F146" s="1">
        <v>0</v>
      </c>
      <c r="G146" s="9">
        <v>1.5</v>
      </c>
      <c r="H146" s="1">
        <v>1.0235057722635112</v>
      </c>
      <c r="I146" s="4">
        <f t="shared" si="42"/>
        <v>-1.9882471138682445</v>
      </c>
      <c r="J146" s="1">
        <v>1.0232377567818787</v>
      </c>
      <c r="K146" s="4">
        <f t="shared" si="43"/>
        <v>-1.9883811216090606</v>
      </c>
      <c r="L146" s="1">
        <v>1.6307492450062154E-2</v>
      </c>
      <c r="M146" s="4">
        <f t="shared" si="44"/>
        <v>-2.4184625377496891</v>
      </c>
      <c r="N146" s="1">
        <v>-1.6811443801958318E-2</v>
      </c>
      <c r="O146" s="4">
        <f t="shared" si="45"/>
        <v>-2.5336228876039169</v>
      </c>
      <c r="P146" s="1">
        <v>-0.95021140117402814</v>
      </c>
      <c r="Q146" s="4">
        <f t="shared" si="46"/>
        <v>-2.9751057005870143</v>
      </c>
      <c r="R146" s="1">
        <v>3.0819087282059994E-4</v>
      </c>
      <c r="S146" s="4">
        <f t="shared" si="47"/>
        <v>-2.4998459045635899</v>
      </c>
      <c r="T146" s="1">
        <v>0.15409899097740432</v>
      </c>
      <c r="U146" s="4">
        <f t="shared" si="48"/>
        <v>-2.1918020180451911</v>
      </c>
      <c r="V146" s="1">
        <v>7.7201614137515251E-2</v>
      </c>
      <c r="W146" s="4">
        <f t="shared" si="49"/>
        <v>-2.3455967717249697</v>
      </c>
      <c r="X146" s="1">
        <v>7.0629715211491584E-2</v>
      </c>
      <c r="Y146" s="4">
        <f t="shared" si="50"/>
        <v>-2.3587405695770167</v>
      </c>
      <c r="Z146" s="1">
        <v>7.4865185497089065E-2</v>
      </c>
      <c r="AA146" s="4">
        <f t="shared" si="51"/>
        <v>-2.1256740725145544</v>
      </c>
      <c r="AB146" s="1">
        <v>1.9353302754924601E-2</v>
      </c>
      <c r="AC146" s="4">
        <f t="shared" si="52"/>
        <v>-2.4612933944901507</v>
      </c>
      <c r="AD146" s="1">
        <v>1.9982915112307835E-3</v>
      </c>
      <c r="AE146" s="4">
        <f t="shared" si="53"/>
        <v>-2.3001708488769217</v>
      </c>
      <c r="AF146" s="1">
        <v>-2.5975002628550771E-3</v>
      </c>
      <c r="AG146" s="4">
        <f t="shared" si="54"/>
        <v>-2.7597500262855075</v>
      </c>
      <c r="AH146" s="1">
        <v>-6.5796745879632707E-3</v>
      </c>
      <c r="AI146" s="4">
        <f t="shared" si="55"/>
        <v>-2.8289837293981637</v>
      </c>
      <c r="AJ146" s="1">
        <v>-7.6481160267737329E-4</v>
      </c>
      <c r="AK146" s="4">
        <f t="shared" si="56"/>
        <v>-2.5382405801338686</v>
      </c>
      <c r="AL146" s="1">
        <v>1.5396167107293017E-3</v>
      </c>
      <c r="AM146" s="4">
        <f t="shared" si="57"/>
        <v>-2.4230191644635348</v>
      </c>
      <c r="AN146" s="1">
        <v>-1.9212875999999996E-4</v>
      </c>
      <c r="AO146" s="4">
        <f t="shared" si="58"/>
        <v>-2.5000960643800001</v>
      </c>
      <c r="AP146" s="1">
        <v>-9.3093840000000002E-5</v>
      </c>
      <c r="AQ146" s="4">
        <f t="shared" si="59"/>
        <v>-2.5000465469200002</v>
      </c>
      <c r="AR146" s="1">
        <v>7.5977999999999995E-6</v>
      </c>
      <c r="AS146" s="4">
        <f t="shared" si="60"/>
        <v>-2.4999962011000001</v>
      </c>
      <c r="AT146" s="1">
        <v>9.2948747385570484E-5</v>
      </c>
      <c r="AU146" s="4">
        <f t="shared" si="61"/>
        <v>-2.499953525626307</v>
      </c>
      <c r="AV146" s="1">
        <v>1.7347572458274167E-2</v>
      </c>
      <c r="AW146" s="4">
        <f t="shared" si="62"/>
        <v>-2.4913262137708627</v>
      </c>
      <c r="AY146" s="93"/>
      <c r="AZ146" s="20"/>
      <c r="BA146" s="20"/>
      <c r="BB146" s="20"/>
      <c r="BC146" s="20"/>
      <c r="BD146" s="92"/>
      <c r="BH146" s="93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92"/>
    </row>
    <row r="147" spans="1:81" s="1" customFormat="1" x14ac:dyDescent="0.15">
      <c r="A147" s="22"/>
      <c r="B147" s="22"/>
      <c r="C147" s="22"/>
      <c r="E147" s="15">
        <v>-2.5</v>
      </c>
      <c r="F147" s="1">
        <v>0</v>
      </c>
      <c r="G147" s="9">
        <v>1.1666666666666667</v>
      </c>
      <c r="H147" s="1">
        <v>0.88512875835738491</v>
      </c>
      <c r="I147" s="4">
        <f t="shared" si="42"/>
        <v>-2.0574356208213076</v>
      </c>
      <c r="J147" s="1">
        <v>0.88460447284822097</v>
      </c>
      <c r="K147" s="4">
        <f t="shared" si="43"/>
        <v>-2.0576977635758897</v>
      </c>
      <c r="L147" s="1">
        <v>1.9881814075547906E-2</v>
      </c>
      <c r="M147" s="4">
        <f t="shared" si="44"/>
        <v>-2.4005909296222603</v>
      </c>
      <c r="N147" s="1">
        <v>-2.3077238943867286E-2</v>
      </c>
      <c r="O147" s="4">
        <f t="shared" si="45"/>
        <v>-2.5461544778877347</v>
      </c>
      <c r="P147" s="1">
        <v>-0.87995747600479268</v>
      </c>
      <c r="Q147" s="4">
        <f t="shared" si="46"/>
        <v>-2.9399787380023965</v>
      </c>
      <c r="R147" s="1">
        <v>1.0295782325967602E-2</v>
      </c>
      <c r="S147" s="4">
        <f t="shared" si="47"/>
        <v>-2.4948521088370161</v>
      </c>
      <c r="T147" s="1">
        <v>0.18903215209625096</v>
      </c>
      <c r="U147" s="4">
        <f t="shared" si="48"/>
        <v>-2.121935695807498</v>
      </c>
      <c r="V147" s="1">
        <v>9.1332783341981388E-2</v>
      </c>
      <c r="W147" s="4">
        <f t="shared" si="49"/>
        <v>-2.3173344333160371</v>
      </c>
      <c r="X147" s="1">
        <v>7.7462922245905855E-2</v>
      </c>
      <c r="Y147" s="4">
        <f t="shared" si="50"/>
        <v>-2.3450741555081884</v>
      </c>
      <c r="Z147" s="1">
        <v>8.1285079150767325E-2</v>
      </c>
      <c r="AA147" s="4">
        <f t="shared" si="51"/>
        <v>-2.0935746042461636</v>
      </c>
      <c r="AB147" s="1">
        <v>4.7149661378219396E-2</v>
      </c>
      <c r="AC147" s="4">
        <f t="shared" si="52"/>
        <v>-2.4057006772435612</v>
      </c>
      <c r="AD147" s="1">
        <v>1.5314660884537179E-3</v>
      </c>
      <c r="AE147" s="4">
        <f t="shared" si="53"/>
        <v>-2.3468533911546281</v>
      </c>
      <c r="AF147" s="1">
        <v>-2.8636604292742399E-3</v>
      </c>
      <c r="AG147" s="4">
        <f t="shared" si="54"/>
        <v>-2.786366042927424</v>
      </c>
      <c r="AH147" s="1">
        <v>-9.2512716914276739E-3</v>
      </c>
      <c r="AI147" s="4">
        <f t="shared" si="55"/>
        <v>-2.9625635845713836</v>
      </c>
      <c r="AJ147" s="1">
        <v>-7.8553887308385804E-4</v>
      </c>
      <c r="AK147" s="4">
        <f t="shared" si="56"/>
        <v>-2.5392769436541931</v>
      </c>
      <c r="AL147" s="1">
        <v>1.6258569608134257E-3</v>
      </c>
      <c r="AM147" s="4">
        <f t="shared" si="57"/>
        <v>-2.4187071519593286</v>
      </c>
      <c r="AN147" s="1">
        <v>-2.9469322799999995E-3</v>
      </c>
      <c r="AO147" s="4">
        <f t="shared" si="58"/>
        <v>-2.5014734661400002</v>
      </c>
      <c r="AP147" s="1">
        <v>-1.1676096000000001E-4</v>
      </c>
      <c r="AQ147" s="4">
        <f t="shared" si="59"/>
        <v>-2.5000583804800001</v>
      </c>
      <c r="AR147" s="1">
        <v>5.3150364000000005E-4</v>
      </c>
      <c r="AS147" s="4">
        <f t="shared" si="60"/>
        <v>-2.4997342481799998</v>
      </c>
      <c r="AT147" s="1">
        <v>9.9147056478278081E-4</v>
      </c>
      <c r="AU147" s="4">
        <f t="shared" si="61"/>
        <v>-2.4995042647176087</v>
      </c>
      <c r="AV147" s="1">
        <v>2.5037668081004365E-2</v>
      </c>
      <c r="AW147" s="4">
        <f t="shared" si="62"/>
        <v>-2.487481165959498</v>
      </c>
      <c r="AY147" s="93"/>
      <c r="AZ147" s="20"/>
      <c r="BA147" s="20"/>
      <c r="BB147" s="20"/>
      <c r="BC147" s="20"/>
      <c r="BD147" s="92"/>
      <c r="BH147" s="93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92"/>
    </row>
    <row r="148" spans="1:81" s="1" customFormat="1" x14ac:dyDescent="0.15">
      <c r="A148" s="22"/>
      <c r="B148" s="22"/>
      <c r="C148" s="22"/>
      <c r="E148" s="15">
        <v>-2.5</v>
      </c>
      <c r="F148" s="1">
        <v>0</v>
      </c>
      <c r="G148" s="9">
        <v>0.83333333333333337</v>
      </c>
      <c r="H148" s="1">
        <v>0.15194051755863475</v>
      </c>
      <c r="I148" s="4">
        <f t="shared" si="42"/>
        <v>-2.4240297412206826</v>
      </c>
      <c r="J148" s="1">
        <v>0.13539679636259114</v>
      </c>
      <c r="K148" s="4">
        <f t="shared" si="43"/>
        <v>-2.4323016018187045</v>
      </c>
      <c r="L148" s="1">
        <v>-1.9131486507169176E-3</v>
      </c>
      <c r="M148" s="4">
        <f t="shared" si="44"/>
        <v>-2.5095657432535847</v>
      </c>
      <c r="N148" s="1">
        <v>-6.8920013588021634E-2</v>
      </c>
      <c r="O148" s="4">
        <f t="shared" si="45"/>
        <v>-2.6378400271760434</v>
      </c>
      <c r="P148" s="1">
        <v>-0.63452446294331744</v>
      </c>
      <c r="Q148" s="4">
        <f t="shared" si="46"/>
        <v>-2.8172622314716587</v>
      </c>
      <c r="R148" s="1">
        <v>0.54068798585769662</v>
      </c>
      <c r="S148" s="4">
        <f t="shared" si="47"/>
        <v>-2.2296560070711515</v>
      </c>
      <c r="T148" s="1">
        <v>0.11520514552995152</v>
      </c>
      <c r="U148" s="4">
        <f t="shared" si="48"/>
        <v>-2.2695897089400972</v>
      </c>
      <c r="V148" s="1">
        <v>0.11626344336893345</v>
      </c>
      <c r="W148" s="4">
        <f t="shared" si="49"/>
        <v>-2.2674731132621333</v>
      </c>
      <c r="X148" s="1">
        <v>0.12713946013744806</v>
      </c>
      <c r="Y148" s="4">
        <f t="shared" si="50"/>
        <v>-2.2457210797251039</v>
      </c>
      <c r="Z148" s="1">
        <v>5.3087304596761684E-2</v>
      </c>
      <c r="AA148" s="4">
        <f t="shared" si="51"/>
        <v>-2.2345634770161915</v>
      </c>
      <c r="AB148" s="1">
        <v>0.20681364423341161</v>
      </c>
      <c r="AC148" s="4">
        <f t="shared" si="52"/>
        <v>-2.0863727115331767</v>
      </c>
      <c r="AD148" s="1">
        <v>-7.9569348180807346E-4</v>
      </c>
      <c r="AE148" s="4">
        <f t="shared" si="53"/>
        <v>-2.5795693481808075</v>
      </c>
      <c r="AF148" s="1">
        <v>-1.9160744964730318E-3</v>
      </c>
      <c r="AG148" s="4">
        <f t="shared" si="54"/>
        <v>-2.6916074496473033</v>
      </c>
      <c r="AH148" s="1">
        <v>1.7531816218818318E-4</v>
      </c>
      <c r="AI148" s="4">
        <f t="shared" si="55"/>
        <v>-2.4912340918905906</v>
      </c>
      <c r="AJ148" s="1">
        <v>-2.9779412250078661E-3</v>
      </c>
      <c r="AK148" s="4">
        <f t="shared" si="56"/>
        <v>-2.6488970612503935</v>
      </c>
      <c r="AL148" s="1">
        <v>1.4468991886431514E-3</v>
      </c>
      <c r="AM148" s="4">
        <f t="shared" si="57"/>
        <v>-2.4276550405678425</v>
      </c>
      <c r="AN148" s="1">
        <v>1.8167868E-4</v>
      </c>
      <c r="AO148" s="4">
        <f t="shared" si="58"/>
        <v>-2.4999091606600001</v>
      </c>
      <c r="AP148" s="1">
        <v>1.6356600000000003E-4</v>
      </c>
      <c r="AQ148" s="4">
        <f t="shared" si="59"/>
        <v>-2.4999182169999998</v>
      </c>
      <c r="AR148" s="1">
        <v>8.4579119999999999E-4</v>
      </c>
      <c r="AS148" s="4">
        <f t="shared" si="60"/>
        <v>-2.4995771044000001</v>
      </c>
      <c r="AT148" s="1">
        <v>1.6902129303886725E-3</v>
      </c>
      <c r="AU148" s="4">
        <f t="shared" si="61"/>
        <v>-2.4991548935348056</v>
      </c>
      <c r="AV148" s="1">
        <v>2.1476928072310122E-2</v>
      </c>
      <c r="AW148" s="4">
        <f t="shared" si="62"/>
        <v>-2.4892615359638448</v>
      </c>
      <c r="AY148" s="93"/>
      <c r="AZ148" s="20"/>
      <c r="BA148" s="20"/>
      <c r="BB148" s="20"/>
      <c r="BC148" s="20"/>
      <c r="BD148" s="92"/>
      <c r="BH148" s="93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92"/>
    </row>
    <row r="149" spans="1:81" s="1" customFormat="1" x14ac:dyDescent="0.15">
      <c r="A149" s="22"/>
      <c r="B149" s="22"/>
      <c r="C149" s="22"/>
      <c r="E149" s="15">
        <v>-2.5</v>
      </c>
      <c r="F149" s="1">
        <v>0</v>
      </c>
      <c r="G149" s="9">
        <v>0.5</v>
      </c>
      <c r="H149" s="1">
        <v>9.9496658828413229E-2</v>
      </c>
      <c r="I149" s="4">
        <f t="shared" si="42"/>
        <v>-2.4502516705857933</v>
      </c>
      <c r="J149" s="1">
        <v>-7.9564586031961718E-2</v>
      </c>
      <c r="K149" s="4">
        <f t="shared" si="43"/>
        <v>-2.539782293015981</v>
      </c>
      <c r="L149" s="1">
        <v>8.5634400092577737E-3</v>
      </c>
      <c r="M149" s="4">
        <f t="shared" si="44"/>
        <v>-2.4571827999537112</v>
      </c>
      <c r="N149" s="1">
        <v>-5.9124692496351015E-2</v>
      </c>
      <c r="O149" s="4">
        <f t="shared" si="45"/>
        <v>-2.6182493849927022</v>
      </c>
      <c r="P149" s="1">
        <v>-0.63895986708877828</v>
      </c>
      <c r="Q149" s="4">
        <f t="shared" si="46"/>
        <v>-2.8194799335443892</v>
      </c>
      <c r="R149" s="1">
        <v>0.55343153034435411</v>
      </c>
      <c r="S149" s="4">
        <f t="shared" si="47"/>
        <v>-2.223284234827823</v>
      </c>
      <c r="T149" s="1">
        <v>9.5717160103478013E-2</v>
      </c>
      <c r="U149" s="4">
        <f t="shared" si="48"/>
        <v>-2.3085656797930438</v>
      </c>
      <c r="V149" s="1">
        <v>0.10167685146127228</v>
      </c>
      <c r="W149" s="4">
        <f t="shared" si="49"/>
        <v>-2.2966462970774555</v>
      </c>
      <c r="X149" s="1">
        <v>0.10441872011288511</v>
      </c>
      <c r="Y149" s="4">
        <f t="shared" si="50"/>
        <v>-2.2911625597742296</v>
      </c>
      <c r="Z149" s="1">
        <v>4.0621235776310674E-2</v>
      </c>
      <c r="AA149" s="4">
        <f t="shared" si="51"/>
        <v>-2.2968938211184469</v>
      </c>
      <c r="AB149" s="1">
        <v>0.22049956521774722</v>
      </c>
      <c r="AC149" s="4">
        <f t="shared" si="52"/>
        <v>-2.0590008695645055</v>
      </c>
      <c r="AD149" s="1">
        <v>-1.4910543354371952E-4</v>
      </c>
      <c r="AE149" s="4">
        <f t="shared" si="53"/>
        <v>-2.5149105433543721</v>
      </c>
      <c r="AF149" s="1">
        <v>6.1314383887137018E-4</v>
      </c>
      <c r="AG149" s="4">
        <f t="shared" si="54"/>
        <v>-2.4386856161128629</v>
      </c>
      <c r="AH149" s="1">
        <v>6.7153888584819206E-4</v>
      </c>
      <c r="AI149" s="4">
        <f t="shared" si="55"/>
        <v>-2.4664230557075904</v>
      </c>
      <c r="AJ149" s="1">
        <v>-1.2768862206661517E-3</v>
      </c>
      <c r="AK149" s="4">
        <f t="shared" si="56"/>
        <v>-2.5638443110333076</v>
      </c>
      <c r="AL149" s="1">
        <v>1.2108797345502628E-3</v>
      </c>
      <c r="AM149" s="4">
        <f t="shared" si="57"/>
        <v>-2.439456013272487</v>
      </c>
      <c r="AN149" s="1">
        <v>3.2705164800000005E-3</v>
      </c>
      <c r="AO149" s="4">
        <f t="shared" si="58"/>
        <v>-2.4983647417600001</v>
      </c>
      <c r="AP149" s="1">
        <v>-5.0395392000000003E-4</v>
      </c>
      <c r="AQ149" s="4">
        <f t="shared" si="59"/>
        <v>-2.50025197696</v>
      </c>
      <c r="AR149" s="1">
        <v>1.7283585599999999E-3</v>
      </c>
      <c r="AS149" s="4">
        <f t="shared" si="60"/>
        <v>-2.4991358207199998</v>
      </c>
      <c r="AT149" s="1">
        <v>2.2634565710994712E-3</v>
      </c>
      <c r="AU149" s="4">
        <f t="shared" si="61"/>
        <v>-2.4988682717144504</v>
      </c>
      <c r="AV149" s="1">
        <v>1.5201612985682756E-2</v>
      </c>
      <c r="AW149" s="4">
        <f t="shared" si="62"/>
        <v>-2.4923991935071586</v>
      </c>
      <c r="AY149" s="93"/>
      <c r="AZ149" s="20"/>
      <c r="BA149" s="20"/>
      <c r="BB149" s="20"/>
      <c r="BC149" s="20"/>
      <c r="BD149" s="92"/>
      <c r="BH149" s="93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92"/>
    </row>
    <row r="150" spans="1:81" s="1" customFormat="1" x14ac:dyDescent="0.15">
      <c r="A150" s="22"/>
      <c r="B150" s="22"/>
      <c r="C150" s="22"/>
      <c r="E150" s="15">
        <v>-2.5</v>
      </c>
      <c r="F150" s="1">
        <v>0</v>
      </c>
      <c r="G150" s="9">
        <v>0.16666666666666666</v>
      </c>
      <c r="H150" s="1">
        <v>0.14139685969135526</v>
      </c>
      <c r="I150" s="4">
        <f t="shared" si="42"/>
        <v>-2.4293015701543226</v>
      </c>
      <c r="J150" s="1">
        <v>-0.13629830933653872</v>
      </c>
      <c r="K150" s="4">
        <f t="shared" si="43"/>
        <v>-2.5681491546682693</v>
      </c>
      <c r="L150" s="1">
        <v>-1.0092092443342802E-2</v>
      </c>
      <c r="M150" s="4">
        <f t="shared" si="44"/>
        <v>-2.550460462216714</v>
      </c>
      <c r="N150" s="1">
        <v>-3.6249034093242198E-2</v>
      </c>
      <c r="O150" s="4">
        <f t="shared" si="45"/>
        <v>-2.5724980681864844</v>
      </c>
      <c r="P150" s="1">
        <v>-0.58801068172386584</v>
      </c>
      <c r="Q150" s="4">
        <f t="shared" si="46"/>
        <v>-2.7940053408619328</v>
      </c>
      <c r="R150" s="1">
        <v>0.9993222865999295</v>
      </c>
      <c r="S150" s="4">
        <f t="shared" si="47"/>
        <v>-2.0003388567000351</v>
      </c>
      <c r="T150" s="1">
        <v>9.0274485502999435E-2</v>
      </c>
      <c r="U150" s="4">
        <f t="shared" si="48"/>
        <v>-2.3194510289940009</v>
      </c>
      <c r="V150" s="1">
        <v>9.716555361855736E-2</v>
      </c>
      <c r="W150" s="4">
        <f t="shared" si="49"/>
        <v>-2.3056688927628852</v>
      </c>
      <c r="X150" s="1">
        <v>9.6893046591235724E-2</v>
      </c>
      <c r="Y150" s="4">
        <f t="shared" si="50"/>
        <v>-2.3062139068175287</v>
      </c>
      <c r="Z150" s="1">
        <v>5.0136032987625902E-2</v>
      </c>
      <c r="AA150" s="4">
        <f t="shared" si="51"/>
        <v>-2.2493198350618706</v>
      </c>
      <c r="AB150" s="1">
        <v>0.50380348681416598</v>
      </c>
      <c r="AC150" s="4">
        <f t="shared" si="52"/>
        <v>-1.492393026371668</v>
      </c>
      <c r="AD150" s="1">
        <v>-2.9124332346390085E-4</v>
      </c>
      <c r="AE150" s="4">
        <f t="shared" si="53"/>
        <v>-2.5291243323463899</v>
      </c>
      <c r="AF150" s="1">
        <v>6.0199576907370882E-4</v>
      </c>
      <c r="AG150" s="4">
        <f t="shared" si="54"/>
        <v>-2.4398004230926289</v>
      </c>
      <c r="AH150" s="1">
        <v>1.3058180356085366E-3</v>
      </c>
      <c r="AI150" s="4">
        <f t="shared" si="55"/>
        <v>-2.4347090982195732</v>
      </c>
      <c r="AJ150" s="1">
        <v>-5.4433760138934847E-4</v>
      </c>
      <c r="AK150" s="4">
        <f t="shared" si="56"/>
        <v>-2.5272168800694672</v>
      </c>
      <c r="AL150" s="1">
        <v>1.7612011015033882E-3</v>
      </c>
      <c r="AM150" s="4">
        <f t="shared" si="57"/>
        <v>-2.4119399449248307</v>
      </c>
      <c r="AN150" s="1">
        <v>1.152376848E-2</v>
      </c>
      <c r="AO150" s="4">
        <f t="shared" si="58"/>
        <v>-2.49423811576</v>
      </c>
      <c r="AP150" s="1">
        <v>2.34307728E-3</v>
      </c>
      <c r="AQ150" s="4">
        <f t="shared" si="59"/>
        <v>-2.49882846136</v>
      </c>
      <c r="AR150" s="1">
        <v>1.0612623239999999E-2</v>
      </c>
      <c r="AS150" s="4">
        <f t="shared" si="60"/>
        <v>-2.4946936883799999</v>
      </c>
      <c r="AT150" s="1">
        <v>1.0013598284471667E-2</v>
      </c>
      <c r="AU150" s="4">
        <f t="shared" si="61"/>
        <v>-2.4949932008577642</v>
      </c>
      <c r="AV150" s="1">
        <v>1.3489445010281691E-2</v>
      </c>
      <c r="AW150" s="4">
        <f t="shared" si="62"/>
        <v>-2.4932552774948591</v>
      </c>
      <c r="AY150" s="93"/>
      <c r="AZ150" s="20"/>
      <c r="BA150" s="20"/>
      <c r="BB150" s="20"/>
      <c r="BC150" s="20"/>
      <c r="BD150" s="92"/>
      <c r="BH150" s="93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92"/>
    </row>
    <row r="151" spans="1:81" s="1" customFormat="1" x14ac:dyDescent="0.15">
      <c r="A151" s="22"/>
      <c r="B151" s="22"/>
      <c r="C151" s="22"/>
      <c r="E151" s="15">
        <v>-2.5</v>
      </c>
      <c r="F151" s="1">
        <v>0</v>
      </c>
      <c r="G151" s="10">
        <v>6.6666666666666666E-2</v>
      </c>
      <c r="H151" s="1">
        <v>0.13961018195771632</v>
      </c>
      <c r="I151" s="4">
        <f t="shared" si="42"/>
        <v>-2.4301949090211417</v>
      </c>
      <c r="J151" s="1">
        <v>-0.13333806176577087</v>
      </c>
      <c r="K151" s="4">
        <f t="shared" si="43"/>
        <v>-2.5666690308828852</v>
      </c>
      <c r="L151" s="1">
        <v>-2.9525327599486839E-2</v>
      </c>
      <c r="M151" s="4">
        <f t="shared" si="44"/>
        <v>-2.6476266379974343</v>
      </c>
      <c r="N151" s="1">
        <v>-2.8986535166471927E-2</v>
      </c>
      <c r="O151" s="4">
        <f t="shared" si="45"/>
        <v>-2.557973070332944</v>
      </c>
      <c r="P151" s="1">
        <v>-0.54515806923198118</v>
      </c>
      <c r="Q151" s="4">
        <f t="shared" si="46"/>
        <v>-2.7725790346159904</v>
      </c>
      <c r="R151" s="1">
        <v>1.3707367004034396</v>
      </c>
      <c r="S151" s="4">
        <f t="shared" si="47"/>
        <v>-1.8146316497982802</v>
      </c>
      <c r="T151" s="1">
        <v>8.93449752317243E-2</v>
      </c>
      <c r="U151" s="4">
        <f t="shared" si="48"/>
        <v>-2.3213100495365513</v>
      </c>
      <c r="V151" s="1">
        <v>9.3600564425514135E-2</v>
      </c>
      <c r="W151" s="4">
        <f t="shared" si="49"/>
        <v>-2.3127988711489715</v>
      </c>
      <c r="X151" s="1">
        <v>6.9239182777555877E-2</v>
      </c>
      <c r="Y151" s="4">
        <f t="shared" si="50"/>
        <v>-2.3615216344448884</v>
      </c>
      <c r="Z151" s="1">
        <v>5.8437684190191151E-2</v>
      </c>
      <c r="AA151" s="4">
        <f t="shared" si="51"/>
        <v>-2.2078115790490442</v>
      </c>
      <c r="AB151" s="1">
        <v>0.67841077328917199</v>
      </c>
      <c r="AC151" s="4">
        <f t="shared" si="52"/>
        <v>-1.143178453421656</v>
      </c>
      <c r="AD151" s="1">
        <v>-3.1771998923334639E-4</v>
      </c>
      <c r="AE151" s="4">
        <f t="shared" si="53"/>
        <v>-2.5317719989233347</v>
      </c>
      <c r="AF151" s="1">
        <v>1.9230420400965698E-4</v>
      </c>
      <c r="AG151" s="4">
        <f t="shared" si="54"/>
        <v>-2.4807695795990341</v>
      </c>
      <c r="AH151" s="1">
        <v>1.6079673524268762E-3</v>
      </c>
      <c r="AI151" s="4">
        <f t="shared" si="55"/>
        <v>-2.4196016323786562</v>
      </c>
      <c r="AJ151" s="1">
        <v>-4.9350643824963605E-5</v>
      </c>
      <c r="AK151" s="4">
        <f t="shared" si="56"/>
        <v>-2.5024675321912482</v>
      </c>
      <c r="AL151" s="1">
        <v>1.1523992216176812E-3</v>
      </c>
      <c r="AM151" s="4">
        <f t="shared" si="57"/>
        <v>-2.4423800389191159</v>
      </c>
      <c r="AN151" s="1">
        <v>2.6832552480000004E-2</v>
      </c>
      <c r="AO151" s="4">
        <f t="shared" si="58"/>
        <v>-2.4865837237599999</v>
      </c>
      <c r="AP151" s="1">
        <v>3.8326467600000003E-3</v>
      </c>
      <c r="AQ151" s="4">
        <f t="shared" si="59"/>
        <v>-2.4980836766199999</v>
      </c>
      <c r="AR151" s="1">
        <v>1.0373209920000001E-2</v>
      </c>
      <c r="AS151" s="4">
        <f t="shared" si="60"/>
        <v>-2.49481339504</v>
      </c>
      <c r="AT151" s="1">
        <v>1.6642180027400311E-2</v>
      </c>
      <c r="AU151" s="4">
        <f t="shared" si="61"/>
        <v>-2.4916789099862999</v>
      </c>
      <c r="AV151" s="1">
        <v>1.076882734581802E-2</v>
      </c>
      <c r="AW151" s="4">
        <f t="shared" si="62"/>
        <v>-2.4946155863270909</v>
      </c>
      <c r="AY151" s="93"/>
      <c r="AZ151" s="20"/>
      <c r="BA151" s="20"/>
      <c r="BB151" s="20"/>
      <c r="BC151" s="20"/>
      <c r="BD151" s="92"/>
      <c r="BH151" s="93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92"/>
    </row>
    <row r="152" spans="1:81" s="1" customFormat="1" x14ac:dyDescent="0.15">
      <c r="A152" s="22"/>
      <c r="B152" s="22"/>
      <c r="C152" s="22"/>
      <c r="E152" s="15"/>
      <c r="G152" s="9"/>
      <c r="I152" s="4">
        <f t="shared" si="42"/>
        <v>0</v>
      </c>
      <c r="K152" s="4">
        <f t="shared" si="43"/>
        <v>0</v>
      </c>
      <c r="M152" s="4">
        <f t="shared" si="44"/>
        <v>0</v>
      </c>
      <c r="O152" s="4">
        <f t="shared" si="45"/>
        <v>0</v>
      </c>
      <c r="Q152" s="4">
        <f t="shared" si="46"/>
        <v>0</v>
      </c>
      <c r="S152" s="4">
        <f t="shared" si="47"/>
        <v>0</v>
      </c>
      <c r="U152" s="4">
        <f t="shared" si="48"/>
        <v>0</v>
      </c>
      <c r="W152" s="4">
        <f t="shared" si="49"/>
        <v>0</v>
      </c>
      <c r="Y152" s="4">
        <f t="shared" si="50"/>
        <v>0</v>
      </c>
      <c r="AA152" s="4">
        <f t="shared" si="51"/>
        <v>0</v>
      </c>
      <c r="AC152" s="4">
        <f t="shared" si="52"/>
        <v>0</v>
      </c>
      <c r="AE152" s="4">
        <f t="shared" si="53"/>
        <v>0</v>
      </c>
      <c r="AG152" s="4">
        <f t="shared" si="54"/>
        <v>0</v>
      </c>
      <c r="AI152" s="4">
        <f t="shared" si="55"/>
        <v>0</v>
      </c>
      <c r="AK152" s="4">
        <f t="shared" si="56"/>
        <v>0</v>
      </c>
      <c r="AM152" s="4">
        <f t="shared" si="57"/>
        <v>0</v>
      </c>
      <c r="AO152" s="4">
        <f t="shared" si="58"/>
        <v>0</v>
      </c>
      <c r="AQ152" s="4">
        <f t="shared" si="59"/>
        <v>0</v>
      </c>
      <c r="AS152" s="4">
        <f t="shared" si="60"/>
        <v>0</v>
      </c>
      <c r="AU152" s="4">
        <f t="shared" si="61"/>
        <v>0</v>
      </c>
      <c r="AW152" s="4">
        <f t="shared" si="62"/>
        <v>0</v>
      </c>
      <c r="AY152" s="93"/>
      <c r="AZ152" s="20"/>
      <c r="BA152" s="20"/>
      <c r="BB152" s="20"/>
      <c r="BC152" s="20"/>
      <c r="BD152" s="92"/>
      <c r="BH152" s="93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92"/>
    </row>
    <row r="153" spans="1:81" s="1" customFormat="1" x14ac:dyDescent="0.15">
      <c r="A153" s="22"/>
      <c r="B153" s="22"/>
      <c r="C153" s="22"/>
      <c r="E153" s="15">
        <v>-2</v>
      </c>
      <c r="F153" s="1">
        <v>0</v>
      </c>
      <c r="G153" s="11">
        <v>2.5</v>
      </c>
      <c r="H153" s="1">
        <v>1.1509726088714944</v>
      </c>
      <c r="I153" s="4">
        <f t="shared" si="42"/>
        <v>-1.4245136955642528</v>
      </c>
      <c r="J153" s="1">
        <v>1.1509352963793895</v>
      </c>
      <c r="K153" s="4">
        <f t="shared" si="43"/>
        <v>-1.4245323518103052</v>
      </c>
      <c r="L153" s="1">
        <v>4.8136686538526145E-3</v>
      </c>
      <c r="M153" s="4">
        <f t="shared" si="44"/>
        <v>-1.975931656730737</v>
      </c>
      <c r="N153" s="1">
        <v>-7.9195021707237859E-3</v>
      </c>
      <c r="O153" s="4">
        <f t="shared" si="45"/>
        <v>-2.0158390043414474</v>
      </c>
      <c r="P153" s="1">
        <v>-1.0370832535930063</v>
      </c>
      <c r="Q153" s="4">
        <f t="shared" si="46"/>
        <v>-2.5185416267965031</v>
      </c>
      <c r="R153" s="1">
        <v>2.3601387029219996E-4</v>
      </c>
      <c r="S153" s="4">
        <f t="shared" si="47"/>
        <v>-1.9998819930648539</v>
      </c>
      <c r="T153" s="1">
        <v>0.10311591254390909</v>
      </c>
      <c r="U153" s="4">
        <f t="shared" si="48"/>
        <v>-1.7937681749121819</v>
      </c>
      <c r="V153" s="1">
        <v>4.6178742212085129E-2</v>
      </c>
      <c r="W153" s="4">
        <f t="shared" si="49"/>
        <v>-1.9076425155758296</v>
      </c>
      <c r="X153" s="1">
        <v>5.6440684925881807E-2</v>
      </c>
      <c r="Y153" s="4">
        <f t="shared" si="50"/>
        <v>-1.8871186301482363</v>
      </c>
      <c r="Z153" s="1">
        <v>5.6523812575733245E-2</v>
      </c>
      <c r="AA153" s="4">
        <f t="shared" si="51"/>
        <v>-1.7173809371213338</v>
      </c>
      <c r="AB153" s="1">
        <v>1.7848181331703798E-2</v>
      </c>
      <c r="AC153" s="4">
        <f t="shared" si="52"/>
        <v>-1.9643036373365923</v>
      </c>
      <c r="AD153" s="1">
        <v>6.4937506571376917E-4</v>
      </c>
      <c r="AE153" s="4">
        <f t="shared" si="53"/>
        <v>-1.9350624934286231</v>
      </c>
      <c r="AF153" s="1">
        <v>-2.3912609715983431E-3</v>
      </c>
      <c r="AG153" s="4">
        <f t="shared" si="54"/>
        <v>-2.2391260971598341</v>
      </c>
      <c r="AH153" s="1">
        <v>-3.226606781580901E-3</v>
      </c>
      <c r="AI153" s="4">
        <f t="shared" si="55"/>
        <v>-2.1613303390790453</v>
      </c>
      <c r="AJ153" s="1">
        <v>-2.9320451262506494E-4</v>
      </c>
      <c r="AK153" s="4">
        <f t="shared" si="56"/>
        <v>-2.0146602256312534</v>
      </c>
      <c r="AL153" s="1">
        <v>1.5278342445160917E-3</v>
      </c>
      <c r="AM153" s="4">
        <f t="shared" si="57"/>
        <v>-1.9236082877741953</v>
      </c>
      <c r="AN153" s="1">
        <v>-4.3081199999999992E-6</v>
      </c>
      <c r="AO153" s="4">
        <f t="shared" si="58"/>
        <v>-2.0000021540600001</v>
      </c>
      <c r="AP153" s="1">
        <v>5.8579200000000008E-6</v>
      </c>
      <c r="AQ153" s="4">
        <f t="shared" si="59"/>
        <v>-1.9999970710399999</v>
      </c>
      <c r="AR153" s="1">
        <v>-4.9680000000000039E-8</v>
      </c>
      <c r="AS153" s="4">
        <f t="shared" si="60"/>
        <v>-2.0000000248399998</v>
      </c>
      <c r="AT153" s="1">
        <v>-3.1869054444891486E-6</v>
      </c>
      <c r="AU153" s="4">
        <f t="shared" si="61"/>
        <v>-2.0000015934527222</v>
      </c>
      <c r="AV153" s="1">
        <v>7.9754592834779901E-3</v>
      </c>
      <c r="AW153" s="4">
        <f t="shared" si="62"/>
        <v>-1.996012270358261</v>
      </c>
      <c r="AY153" s="93"/>
      <c r="AZ153" s="20"/>
      <c r="BA153" s="20"/>
      <c r="BB153" s="20"/>
      <c r="BC153" s="20"/>
      <c r="BD153" s="92"/>
      <c r="BH153" s="93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92"/>
    </row>
    <row r="154" spans="1:81" s="1" customFormat="1" x14ac:dyDescent="0.15">
      <c r="A154" s="22"/>
      <c r="B154" s="22"/>
      <c r="C154" s="22"/>
      <c r="E154" s="15">
        <v>-2</v>
      </c>
      <c r="F154" s="1">
        <v>0</v>
      </c>
      <c r="G154" s="12">
        <v>1.8333333333333333</v>
      </c>
      <c r="H154" s="1">
        <v>1.0814411498379628</v>
      </c>
      <c r="I154" s="4">
        <f t="shared" si="42"/>
        <v>-1.4592794250810186</v>
      </c>
      <c r="J154" s="1">
        <v>1.0813134838716902</v>
      </c>
      <c r="K154" s="4">
        <f t="shared" si="43"/>
        <v>-1.459343258064155</v>
      </c>
      <c r="L154" s="1">
        <v>1.1689804877502492E-2</v>
      </c>
      <c r="M154" s="4">
        <f t="shared" si="44"/>
        <v>-1.9415509756124876</v>
      </c>
      <c r="N154" s="1">
        <v>-1.1809260012766765E-2</v>
      </c>
      <c r="O154" s="4">
        <f t="shared" si="45"/>
        <v>-2.0236185200255337</v>
      </c>
      <c r="P154" s="1">
        <v>-0.99090510016347522</v>
      </c>
      <c r="Q154" s="4">
        <f t="shared" si="46"/>
        <v>-2.4954525500817377</v>
      </c>
      <c r="R154" s="1">
        <v>3.0270066431220002E-4</v>
      </c>
      <c r="S154" s="4">
        <f t="shared" si="47"/>
        <v>-1.9998486496678438</v>
      </c>
      <c r="T154" s="1">
        <v>0.13356390663087991</v>
      </c>
      <c r="U154" s="4">
        <f t="shared" si="48"/>
        <v>-1.7328721867382402</v>
      </c>
      <c r="V154" s="1">
        <v>6.4365786556071128E-2</v>
      </c>
      <c r="W154" s="4">
        <f t="shared" si="49"/>
        <v>-1.8712684268878577</v>
      </c>
      <c r="X154" s="1">
        <v>6.2010280607578683E-2</v>
      </c>
      <c r="Y154" s="4">
        <f t="shared" si="50"/>
        <v>-1.8759794387848427</v>
      </c>
      <c r="Z154" s="1">
        <v>6.7636022899439568E-2</v>
      </c>
      <c r="AA154" s="4">
        <f t="shared" si="51"/>
        <v>-1.6618198855028021</v>
      </c>
      <c r="AB154" s="1">
        <v>1.9812903510292197E-2</v>
      </c>
      <c r="AC154" s="4">
        <f t="shared" si="52"/>
        <v>-1.9603741929794156</v>
      </c>
      <c r="AD154" s="1">
        <v>1.2527643435121861E-3</v>
      </c>
      <c r="AE154" s="4">
        <f t="shared" si="53"/>
        <v>-1.8747235656487815</v>
      </c>
      <c r="AF154" s="1">
        <v>-2.1139527353815197E-3</v>
      </c>
      <c r="AG154" s="4">
        <f t="shared" si="54"/>
        <v>-2.2113952735381521</v>
      </c>
      <c r="AH154" s="1">
        <v>-4.929944253199519E-3</v>
      </c>
      <c r="AI154" s="4">
        <f t="shared" si="55"/>
        <v>-2.246497212659976</v>
      </c>
      <c r="AJ154" s="1">
        <v>-5.1010059223577993E-4</v>
      </c>
      <c r="AK154" s="4">
        <f t="shared" si="56"/>
        <v>-2.0255050296117889</v>
      </c>
      <c r="AL154" s="1">
        <v>1.4078504917166487E-3</v>
      </c>
      <c r="AM154" s="4">
        <f t="shared" si="57"/>
        <v>-1.9296074754141677</v>
      </c>
      <c r="AN154" s="1">
        <v>-2.9164536000000002E-4</v>
      </c>
      <c r="AO154" s="4">
        <f t="shared" si="58"/>
        <v>-2.00014582268</v>
      </c>
      <c r="AP154" s="1">
        <v>-2.8181520000000003E-5</v>
      </c>
      <c r="AQ154" s="4">
        <f t="shared" si="59"/>
        <v>-2.0000140907600001</v>
      </c>
      <c r="AR154" s="1">
        <v>3.9717000000000006E-5</v>
      </c>
      <c r="AS154" s="4">
        <f t="shared" si="60"/>
        <v>-1.9999801415</v>
      </c>
      <c r="AT154" s="1">
        <v>7.8213576729185139E-5</v>
      </c>
      <c r="AU154" s="4">
        <f t="shared" si="61"/>
        <v>-1.9999608932116355</v>
      </c>
      <c r="AV154" s="1">
        <v>1.2913773267257381E-2</v>
      </c>
      <c r="AW154" s="4">
        <f t="shared" si="62"/>
        <v>-1.9935431133663712</v>
      </c>
      <c r="AY154" s="93"/>
      <c r="AZ154" s="20"/>
      <c r="BA154" s="20"/>
      <c r="BB154" s="20"/>
      <c r="BC154" s="20"/>
      <c r="BD154" s="92"/>
      <c r="BH154" s="93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92"/>
    </row>
    <row r="155" spans="1:81" s="1" customFormat="1" x14ac:dyDescent="0.15">
      <c r="A155" s="22"/>
      <c r="B155" s="22"/>
      <c r="C155" s="22"/>
      <c r="E155" s="15">
        <v>-2</v>
      </c>
      <c r="F155" s="1">
        <v>0</v>
      </c>
      <c r="G155" s="12">
        <v>1.5</v>
      </c>
      <c r="H155" s="1">
        <v>1.0087781199529933</v>
      </c>
      <c r="I155" s="4">
        <f t="shared" si="42"/>
        <v>-1.4956109400235034</v>
      </c>
      <c r="J155" s="1">
        <v>1.0085839713606313</v>
      </c>
      <c r="K155" s="4">
        <f t="shared" si="43"/>
        <v>-1.4957080143196844</v>
      </c>
      <c r="L155" s="1">
        <v>1.7162343261797126E-2</v>
      </c>
      <c r="M155" s="4">
        <f t="shared" si="44"/>
        <v>-1.9141882836910145</v>
      </c>
      <c r="N155" s="1">
        <v>-9.8550486593027547E-3</v>
      </c>
      <c r="O155" s="4">
        <f t="shared" si="45"/>
        <v>-2.0197100973186055</v>
      </c>
      <c r="P155" s="1">
        <v>-0.94916521525575048</v>
      </c>
      <c r="Q155" s="4">
        <f t="shared" si="46"/>
        <v>-2.4745826076278754</v>
      </c>
      <c r="R155" s="1">
        <v>2.1595705754237997E-3</v>
      </c>
      <c r="S155" s="4">
        <f t="shared" si="47"/>
        <v>-1.9989202147122882</v>
      </c>
      <c r="T155" s="1">
        <v>0.15659075043955756</v>
      </c>
      <c r="U155" s="4">
        <f t="shared" si="48"/>
        <v>-1.6868184991208848</v>
      </c>
      <c r="V155" s="1">
        <v>7.4986094675660642E-2</v>
      </c>
      <c r="W155" s="4">
        <f t="shared" si="49"/>
        <v>-1.8500278106486787</v>
      </c>
      <c r="X155" s="1">
        <v>7.1676814131542491E-2</v>
      </c>
      <c r="Y155" s="4">
        <f t="shared" si="50"/>
        <v>-1.856646371736915</v>
      </c>
      <c r="Z155" s="1">
        <v>7.4748930376355882E-2</v>
      </c>
      <c r="AA155" s="4">
        <f t="shared" si="51"/>
        <v>-1.6262553481182205</v>
      </c>
      <c r="AB155" s="1">
        <v>2.67315667738812E-2</v>
      </c>
      <c r="AC155" s="4">
        <f t="shared" si="52"/>
        <v>-1.9465368664522376</v>
      </c>
      <c r="AD155" s="1">
        <v>1.6791780132727298E-3</v>
      </c>
      <c r="AE155" s="4">
        <f t="shared" si="53"/>
        <v>-1.8320821986727269</v>
      </c>
      <c r="AF155" s="1">
        <v>-2.9625995487284839E-3</v>
      </c>
      <c r="AG155" s="4">
        <f t="shared" si="54"/>
        <v>-2.2962599548728484</v>
      </c>
      <c r="AH155" s="1">
        <v>-6.7605446975817626E-3</v>
      </c>
      <c r="AI155" s="4">
        <f t="shared" si="55"/>
        <v>-2.338027234879088</v>
      </c>
      <c r="AJ155" s="1">
        <v>-6.0516226990361608E-4</v>
      </c>
      <c r="AK155" s="4">
        <f t="shared" si="56"/>
        <v>-2.0302581134951807</v>
      </c>
      <c r="AL155" s="1">
        <v>1.6483731920585653E-3</v>
      </c>
      <c r="AM155" s="4">
        <f t="shared" si="57"/>
        <v>-1.9175813403970716</v>
      </c>
      <c r="AN155" s="1">
        <v>-8.6112828000000003E-4</v>
      </c>
      <c r="AO155" s="4">
        <f t="shared" si="58"/>
        <v>-2.0004305641400002</v>
      </c>
      <c r="AP155" s="1">
        <v>-1.2159828E-4</v>
      </c>
      <c r="AQ155" s="4">
        <f t="shared" si="59"/>
        <v>-2.0000607991399999</v>
      </c>
      <c r="AR155" s="1">
        <v>2.1779928000000004E-4</v>
      </c>
      <c r="AS155" s="4">
        <f t="shared" si="60"/>
        <v>-1.99989110036</v>
      </c>
      <c r="AT155" s="1">
        <v>3.4979547084589832E-4</v>
      </c>
      <c r="AU155" s="4">
        <f t="shared" si="61"/>
        <v>-1.999825102264577</v>
      </c>
      <c r="AV155" s="1">
        <v>1.7640571600989315E-2</v>
      </c>
      <c r="AW155" s="4">
        <f t="shared" si="62"/>
        <v>-1.9911797141995053</v>
      </c>
      <c r="AY155" s="93"/>
      <c r="AZ155" s="20"/>
      <c r="BA155" s="20"/>
      <c r="BB155" s="20"/>
      <c r="BC155" s="20"/>
      <c r="BD155" s="92"/>
      <c r="BH155" s="93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92"/>
    </row>
    <row r="156" spans="1:81" s="1" customFormat="1" x14ac:dyDescent="0.15">
      <c r="A156" s="22"/>
      <c r="B156" s="22"/>
      <c r="C156" s="22"/>
      <c r="E156" s="15">
        <v>-2</v>
      </c>
      <c r="F156" s="1">
        <v>0</v>
      </c>
      <c r="G156" s="13">
        <v>1.1666666666666667</v>
      </c>
      <c r="H156" s="1">
        <v>0.85740974976853357</v>
      </c>
      <c r="I156" s="4">
        <f t="shared" si="42"/>
        <v>-1.5712951251157332</v>
      </c>
      <c r="J156" s="1">
        <v>0.85711672633201819</v>
      </c>
      <c r="K156" s="4">
        <f t="shared" si="43"/>
        <v>-1.571441636833991</v>
      </c>
      <c r="L156" s="1">
        <v>2.0790792995449506E-2</v>
      </c>
      <c r="M156" s="4">
        <f t="shared" si="44"/>
        <v>-1.8960460350227524</v>
      </c>
      <c r="N156" s="1">
        <v>8.3749248739188355E-3</v>
      </c>
      <c r="O156" s="4">
        <f t="shared" si="45"/>
        <v>-1.9832501502521622</v>
      </c>
      <c r="P156" s="1">
        <v>-0.8796368586486083</v>
      </c>
      <c r="Q156" s="4">
        <f t="shared" si="46"/>
        <v>-2.4398184293243039</v>
      </c>
      <c r="R156" s="1">
        <v>3.9445387659354597E-2</v>
      </c>
      <c r="S156" s="4">
        <f t="shared" si="47"/>
        <v>-1.9802773061703227</v>
      </c>
      <c r="T156" s="1">
        <v>0.18875964506892934</v>
      </c>
      <c r="U156" s="4">
        <f t="shared" si="48"/>
        <v>-1.6224807098621414</v>
      </c>
      <c r="V156" s="1">
        <v>9.2482539018900037E-2</v>
      </c>
      <c r="W156" s="4">
        <f t="shared" si="49"/>
        <v>-1.8150349219622</v>
      </c>
      <c r="X156" s="1">
        <v>8.0107733600116485E-2</v>
      </c>
      <c r="Y156" s="4">
        <f t="shared" si="50"/>
        <v>-1.8397845327997671</v>
      </c>
      <c r="Z156" s="1">
        <v>8.5218859388643722E-2</v>
      </c>
      <c r="AA156" s="4">
        <f t="shared" si="51"/>
        <v>-1.5739057030567813</v>
      </c>
      <c r="AB156" s="1">
        <v>7.0418595210578999E-2</v>
      </c>
      <c r="AC156" s="4">
        <f t="shared" si="52"/>
        <v>-1.8591628095788419</v>
      </c>
      <c r="AD156" s="1">
        <v>1.8645146736588482E-3</v>
      </c>
      <c r="AE156" s="4">
        <f t="shared" si="53"/>
        <v>-1.8135485326341152</v>
      </c>
      <c r="AF156" s="1">
        <v>-3.9882219701133214E-3</v>
      </c>
      <c r="AG156" s="4">
        <f t="shared" si="54"/>
        <v>-2.3988221970113321</v>
      </c>
      <c r="AH156" s="1">
        <v>-9.5518171123217029E-3</v>
      </c>
      <c r="AI156" s="4">
        <f t="shared" si="55"/>
        <v>-2.4775908556160853</v>
      </c>
      <c r="AJ156" s="1">
        <v>-9.0897717095104807E-4</v>
      </c>
      <c r="AK156" s="4">
        <f t="shared" si="56"/>
        <v>-2.0454488585475525</v>
      </c>
      <c r="AL156" s="1">
        <v>2.0859900261764298E-3</v>
      </c>
      <c r="AM156" s="4">
        <f t="shared" si="57"/>
        <v>-1.8957004986911785</v>
      </c>
      <c r="AN156" s="1">
        <v>-4.8114140399999998E-3</v>
      </c>
      <c r="AO156" s="4">
        <f t="shared" si="58"/>
        <v>-2.0024057070199999</v>
      </c>
      <c r="AP156" s="1">
        <v>-6.5007900000000002E-4</v>
      </c>
      <c r="AQ156" s="4">
        <f t="shared" si="59"/>
        <v>-2.0003250394999998</v>
      </c>
      <c r="AR156" s="1">
        <v>1.3982727600000001E-3</v>
      </c>
      <c r="AS156" s="4">
        <f t="shared" si="60"/>
        <v>-1.99930086362</v>
      </c>
      <c r="AT156" s="1">
        <v>2.3483052392579166E-3</v>
      </c>
      <c r="AU156" s="4">
        <f t="shared" si="61"/>
        <v>-1.9988258473803711</v>
      </c>
      <c r="AV156" s="1">
        <v>2.5300236306238889E-2</v>
      </c>
      <c r="AW156" s="4">
        <f t="shared" si="62"/>
        <v>-1.9873498818468807</v>
      </c>
      <c r="AY156" s="93"/>
      <c r="AZ156" s="20"/>
      <c r="BA156" s="20"/>
      <c r="BB156" s="20"/>
      <c r="BC156" s="20"/>
      <c r="BD156" s="92"/>
      <c r="BH156" s="93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92"/>
    </row>
    <row r="157" spans="1:81" s="1" customFormat="1" x14ac:dyDescent="0.15">
      <c r="A157" s="22"/>
      <c r="B157" s="22"/>
      <c r="C157" s="22"/>
      <c r="E157" s="15"/>
      <c r="G157" s="12"/>
      <c r="I157" s="4">
        <f t="shared" si="42"/>
        <v>0</v>
      </c>
      <c r="K157" s="4">
        <f t="shared" si="43"/>
        <v>0</v>
      </c>
      <c r="M157" s="4">
        <f t="shared" si="44"/>
        <v>0</v>
      </c>
      <c r="O157" s="4">
        <f t="shared" si="45"/>
        <v>0</v>
      </c>
      <c r="Q157" s="4">
        <f t="shared" si="46"/>
        <v>0</v>
      </c>
      <c r="S157" s="4">
        <f t="shared" si="47"/>
        <v>0</v>
      </c>
      <c r="U157" s="4">
        <f t="shared" si="48"/>
        <v>0</v>
      </c>
      <c r="W157" s="4">
        <f t="shared" si="49"/>
        <v>0</v>
      </c>
      <c r="Y157" s="4">
        <f t="shared" si="50"/>
        <v>0</v>
      </c>
      <c r="AA157" s="4">
        <f t="shared" si="51"/>
        <v>0</v>
      </c>
      <c r="AC157" s="4">
        <f t="shared" si="52"/>
        <v>0</v>
      </c>
      <c r="AE157" s="4">
        <f t="shared" si="53"/>
        <v>0</v>
      </c>
      <c r="AG157" s="4">
        <f t="shared" si="54"/>
        <v>0</v>
      </c>
      <c r="AI157" s="4">
        <f t="shared" si="55"/>
        <v>0</v>
      </c>
      <c r="AK157" s="4">
        <f t="shared" si="56"/>
        <v>0</v>
      </c>
      <c r="AM157" s="4">
        <f t="shared" si="57"/>
        <v>0</v>
      </c>
      <c r="AO157" s="4">
        <f t="shared" si="58"/>
        <v>0</v>
      </c>
      <c r="AQ157" s="4">
        <f t="shared" si="59"/>
        <v>0</v>
      </c>
      <c r="AS157" s="4">
        <f t="shared" si="60"/>
        <v>0</v>
      </c>
      <c r="AU157" s="4">
        <f t="shared" si="61"/>
        <v>0</v>
      </c>
      <c r="AW157" s="4">
        <f t="shared" si="62"/>
        <v>0</v>
      </c>
      <c r="AY157" s="93"/>
      <c r="AZ157" s="20"/>
      <c r="BA157" s="20"/>
      <c r="BB157" s="20"/>
      <c r="BC157" s="20"/>
      <c r="BD157" s="92"/>
      <c r="BH157" s="93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92"/>
    </row>
    <row r="158" spans="1:81" s="1" customFormat="1" x14ac:dyDescent="0.15">
      <c r="A158" s="22"/>
      <c r="B158" s="22"/>
      <c r="C158" s="22"/>
      <c r="E158" s="15">
        <v>-1.5</v>
      </c>
      <c r="F158" s="1">
        <v>0</v>
      </c>
      <c r="G158" s="11">
        <v>2.5</v>
      </c>
      <c r="H158" s="1">
        <v>1.1447935904940671</v>
      </c>
      <c r="I158" s="4">
        <f t="shared" si="42"/>
        <v>-0.92760320475296643</v>
      </c>
      <c r="J158" s="1">
        <v>1.1447516266429745</v>
      </c>
      <c r="K158" s="4">
        <f t="shared" si="43"/>
        <v>-0.92762418667851276</v>
      </c>
      <c r="L158" s="1">
        <v>4.75580757270898E-3</v>
      </c>
      <c r="M158" s="4">
        <f t="shared" si="44"/>
        <v>-1.476220962136455</v>
      </c>
      <c r="N158" s="1">
        <v>-8.5709059552117901E-3</v>
      </c>
      <c r="O158" s="4">
        <f t="shared" si="45"/>
        <v>-1.5171418119104236</v>
      </c>
      <c r="P158" s="1">
        <v>-1.0425438841336747</v>
      </c>
      <c r="Q158" s="4">
        <f t="shared" si="46"/>
        <v>-2.0212719420668375</v>
      </c>
      <c r="R158" s="1">
        <v>1.951116722478E-4</v>
      </c>
      <c r="S158" s="4">
        <f t="shared" si="47"/>
        <v>-1.4999024441638762</v>
      </c>
      <c r="T158" s="1">
        <v>0.1015144671367724</v>
      </c>
      <c r="U158" s="4">
        <f t="shared" si="48"/>
        <v>-1.2969710657264553</v>
      </c>
      <c r="V158" s="1">
        <v>4.5392951400424812E-2</v>
      </c>
      <c r="W158" s="4">
        <f t="shared" si="49"/>
        <v>-1.4092140971991505</v>
      </c>
      <c r="X158" s="1">
        <v>5.3105273570924622E-2</v>
      </c>
      <c r="Y158" s="4">
        <f t="shared" si="50"/>
        <v>-1.3937894528581507</v>
      </c>
      <c r="Z158" s="1">
        <v>5.537461927732263E-2</v>
      </c>
      <c r="AA158" s="4">
        <f t="shared" si="51"/>
        <v>-1.2231269036133869</v>
      </c>
      <c r="AB158" s="1">
        <v>1.7781058156276799E-2</v>
      </c>
      <c r="AC158" s="4">
        <f t="shared" si="52"/>
        <v>-1.4644378836874463</v>
      </c>
      <c r="AD158" s="1">
        <v>5.5600998115835605E-4</v>
      </c>
      <c r="AE158" s="4">
        <f t="shared" si="53"/>
        <v>-1.4443990018841644</v>
      </c>
      <c r="AF158" s="1">
        <v>-2.0066525635790296E-3</v>
      </c>
      <c r="AG158" s="4">
        <f t="shared" si="54"/>
        <v>-1.700665256357903</v>
      </c>
      <c r="AH158" s="1">
        <v>-3.1272886108831615E-3</v>
      </c>
      <c r="AI158" s="4">
        <f t="shared" si="55"/>
        <v>-1.6563644305441581</v>
      </c>
      <c r="AJ158" s="1">
        <v>-3.017791869896524E-4</v>
      </c>
      <c r="AK158" s="4">
        <f t="shared" si="56"/>
        <v>-1.5150889593494825</v>
      </c>
      <c r="AL158" s="1">
        <v>1.4045193232584637E-3</v>
      </c>
      <c r="AM158" s="4">
        <f t="shared" si="57"/>
        <v>-1.4297740338370768</v>
      </c>
      <c r="AN158" s="1">
        <v>-3.91608E-6</v>
      </c>
      <c r="AO158" s="4">
        <f t="shared" si="58"/>
        <v>-1.5000019580399999</v>
      </c>
      <c r="AP158" s="1">
        <v>5.08032E-6</v>
      </c>
      <c r="AQ158" s="4">
        <f t="shared" si="59"/>
        <v>-1.4999974598400001</v>
      </c>
      <c r="AR158" s="1">
        <v>-2.34684E-6</v>
      </c>
      <c r="AS158" s="4">
        <f t="shared" si="60"/>
        <v>-1.5000011734200001</v>
      </c>
      <c r="AT158" s="1">
        <v>-1.4529716022331134E-6</v>
      </c>
      <c r="AU158" s="4">
        <f t="shared" si="61"/>
        <v>-1.5000007264858011</v>
      </c>
      <c r="AV158" s="1">
        <v>7.5929385779734586E-3</v>
      </c>
      <c r="AW158" s="4">
        <f t="shared" si="62"/>
        <v>-1.4962035307110133</v>
      </c>
      <c r="AY158" s="93"/>
      <c r="AZ158" s="20"/>
      <c r="BA158" s="20"/>
      <c r="BB158" s="20"/>
      <c r="BC158" s="20"/>
      <c r="BD158" s="92"/>
      <c r="BH158" s="93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92"/>
    </row>
    <row r="159" spans="1:81" s="1" customFormat="1" x14ac:dyDescent="0.15">
      <c r="A159" s="22"/>
      <c r="B159" s="22"/>
      <c r="C159" s="22"/>
      <c r="E159" s="15">
        <v>-1.5</v>
      </c>
      <c r="F159" s="1">
        <v>0</v>
      </c>
      <c r="G159" s="12">
        <v>1.8333333333333333</v>
      </c>
      <c r="H159" s="1">
        <v>1.0670255348089717</v>
      </c>
      <c r="I159" s="4">
        <f t="shared" si="42"/>
        <v>-0.96648723259551417</v>
      </c>
      <c r="J159" s="1">
        <v>1.0669079411534139</v>
      </c>
      <c r="K159" s="4">
        <f t="shared" si="43"/>
        <v>-0.96654602942329304</v>
      </c>
      <c r="L159" s="1">
        <v>1.1305308660870603E-2</v>
      </c>
      <c r="M159" s="4">
        <f t="shared" si="44"/>
        <v>-1.4434734566956471</v>
      </c>
      <c r="N159" s="1">
        <v>-1.1096262174158121E-2</v>
      </c>
      <c r="O159" s="4">
        <f t="shared" si="45"/>
        <v>-1.5221925243483163</v>
      </c>
      <c r="P159" s="1">
        <v>-0.98941446769621144</v>
      </c>
      <c r="Q159" s="4">
        <f t="shared" si="46"/>
        <v>-1.9947072338481058</v>
      </c>
      <c r="R159" s="1">
        <v>6.309052903692E-4</v>
      </c>
      <c r="S159" s="4">
        <f t="shared" si="47"/>
        <v>-1.4996845473548155</v>
      </c>
      <c r="T159" s="1">
        <v>0.14389117637177426</v>
      </c>
      <c r="U159" s="4">
        <f t="shared" si="48"/>
        <v>-1.2122176472564514</v>
      </c>
      <c r="V159" s="1">
        <v>6.3051780068164073E-2</v>
      </c>
      <c r="W159" s="4">
        <f t="shared" si="49"/>
        <v>-1.3738964398636719</v>
      </c>
      <c r="X159" s="1">
        <v>6.2374245472837028E-2</v>
      </c>
      <c r="Y159" s="4">
        <f t="shared" si="50"/>
        <v>-1.375251509054326</v>
      </c>
      <c r="Z159" s="1">
        <v>6.9153205932063824E-2</v>
      </c>
      <c r="AA159" s="4">
        <f t="shared" si="51"/>
        <v>-1.1542339703396809</v>
      </c>
      <c r="AB159" s="1">
        <v>2.11245445080054E-2</v>
      </c>
      <c r="AC159" s="4">
        <f t="shared" si="52"/>
        <v>-1.4577509109839892</v>
      </c>
      <c r="AD159" s="1">
        <v>9.9217821199185335E-4</v>
      </c>
      <c r="AE159" s="4">
        <f t="shared" si="53"/>
        <v>-1.4007821788008146</v>
      </c>
      <c r="AF159" s="1">
        <v>-2.285354308520561E-3</v>
      </c>
      <c r="AG159" s="4">
        <f t="shared" si="54"/>
        <v>-1.7285354308520562</v>
      </c>
      <c r="AH159" s="1">
        <v>-5.7892623388016984E-3</v>
      </c>
      <c r="AI159" s="4">
        <f t="shared" si="55"/>
        <v>-1.789463116940085</v>
      </c>
      <c r="AJ159" s="1">
        <v>-3.8530515166340326E-4</v>
      </c>
      <c r="AK159" s="4">
        <f t="shared" si="56"/>
        <v>-1.5192652575831702</v>
      </c>
      <c r="AL159" s="1">
        <v>1.5052563249661709E-3</v>
      </c>
      <c r="AM159" s="4">
        <f t="shared" si="57"/>
        <v>-1.4247371837516916</v>
      </c>
      <c r="AN159" s="1">
        <v>-3.2278500000000002E-4</v>
      </c>
      <c r="AO159" s="4">
        <f t="shared" si="58"/>
        <v>-1.5001613924999999</v>
      </c>
      <c r="AP159" s="1">
        <v>-6.1161480000000013E-5</v>
      </c>
      <c r="AQ159" s="4">
        <f t="shared" si="59"/>
        <v>-1.5000305807400001</v>
      </c>
      <c r="AR159" s="1">
        <v>7.63506E-5</v>
      </c>
      <c r="AS159" s="4">
        <f t="shared" si="60"/>
        <v>-1.4999618246999999</v>
      </c>
      <c r="AT159" s="1">
        <v>1.3401556212215278E-4</v>
      </c>
      <c r="AU159" s="4">
        <f t="shared" si="61"/>
        <v>-1.4999329922189388</v>
      </c>
      <c r="AV159" s="1">
        <v>1.4285372052861454E-2</v>
      </c>
      <c r="AW159" s="4">
        <f t="shared" si="62"/>
        <v>-1.4928573139735692</v>
      </c>
      <c r="AY159" s="93"/>
      <c r="AZ159" s="20"/>
      <c r="BA159" s="20"/>
      <c r="BB159" s="20"/>
      <c r="BC159" s="20"/>
      <c r="BD159" s="92"/>
      <c r="BH159" s="93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92"/>
    </row>
    <row r="160" spans="1:81" s="1" customFormat="1" x14ac:dyDescent="0.15">
      <c r="A160" s="22"/>
      <c r="B160" s="22"/>
      <c r="C160" s="22"/>
      <c r="E160" s="15">
        <v>-1.5</v>
      </c>
      <c r="F160" s="1">
        <v>0</v>
      </c>
      <c r="G160" s="12">
        <v>1.5</v>
      </c>
      <c r="H160" s="1">
        <v>1.0231422365194391</v>
      </c>
      <c r="I160" s="4">
        <f t="shared" si="42"/>
        <v>-0.98842888174028043</v>
      </c>
      <c r="J160" s="1">
        <v>1.022939118943718</v>
      </c>
      <c r="K160" s="4">
        <f t="shared" si="43"/>
        <v>-0.98853044052814099</v>
      </c>
      <c r="L160" s="1">
        <v>1.776148542460701E-2</v>
      </c>
      <c r="M160" s="4">
        <f t="shared" si="44"/>
        <v>-1.411192572876965</v>
      </c>
      <c r="N160" s="1">
        <v>-1.0006234064871602E-2</v>
      </c>
      <c r="O160" s="4">
        <f t="shared" si="45"/>
        <v>-1.5200124681297431</v>
      </c>
      <c r="P160" s="1">
        <v>-0.94695628533557974</v>
      </c>
      <c r="Q160" s="4">
        <f t="shared" si="46"/>
        <v>-1.9734781426677899</v>
      </c>
      <c r="R160" s="1">
        <v>6.2583275431907998E-3</v>
      </c>
      <c r="S160" s="4">
        <f t="shared" si="47"/>
        <v>-1.4968708362284047</v>
      </c>
      <c r="T160" s="1">
        <v>0.15690805314260328</v>
      </c>
      <c r="U160" s="4">
        <f t="shared" si="48"/>
        <v>-1.1861838937147935</v>
      </c>
      <c r="V160" s="1">
        <v>7.4291761701937034E-2</v>
      </c>
      <c r="W160" s="4">
        <f t="shared" si="49"/>
        <v>-1.3514164765961258</v>
      </c>
      <c r="X160" s="1">
        <v>7.1542427104370185E-2</v>
      </c>
      <c r="Y160" s="4">
        <f t="shared" si="50"/>
        <v>-1.3569151457912596</v>
      </c>
      <c r="Z160" s="1">
        <v>7.6220476182006724E-2</v>
      </c>
      <c r="AA160" s="4">
        <f t="shared" si="51"/>
        <v>-1.1188976190899664</v>
      </c>
      <c r="AB160" s="1">
        <v>3.1889935912527007E-2</v>
      </c>
      <c r="AC160" s="4">
        <f t="shared" si="52"/>
        <v>-1.436220128174946</v>
      </c>
      <c r="AD160" s="1">
        <v>1.5440076669760866E-3</v>
      </c>
      <c r="AE160" s="4">
        <f t="shared" si="53"/>
        <v>-1.3455992333023914</v>
      </c>
      <c r="AF160" s="1">
        <v>-2.2365815031557936E-3</v>
      </c>
      <c r="AG160" s="4">
        <f t="shared" si="54"/>
        <v>-1.7236581503155795</v>
      </c>
      <c r="AH160" s="1">
        <v>-7.0888498556273332E-3</v>
      </c>
      <c r="AI160" s="4">
        <f t="shared" si="55"/>
        <v>-1.8544424927813665</v>
      </c>
      <c r="AJ160" s="1">
        <v>-6.643830424935723E-4</v>
      </c>
      <c r="AK160" s="4">
        <f t="shared" si="56"/>
        <v>-1.5332191521246785</v>
      </c>
      <c r="AL160" s="1">
        <v>1.4596069794280794E-3</v>
      </c>
      <c r="AM160" s="4">
        <f t="shared" si="57"/>
        <v>-1.427019651028596</v>
      </c>
      <c r="AN160" s="1">
        <v>-8.4476736000000004E-4</v>
      </c>
      <c r="AO160" s="4">
        <f t="shared" si="58"/>
        <v>-1.5004223836799999</v>
      </c>
      <c r="AP160" s="1">
        <v>-1.4155020000000004E-4</v>
      </c>
      <c r="AQ160" s="4">
        <f t="shared" si="59"/>
        <v>-1.5000707751</v>
      </c>
      <c r="AR160" s="1">
        <v>2.3602320000000001E-4</v>
      </c>
      <c r="AS160" s="4">
        <f t="shared" si="60"/>
        <v>-1.4998819884000001</v>
      </c>
      <c r="AT160" s="1">
        <v>5.8930397144559454E-4</v>
      </c>
      <c r="AU160" s="4">
        <f t="shared" si="61"/>
        <v>-1.4997053480142772</v>
      </c>
      <c r="AV160" s="1">
        <v>1.762886093688177E-2</v>
      </c>
      <c r="AW160" s="4">
        <f t="shared" si="62"/>
        <v>-1.491185569531559</v>
      </c>
      <c r="AY160" s="93"/>
      <c r="AZ160" s="20"/>
      <c r="BA160" s="20"/>
      <c r="BB160" s="20"/>
      <c r="BC160" s="20"/>
      <c r="BD160" s="92"/>
      <c r="BH160" s="93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92"/>
    </row>
    <row r="161" spans="1:81" s="1" customFormat="1" x14ac:dyDescent="0.15">
      <c r="A161" s="22"/>
      <c r="B161" s="22"/>
      <c r="C161" s="22"/>
      <c r="E161" s="15">
        <v>-1.5</v>
      </c>
      <c r="F161" s="1">
        <v>0</v>
      </c>
      <c r="G161" s="13">
        <v>1.1666666666666667</v>
      </c>
      <c r="H161" s="1">
        <v>0.87690704218815652</v>
      </c>
      <c r="I161" s="4">
        <f t="shared" si="42"/>
        <v>-1.0615464789059217</v>
      </c>
      <c r="J161" s="1">
        <v>0.87668123770452022</v>
      </c>
      <c r="K161" s="4">
        <f t="shared" si="43"/>
        <v>-1.0616593811477399</v>
      </c>
      <c r="L161" s="1">
        <v>1.9482385967007985E-2</v>
      </c>
      <c r="M161" s="4">
        <f t="shared" si="44"/>
        <v>-1.40258807016496</v>
      </c>
      <c r="N161" s="1">
        <v>-4.0502756800543521E-3</v>
      </c>
      <c r="O161" s="4">
        <f t="shared" si="45"/>
        <v>-1.5081005513601087</v>
      </c>
      <c r="P161" s="1">
        <v>-0.87997895882738753</v>
      </c>
      <c r="Q161" s="4">
        <f t="shared" si="46"/>
        <v>-1.9399894794136938</v>
      </c>
      <c r="R161" s="1">
        <v>4.4195279691578396E-2</v>
      </c>
      <c r="S161" s="4">
        <f t="shared" si="47"/>
        <v>-1.4779023601542107</v>
      </c>
      <c r="T161" s="1">
        <v>0.19188414345068555</v>
      </c>
      <c r="U161" s="4">
        <f t="shared" si="48"/>
        <v>-1.116231713098629</v>
      </c>
      <c r="V161" s="1">
        <v>9.0065439016286969E-2</v>
      </c>
      <c r="W161" s="4">
        <f t="shared" si="49"/>
        <v>-1.3198691219674261</v>
      </c>
      <c r="X161" s="1">
        <v>6.8360067641470332E-2</v>
      </c>
      <c r="Y161" s="4">
        <f t="shared" si="50"/>
        <v>-1.3632798647170594</v>
      </c>
      <c r="Z161" s="1">
        <v>8.2797993160952932E-2</v>
      </c>
      <c r="AA161" s="4">
        <f t="shared" si="51"/>
        <v>-1.0860100341952355</v>
      </c>
      <c r="AB161" s="1">
        <v>6.0732126215837998E-2</v>
      </c>
      <c r="AC161" s="4">
        <f t="shared" si="52"/>
        <v>-1.378535747568324</v>
      </c>
      <c r="AD161" s="1">
        <v>1.4882673179877801E-3</v>
      </c>
      <c r="AE161" s="4">
        <f t="shared" si="53"/>
        <v>-1.3511732682012221</v>
      </c>
      <c r="AF161" s="1">
        <v>-8.4725330462225696E-4</v>
      </c>
      <c r="AG161" s="4">
        <f t="shared" si="54"/>
        <v>-1.5847253304622257</v>
      </c>
      <c r="AH161" s="1">
        <v>-9.5717424347660316E-3</v>
      </c>
      <c r="AI161" s="4">
        <f t="shared" si="55"/>
        <v>-1.9785871217383015</v>
      </c>
      <c r="AJ161" s="1">
        <v>-8.2532782966773484E-4</v>
      </c>
      <c r="AK161" s="4">
        <f t="shared" si="56"/>
        <v>-1.5412663914833868</v>
      </c>
      <c r="AL161" s="1">
        <v>6.1916551508894944E-4</v>
      </c>
      <c r="AM161" s="4">
        <f t="shared" si="57"/>
        <v>-1.4690417242455525</v>
      </c>
      <c r="AN161" s="1">
        <v>-3.9739928399999992E-3</v>
      </c>
      <c r="AO161" s="4">
        <f t="shared" si="58"/>
        <v>-1.5019869964200001</v>
      </c>
      <c r="AP161" s="1">
        <v>-3.3600527999999997E-4</v>
      </c>
      <c r="AQ161" s="4">
        <f t="shared" si="59"/>
        <v>-1.5001680026399999</v>
      </c>
      <c r="AR161" s="1">
        <v>1.4345315999999999E-4</v>
      </c>
      <c r="AS161" s="4">
        <f t="shared" si="60"/>
        <v>-1.4999282734199999</v>
      </c>
      <c r="AT161" s="1">
        <v>1.894043959675355E-3</v>
      </c>
      <c r="AU161" s="4">
        <f t="shared" si="61"/>
        <v>-1.4990529780201622</v>
      </c>
      <c r="AV161" s="1">
        <v>2.4802203330473085E-2</v>
      </c>
      <c r="AW161" s="4">
        <f t="shared" si="62"/>
        <v>-1.4875988983347634</v>
      </c>
      <c r="AY161" s="93"/>
      <c r="AZ161" s="20"/>
      <c r="BA161" s="20"/>
      <c r="BB161" s="20"/>
      <c r="BC161" s="20"/>
      <c r="BD161" s="92"/>
      <c r="BH161" s="93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92"/>
    </row>
    <row r="162" spans="1:81" s="1" customFormat="1" x14ac:dyDescent="0.15">
      <c r="A162" s="22"/>
      <c r="B162" s="22"/>
      <c r="C162" s="22"/>
      <c r="E162" s="15"/>
      <c r="G162" s="12"/>
      <c r="I162" s="4">
        <f t="shared" si="42"/>
        <v>0</v>
      </c>
      <c r="K162" s="4">
        <f t="shared" si="43"/>
        <v>0</v>
      </c>
      <c r="M162" s="4">
        <f t="shared" si="44"/>
        <v>0</v>
      </c>
      <c r="O162" s="4">
        <f t="shared" si="45"/>
        <v>0</v>
      </c>
      <c r="Q162" s="4">
        <f t="shared" si="46"/>
        <v>0</v>
      </c>
      <c r="S162" s="4">
        <f t="shared" si="47"/>
        <v>0</v>
      </c>
      <c r="U162" s="4">
        <f t="shared" si="48"/>
        <v>0</v>
      </c>
      <c r="W162" s="4">
        <f t="shared" si="49"/>
        <v>0</v>
      </c>
      <c r="Y162" s="4">
        <f t="shared" si="50"/>
        <v>0</v>
      </c>
      <c r="AA162" s="4">
        <f t="shared" si="51"/>
        <v>0</v>
      </c>
      <c r="AC162" s="4">
        <f t="shared" si="52"/>
        <v>0</v>
      </c>
      <c r="AE162" s="4">
        <f t="shared" si="53"/>
        <v>0</v>
      </c>
      <c r="AG162" s="4">
        <f t="shared" si="54"/>
        <v>0</v>
      </c>
      <c r="AI162" s="4">
        <f t="shared" si="55"/>
        <v>0</v>
      </c>
      <c r="AK162" s="4">
        <f t="shared" si="56"/>
        <v>0</v>
      </c>
      <c r="AM162" s="4">
        <f t="shared" si="57"/>
        <v>0</v>
      </c>
      <c r="AO162" s="4">
        <f t="shared" si="58"/>
        <v>0</v>
      </c>
      <c r="AQ162" s="4">
        <f t="shared" si="59"/>
        <v>0</v>
      </c>
      <c r="AS162" s="4">
        <f t="shared" si="60"/>
        <v>0</v>
      </c>
      <c r="AU162" s="4">
        <f t="shared" si="61"/>
        <v>0</v>
      </c>
      <c r="AW162" s="4">
        <f t="shared" si="62"/>
        <v>0</v>
      </c>
      <c r="AY162" s="93"/>
      <c r="AZ162" s="20"/>
      <c r="BA162" s="20"/>
      <c r="BB162" s="20"/>
      <c r="BC162" s="20"/>
      <c r="BD162" s="92"/>
      <c r="BH162" s="93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92"/>
    </row>
    <row r="163" spans="1:81" s="1" customFormat="1" x14ac:dyDescent="0.15">
      <c r="A163" s="22"/>
      <c r="B163" s="22"/>
      <c r="C163" s="22"/>
      <c r="E163" s="15">
        <v>-1</v>
      </c>
      <c r="F163" s="1">
        <v>0</v>
      </c>
      <c r="G163" s="11">
        <v>2.5</v>
      </c>
      <c r="H163" s="1">
        <v>1.1399510755861293</v>
      </c>
      <c r="I163" s="4">
        <f t="shared" si="42"/>
        <v>-0.43002446220693535</v>
      </c>
      <c r="J163" s="1">
        <v>1.1399006282593522</v>
      </c>
      <c r="K163" s="4">
        <f t="shared" si="43"/>
        <v>-0.43004968587032388</v>
      </c>
      <c r="L163" s="1">
        <v>4.5579600049275243E-3</v>
      </c>
      <c r="M163" s="4">
        <f t="shared" si="44"/>
        <v>-0.9772101999753624</v>
      </c>
      <c r="N163" s="1">
        <v>-9.7075962267109146E-3</v>
      </c>
      <c r="O163" s="4">
        <f t="shared" si="45"/>
        <v>-1.0194151924534218</v>
      </c>
      <c r="P163" s="1">
        <v>-1.0396263515728443</v>
      </c>
      <c r="Q163" s="4">
        <f t="shared" si="46"/>
        <v>-1.5198131757864222</v>
      </c>
      <c r="R163" s="1">
        <v>2.2971792329640002E-4</v>
      </c>
      <c r="S163" s="4">
        <f t="shared" si="47"/>
        <v>-0.9998851410383518</v>
      </c>
      <c r="T163" s="1">
        <v>0.10853058984706009</v>
      </c>
      <c r="U163" s="4">
        <f t="shared" si="48"/>
        <v>-0.7829388203058798</v>
      </c>
      <c r="V163" s="1">
        <v>4.6843211401992657E-2</v>
      </c>
      <c r="W163" s="4">
        <f t="shared" si="49"/>
        <v>-0.90631357719601469</v>
      </c>
      <c r="X163" s="1">
        <v>5.2409074110712509E-2</v>
      </c>
      <c r="Y163" s="4">
        <f t="shared" si="50"/>
        <v>-0.89518185177857501</v>
      </c>
      <c r="Z163" s="1">
        <v>5.6282764289389581E-2</v>
      </c>
      <c r="AA163" s="4">
        <f t="shared" si="51"/>
        <v>-0.71858617855305207</v>
      </c>
      <c r="AB163" s="1">
        <v>1.8608984106728402E-2</v>
      </c>
      <c r="AC163" s="4">
        <f t="shared" si="52"/>
        <v>-0.9627820317865432</v>
      </c>
      <c r="AD163" s="1">
        <v>7.7479085093745865E-4</v>
      </c>
      <c r="AE163" s="4">
        <f t="shared" si="53"/>
        <v>-0.9225209149062541</v>
      </c>
      <c r="AF163" s="1">
        <v>-2.0609994038426286E-3</v>
      </c>
      <c r="AG163" s="4">
        <f t="shared" si="54"/>
        <v>-1.2060999403842629</v>
      </c>
      <c r="AH163" s="1">
        <v>-3.4339411739505287E-3</v>
      </c>
      <c r="AI163" s="4">
        <f t="shared" si="55"/>
        <v>-1.1716970586975264</v>
      </c>
      <c r="AJ163" s="1">
        <v>-3.4971099980464829E-4</v>
      </c>
      <c r="AK163" s="4">
        <f t="shared" si="56"/>
        <v>-1.0174855499902324</v>
      </c>
      <c r="AL163" s="1">
        <v>1.3910712728161612E-3</v>
      </c>
      <c r="AM163" s="4">
        <f t="shared" si="57"/>
        <v>-0.930446436359192</v>
      </c>
      <c r="AN163" s="1">
        <v>-5.2975079999999999E-5</v>
      </c>
      <c r="AO163" s="4">
        <f t="shared" si="58"/>
        <v>-1.00002648754</v>
      </c>
      <c r="AP163" s="1">
        <v>-8.8538399999999992E-6</v>
      </c>
      <c r="AQ163" s="4">
        <f t="shared" si="59"/>
        <v>-1.0000044269199999</v>
      </c>
      <c r="AR163" s="1">
        <v>9.3473999999999996E-6</v>
      </c>
      <c r="AS163" s="4">
        <f t="shared" si="60"/>
        <v>-0.99999532629999999</v>
      </c>
      <c r="AT163" s="1">
        <v>1.7978380105071936E-5</v>
      </c>
      <c r="AU163" s="4">
        <f t="shared" si="61"/>
        <v>-0.99999101080994746</v>
      </c>
      <c r="AV163" s="1">
        <v>8.3599432180723552E-3</v>
      </c>
      <c r="AW163" s="4">
        <f t="shared" si="62"/>
        <v>-0.99582002839096384</v>
      </c>
      <c r="AY163" s="93"/>
      <c r="AZ163" s="20"/>
      <c r="BA163" s="20"/>
      <c r="BB163" s="20"/>
      <c r="BC163" s="20"/>
      <c r="BD163" s="92"/>
      <c r="BH163" s="93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92"/>
    </row>
    <row r="164" spans="1:81" s="1" customFormat="1" x14ac:dyDescent="0.15">
      <c r="A164" s="22"/>
      <c r="B164" s="22"/>
      <c r="C164" s="22"/>
      <c r="E164" s="15">
        <v>-1</v>
      </c>
      <c r="F164" s="1">
        <v>0</v>
      </c>
      <c r="G164" s="12">
        <v>1.8333333333333333</v>
      </c>
      <c r="H164" s="1">
        <v>1.0837134811832501</v>
      </c>
      <c r="I164" s="4">
        <f t="shared" si="42"/>
        <v>-0.45814325940837497</v>
      </c>
      <c r="J164" s="1">
        <v>1.0835868644146884</v>
      </c>
      <c r="K164" s="4">
        <f t="shared" si="43"/>
        <v>-0.45820656779265578</v>
      </c>
      <c r="L164" s="1">
        <v>1.1986576229174676E-2</v>
      </c>
      <c r="M164" s="4">
        <f t="shared" si="44"/>
        <v>-0.94006711885412664</v>
      </c>
      <c r="N164" s="1">
        <v>-1.14340962285774E-2</v>
      </c>
      <c r="O164" s="4">
        <f t="shared" si="45"/>
        <v>-1.0228681924571548</v>
      </c>
      <c r="P164" s="1">
        <v>-0.98924409238778788</v>
      </c>
      <c r="Q164" s="4">
        <f t="shared" si="46"/>
        <v>-1.4946220461938939</v>
      </c>
      <c r="R164" s="1">
        <v>1.5778900721430001E-3</v>
      </c>
      <c r="S164" s="4">
        <f t="shared" si="47"/>
        <v>-0.99921105496392848</v>
      </c>
      <c r="T164" s="1">
        <v>0.13810133528443388</v>
      </c>
      <c r="U164" s="4">
        <f t="shared" si="48"/>
        <v>-0.72379732943113217</v>
      </c>
      <c r="V164" s="1">
        <v>6.279980439221601E-2</v>
      </c>
      <c r="W164" s="4">
        <f t="shared" si="49"/>
        <v>-0.87440039121556801</v>
      </c>
      <c r="X164" s="1">
        <v>6.5097449259564816E-2</v>
      </c>
      <c r="Y164" s="4">
        <f t="shared" si="50"/>
        <v>-0.86980510148087031</v>
      </c>
      <c r="Z164" s="1">
        <v>6.8834241100694304E-2</v>
      </c>
      <c r="AA164" s="4">
        <f t="shared" si="51"/>
        <v>-0.65582879449652842</v>
      </c>
      <c r="AB164" s="1">
        <v>2.2305970740438004E-2</v>
      </c>
      <c r="AC164" s="4">
        <f t="shared" si="52"/>
        <v>-0.95538805851912401</v>
      </c>
      <c r="AD164" s="1">
        <v>1.1635797851308955E-3</v>
      </c>
      <c r="AE164" s="4">
        <f t="shared" si="53"/>
        <v>-0.88364202148691051</v>
      </c>
      <c r="AF164" s="1">
        <v>-2.5626625447373852E-3</v>
      </c>
      <c r="AG164" s="4">
        <f t="shared" si="54"/>
        <v>-1.2562662544737386</v>
      </c>
      <c r="AH164" s="1">
        <v>-5.4631779597282513E-3</v>
      </c>
      <c r="AI164" s="4">
        <f t="shared" si="55"/>
        <v>-1.2731588979864126</v>
      </c>
      <c r="AJ164" s="1">
        <v>-4.9998371025166246E-4</v>
      </c>
      <c r="AK164" s="4">
        <f t="shared" si="56"/>
        <v>-1.0249991855125831</v>
      </c>
      <c r="AL164" s="1">
        <v>1.5533732026955102E-3</v>
      </c>
      <c r="AM164" s="4">
        <f t="shared" si="57"/>
        <v>-0.92233133986522453</v>
      </c>
      <c r="AN164" s="1">
        <v>-2.3893704E-4</v>
      </c>
      <c r="AO164" s="4">
        <f t="shared" si="58"/>
        <v>-1.0001194685200001</v>
      </c>
      <c r="AP164" s="1">
        <v>-5.8364280000000005E-5</v>
      </c>
      <c r="AQ164" s="4">
        <f t="shared" si="59"/>
        <v>-1.00002918214</v>
      </c>
      <c r="AR164" s="1">
        <v>1.3013028E-4</v>
      </c>
      <c r="AS164" s="4">
        <f t="shared" si="60"/>
        <v>-0.99993493485999996</v>
      </c>
      <c r="AT164" s="1">
        <v>1.7359415349955755E-4</v>
      </c>
      <c r="AU164" s="4">
        <f t="shared" si="61"/>
        <v>-0.99991320292325025</v>
      </c>
      <c r="AV164" s="1">
        <v>1.3626736069572914E-2</v>
      </c>
      <c r="AW164" s="4">
        <f t="shared" si="62"/>
        <v>-0.99318663196521351</v>
      </c>
      <c r="AY164" s="93"/>
      <c r="AZ164" s="20"/>
      <c r="BA164" s="20"/>
      <c r="BB164" s="20"/>
      <c r="BC164" s="20"/>
      <c r="BD164" s="92"/>
      <c r="BH164" s="93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92"/>
    </row>
    <row r="165" spans="1:81" s="1" customFormat="1" x14ac:dyDescent="0.15">
      <c r="A165" s="22"/>
      <c r="B165" s="22"/>
      <c r="C165" s="22"/>
      <c r="E165" s="15">
        <v>-1</v>
      </c>
      <c r="F165" s="1">
        <v>0</v>
      </c>
      <c r="G165" s="12">
        <v>1.5</v>
      </c>
      <c r="H165" s="1">
        <v>0.99618691638306389</v>
      </c>
      <c r="I165" s="4">
        <f t="shared" si="42"/>
        <v>-0.50190654180846805</v>
      </c>
      <c r="J165" s="1">
        <v>0.99594785783345707</v>
      </c>
      <c r="K165" s="4">
        <f t="shared" si="43"/>
        <v>-0.50202607108327146</v>
      </c>
      <c r="L165" s="1">
        <v>1.7905204884221839E-2</v>
      </c>
      <c r="M165" s="4">
        <f t="shared" si="44"/>
        <v>-0.91047397557889076</v>
      </c>
      <c r="N165" s="1">
        <v>-1.2475595689162806E-2</v>
      </c>
      <c r="O165" s="4">
        <f t="shared" si="45"/>
        <v>-1.0249511913783256</v>
      </c>
      <c r="P165" s="1">
        <v>-0.9471900900548178</v>
      </c>
      <c r="Q165" s="4">
        <f t="shared" si="46"/>
        <v>-1.4735950450274089</v>
      </c>
      <c r="R165" s="1">
        <v>1.0646121856431601E-2</v>
      </c>
      <c r="S165" s="4">
        <f t="shared" si="47"/>
        <v>-0.99467693907178423</v>
      </c>
      <c r="T165" s="1">
        <v>0.17044381315723653</v>
      </c>
      <c r="U165" s="4">
        <f t="shared" si="48"/>
        <v>-0.65911237368552689</v>
      </c>
      <c r="V165" s="1">
        <v>7.2830302781438164E-2</v>
      </c>
      <c r="W165" s="4">
        <f t="shared" si="49"/>
        <v>-0.8543393944371237</v>
      </c>
      <c r="X165" s="1">
        <v>6.93399730479351E-2</v>
      </c>
      <c r="Y165" s="4">
        <f t="shared" si="50"/>
        <v>-0.8613200539041298</v>
      </c>
      <c r="Z165" s="1">
        <v>7.618916083676304E-2</v>
      </c>
      <c r="AA165" s="4">
        <f t="shared" si="51"/>
        <v>-0.61905419581618482</v>
      </c>
      <c r="AB165" s="1">
        <v>3.6607515468677999E-2</v>
      </c>
      <c r="AC165" s="4">
        <f t="shared" si="52"/>
        <v>-0.92678496906264396</v>
      </c>
      <c r="AD165" s="1">
        <v>1.3530969716911373E-3</v>
      </c>
      <c r="AE165" s="4">
        <f t="shared" si="53"/>
        <v>-0.86469030283088633</v>
      </c>
      <c r="AF165" s="1">
        <v>-2.4818390387043414E-3</v>
      </c>
      <c r="AG165" s="4">
        <f t="shared" si="54"/>
        <v>-1.2481839038704341</v>
      </c>
      <c r="AH165" s="1">
        <v>-8.291710110556039E-3</v>
      </c>
      <c r="AI165" s="4">
        <f t="shared" si="55"/>
        <v>-1.414585505527802</v>
      </c>
      <c r="AJ165" s="1">
        <v>-6.086785032761448E-4</v>
      </c>
      <c r="AK165" s="4">
        <f t="shared" si="56"/>
        <v>-1.0304339251638073</v>
      </c>
      <c r="AL165" s="1">
        <v>1.4285160738183524E-3</v>
      </c>
      <c r="AM165" s="4">
        <f t="shared" si="57"/>
        <v>-0.92857419630908233</v>
      </c>
      <c r="AN165" s="1">
        <v>-2.1177838800000002E-3</v>
      </c>
      <c r="AO165" s="4">
        <f t="shared" si="58"/>
        <v>-1.0010588919400001</v>
      </c>
      <c r="AP165" s="1">
        <v>-2.1087324E-4</v>
      </c>
      <c r="AQ165" s="4">
        <f t="shared" si="59"/>
        <v>-1.00010543662</v>
      </c>
      <c r="AR165" s="1">
        <v>2.5685964000000001E-4</v>
      </c>
      <c r="AS165" s="4">
        <f t="shared" si="60"/>
        <v>-0.99987157017999995</v>
      </c>
      <c r="AT165" s="1">
        <v>8.4308678813236335E-4</v>
      </c>
      <c r="AU165" s="4">
        <f t="shared" si="61"/>
        <v>-0.99957845660593381</v>
      </c>
      <c r="AV165" s="1">
        <v>1.9581689154551642E-2</v>
      </c>
      <c r="AW165" s="4">
        <f t="shared" si="62"/>
        <v>-0.99020915542272414</v>
      </c>
      <c r="AY165" s="93"/>
      <c r="AZ165" s="20"/>
      <c r="BA165" s="20"/>
      <c r="BB165" s="20"/>
      <c r="BC165" s="20"/>
      <c r="BD165" s="92"/>
      <c r="BH165" s="93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92"/>
    </row>
    <row r="166" spans="1:81" s="1" customFormat="1" x14ac:dyDescent="0.15">
      <c r="A166" s="22"/>
      <c r="B166" s="22"/>
      <c r="C166" s="22"/>
      <c r="E166" s="15">
        <v>-1</v>
      </c>
      <c r="F166" s="1">
        <v>0</v>
      </c>
      <c r="G166" s="13">
        <v>1.1666666666666667</v>
      </c>
      <c r="H166" s="1">
        <v>0.87055808307810889</v>
      </c>
      <c r="I166" s="4">
        <f t="shared" si="42"/>
        <v>-0.56472095846094561</v>
      </c>
      <c r="J166" s="1">
        <v>0.87022879391376085</v>
      </c>
      <c r="K166" s="4">
        <f t="shared" si="43"/>
        <v>-0.56488560304311952</v>
      </c>
      <c r="L166" s="1">
        <v>2.3702511917516229E-2</v>
      </c>
      <c r="M166" s="4">
        <f t="shared" si="44"/>
        <v>-0.88148744041241889</v>
      </c>
      <c r="N166" s="1">
        <v>-3.3783405441928007E-3</v>
      </c>
      <c r="O166" s="4">
        <f t="shared" si="45"/>
        <v>-1.0067566810883857</v>
      </c>
      <c r="P166" s="1">
        <v>-0.8838179667671251</v>
      </c>
      <c r="Q166" s="4">
        <f t="shared" si="46"/>
        <v>-1.4419089833835625</v>
      </c>
      <c r="R166" s="1">
        <v>4.1357382909242402E-2</v>
      </c>
      <c r="S166" s="4">
        <f t="shared" si="47"/>
        <v>-0.9793213085453788</v>
      </c>
      <c r="T166" s="1">
        <v>0.18661878506661489</v>
      </c>
      <c r="U166" s="4">
        <f t="shared" si="48"/>
        <v>-0.62676242986677022</v>
      </c>
      <c r="V166" s="1">
        <v>8.9841460637666445E-2</v>
      </c>
      <c r="W166" s="4">
        <f t="shared" si="49"/>
        <v>-0.82031707872466708</v>
      </c>
      <c r="X166" s="1">
        <v>6.9924183318836958E-2</v>
      </c>
      <c r="Y166" s="4">
        <f t="shared" si="50"/>
        <v>-0.86015163336232603</v>
      </c>
      <c r="Z166" s="1">
        <v>7.8655857085989017E-2</v>
      </c>
      <c r="AA166" s="4">
        <f t="shared" si="51"/>
        <v>-0.60672071457005494</v>
      </c>
      <c r="AB166" s="1">
        <v>5.2481809647867597E-2</v>
      </c>
      <c r="AC166" s="4">
        <f t="shared" si="52"/>
        <v>-0.89503638070426483</v>
      </c>
      <c r="AD166" s="1">
        <v>1.2750604831075084E-3</v>
      </c>
      <c r="AE166" s="4">
        <f t="shared" si="53"/>
        <v>-0.87249395168924915</v>
      </c>
      <c r="AF166" s="1">
        <v>-1.2778475005569235E-3</v>
      </c>
      <c r="AG166" s="4">
        <f t="shared" si="54"/>
        <v>-1.1277847500556923</v>
      </c>
      <c r="AH166" s="1">
        <v>-8.3718432184668231E-3</v>
      </c>
      <c r="AI166" s="4">
        <f t="shared" si="55"/>
        <v>-1.4185921609233412</v>
      </c>
      <c r="AJ166" s="1">
        <v>-5.7616876665644997E-4</v>
      </c>
      <c r="AK166" s="4">
        <f t="shared" si="56"/>
        <v>-1.0288084383328224</v>
      </c>
      <c r="AL166" s="1">
        <v>6.5901615997760767E-4</v>
      </c>
      <c r="AM166" s="4">
        <f t="shared" si="57"/>
        <v>-0.96704919200111961</v>
      </c>
      <c r="AN166" s="1">
        <v>-2.86303464E-3</v>
      </c>
      <c r="AO166" s="4">
        <f t="shared" si="58"/>
        <v>-1.0014315173199999</v>
      </c>
      <c r="AP166" s="1">
        <v>-1.9076687999999999E-4</v>
      </c>
      <c r="AQ166" s="4">
        <f t="shared" si="59"/>
        <v>-1.0000953834399999</v>
      </c>
      <c r="AR166" s="1">
        <v>4.6343880000000001E-5</v>
      </c>
      <c r="AS166" s="4">
        <f t="shared" si="60"/>
        <v>-0.99997682805999999</v>
      </c>
      <c r="AT166" s="1">
        <v>1.4618328931105334E-3</v>
      </c>
      <c r="AU166" s="4">
        <f t="shared" si="61"/>
        <v>-0.99926908355344468</v>
      </c>
      <c r="AV166" s="1">
        <v>2.3893725201027546E-2</v>
      </c>
      <c r="AW166" s="4">
        <f t="shared" si="62"/>
        <v>-0.98805313739948619</v>
      </c>
      <c r="AY166" s="93"/>
      <c r="AZ166" s="20"/>
      <c r="BA166" s="20"/>
      <c r="BB166" s="20"/>
      <c r="BC166" s="20"/>
      <c r="BD166" s="92"/>
      <c r="BH166" s="93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92"/>
    </row>
    <row r="167" spans="1:81" s="1" customFormat="1" x14ac:dyDescent="0.15">
      <c r="A167" s="22"/>
      <c r="B167" s="22"/>
      <c r="C167" s="22"/>
      <c r="E167" s="15"/>
      <c r="G167" s="12"/>
      <c r="I167" s="4">
        <f t="shared" si="42"/>
        <v>0</v>
      </c>
      <c r="K167" s="4">
        <f t="shared" si="43"/>
        <v>0</v>
      </c>
      <c r="M167" s="4">
        <f t="shared" si="44"/>
        <v>0</v>
      </c>
      <c r="O167" s="4">
        <f t="shared" si="45"/>
        <v>0</v>
      </c>
      <c r="Q167" s="4">
        <f t="shared" si="46"/>
        <v>0</v>
      </c>
      <c r="S167" s="4">
        <f t="shared" si="47"/>
        <v>0</v>
      </c>
      <c r="U167" s="4">
        <f t="shared" si="48"/>
        <v>0</v>
      </c>
      <c r="W167" s="4">
        <f t="shared" si="49"/>
        <v>0</v>
      </c>
      <c r="Y167" s="4">
        <f t="shared" si="50"/>
        <v>0</v>
      </c>
      <c r="AA167" s="4">
        <f t="shared" si="51"/>
        <v>0</v>
      </c>
      <c r="AC167" s="4">
        <f t="shared" si="52"/>
        <v>0</v>
      </c>
      <c r="AE167" s="4">
        <f t="shared" si="53"/>
        <v>0</v>
      </c>
      <c r="AG167" s="4">
        <f t="shared" si="54"/>
        <v>0</v>
      </c>
      <c r="AI167" s="4">
        <f t="shared" si="55"/>
        <v>0</v>
      </c>
      <c r="AK167" s="4">
        <f t="shared" si="56"/>
        <v>0</v>
      </c>
      <c r="AM167" s="4">
        <f t="shared" si="57"/>
        <v>0</v>
      </c>
      <c r="AO167" s="4">
        <f t="shared" si="58"/>
        <v>0</v>
      </c>
      <c r="AQ167" s="4">
        <f t="shared" si="59"/>
        <v>0</v>
      </c>
      <c r="AS167" s="4">
        <f t="shared" si="60"/>
        <v>0</v>
      </c>
      <c r="AU167" s="4">
        <f t="shared" si="61"/>
        <v>0</v>
      </c>
      <c r="AW167" s="4">
        <f t="shared" si="62"/>
        <v>0</v>
      </c>
      <c r="AY167" s="93"/>
      <c r="AZ167" s="20"/>
      <c r="BA167" s="20"/>
      <c r="BB167" s="20"/>
      <c r="BC167" s="20"/>
      <c r="BD167" s="92"/>
      <c r="BH167" s="93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92"/>
    </row>
    <row r="168" spans="1:81" s="1" customFormat="1" x14ac:dyDescent="0.15">
      <c r="A168" s="22"/>
      <c r="B168" s="22"/>
      <c r="C168" s="22"/>
      <c r="E168" s="15">
        <v>-0.5</v>
      </c>
      <c r="F168" s="1">
        <v>0</v>
      </c>
      <c r="G168" s="8">
        <v>2.5</v>
      </c>
      <c r="H168" s="1">
        <v>1.1468539911605387</v>
      </c>
      <c r="I168" s="4">
        <f t="shared" si="42"/>
        <v>7.3426995580269327E-2</v>
      </c>
      <c r="J168" s="1">
        <v>1.1467860969154442</v>
      </c>
      <c r="K168" s="4">
        <f t="shared" si="43"/>
        <v>7.3393048457722099E-2</v>
      </c>
      <c r="L168" s="1">
        <v>6.902267034488937E-3</v>
      </c>
      <c r="M168" s="4">
        <f t="shared" si="44"/>
        <v>-0.4654886648275553</v>
      </c>
      <c r="N168" s="1">
        <v>-1.0396329740969004E-2</v>
      </c>
      <c r="O168" s="4">
        <f t="shared" si="45"/>
        <v>-0.52079265948193798</v>
      </c>
      <c r="P168" s="1">
        <v>-1.0426590926553585</v>
      </c>
      <c r="Q168" s="4">
        <f t="shared" si="46"/>
        <v>-1.0213295463276792</v>
      </c>
      <c r="R168" s="1">
        <v>2.5030403535060002E-4</v>
      </c>
      <c r="S168" s="4">
        <f t="shared" si="47"/>
        <v>-0.49987484798232468</v>
      </c>
      <c r="T168" s="1">
        <v>0.1020352168670651</v>
      </c>
      <c r="U168" s="4">
        <f t="shared" si="48"/>
        <v>-0.2959295662658698</v>
      </c>
      <c r="V168" s="1">
        <v>4.3306219506276993E-2</v>
      </c>
      <c r="W168" s="4">
        <f t="shared" si="49"/>
        <v>-0.413387560987446</v>
      </c>
      <c r="X168" s="1">
        <v>5.4340887626314477E-2</v>
      </c>
      <c r="Y168" s="4">
        <f t="shared" si="50"/>
        <v>-0.39131822474737105</v>
      </c>
      <c r="Z168" s="1">
        <v>5.5374509109001629E-2</v>
      </c>
      <c r="AA168" s="4">
        <f t="shared" si="51"/>
        <v>-0.22312745445499182</v>
      </c>
      <c r="AB168" s="1">
        <v>1.9152765969737397E-2</v>
      </c>
      <c r="AC168" s="4">
        <f t="shared" si="52"/>
        <v>-0.46169446806052522</v>
      </c>
      <c r="AD168" s="1">
        <v>6.7306471403379955E-4</v>
      </c>
      <c r="AE168" s="4">
        <f t="shared" si="53"/>
        <v>-0.43269352859662003</v>
      </c>
      <c r="AF168" s="1">
        <v>-2.1446099273250878E-3</v>
      </c>
      <c r="AG168" s="4">
        <f t="shared" si="54"/>
        <v>-0.71446099273250874</v>
      </c>
      <c r="AH168" s="1">
        <v>-3.0271068039184855E-3</v>
      </c>
      <c r="AI168" s="4">
        <f t="shared" si="55"/>
        <v>-0.65135534019592423</v>
      </c>
      <c r="AJ168" s="1">
        <v>-2.9320451262506494E-4</v>
      </c>
      <c r="AK168" s="4">
        <f t="shared" si="56"/>
        <v>-0.51466022563125324</v>
      </c>
      <c r="AL168" s="1">
        <v>1.3936004933121906E-3</v>
      </c>
      <c r="AM168" s="4">
        <f t="shared" si="57"/>
        <v>-0.43031997533439048</v>
      </c>
      <c r="AN168" s="1">
        <v>-4.487616E-5</v>
      </c>
      <c r="AO168" s="4">
        <f t="shared" si="58"/>
        <v>-0.50002243808000002</v>
      </c>
      <c r="AP168" s="1">
        <v>-7.1927999999999991E-6</v>
      </c>
      <c r="AQ168" s="4">
        <f t="shared" si="59"/>
        <v>-0.50000359640000003</v>
      </c>
      <c r="AR168" s="1">
        <v>6.3687600000000005E-6</v>
      </c>
      <c r="AS168" s="4">
        <f t="shared" si="60"/>
        <v>-0.49999681561999998</v>
      </c>
      <c r="AT168" s="1">
        <v>2.3937042590613075E-5</v>
      </c>
      <c r="AU168" s="4">
        <f t="shared" si="61"/>
        <v>-0.49998803147870469</v>
      </c>
      <c r="AV168" s="1">
        <v>7.6197730985252937E-3</v>
      </c>
      <c r="AW168" s="4">
        <f t="shared" si="62"/>
        <v>-0.49619011345073738</v>
      </c>
      <c r="AY168" s="93"/>
      <c r="AZ168" s="20"/>
      <c r="BA168" s="20"/>
      <c r="BB168" s="20"/>
      <c r="BC168" s="20"/>
      <c r="BD168" s="92"/>
      <c r="BH168" s="93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92"/>
    </row>
    <row r="169" spans="1:81" s="1" customFormat="1" x14ac:dyDescent="0.15">
      <c r="A169" s="22"/>
      <c r="B169" s="22"/>
      <c r="C169" s="22"/>
      <c r="E169" s="15">
        <v>-0.5</v>
      </c>
      <c r="F169" s="1">
        <v>0</v>
      </c>
      <c r="G169" s="9">
        <v>1.8333333333333333</v>
      </c>
      <c r="H169" s="1">
        <v>1.0783428180434407</v>
      </c>
      <c r="I169" s="4">
        <f t="shared" si="42"/>
        <v>3.9171409021720338E-2</v>
      </c>
      <c r="J169" s="1">
        <v>1.0782225822467271</v>
      </c>
      <c r="K169" s="4">
        <f t="shared" si="43"/>
        <v>3.9111291123363534E-2</v>
      </c>
      <c r="L169" s="1">
        <v>1.2843293527398155E-2</v>
      </c>
      <c r="M169" s="4">
        <f t="shared" si="44"/>
        <v>-0.43578353236300921</v>
      </c>
      <c r="N169" s="1">
        <v>-9.7131956861764273E-3</v>
      </c>
      <c r="O169" s="4">
        <f t="shared" si="45"/>
        <v>-0.5194263913723528</v>
      </c>
      <c r="P169" s="1">
        <v>-0.98705934441407628</v>
      </c>
      <c r="Q169" s="4">
        <f t="shared" si="46"/>
        <v>-0.99352967220703814</v>
      </c>
      <c r="R169" s="1">
        <v>2.7405056138921995E-3</v>
      </c>
      <c r="S169" s="4">
        <f t="shared" si="47"/>
        <v>-0.49862974719305392</v>
      </c>
      <c r="T169" s="1">
        <v>0.14091226393612136</v>
      </c>
      <c r="U169" s="4">
        <f t="shared" si="48"/>
        <v>-0.21817547212775729</v>
      </c>
      <c r="V169" s="1">
        <v>6.296592168969288E-2</v>
      </c>
      <c r="W169" s="4">
        <f t="shared" si="49"/>
        <v>-0.37406815662061421</v>
      </c>
      <c r="X169" s="1">
        <v>6.7344698991723989E-2</v>
      </c>
      <c r="Y169" s="4">
        <f t="shared" si="50"/>
        <v>-0.36531060201655202</v>
      </c>
      <c r="Z169" s="1">
        <v>6.9426643704780924E-2</v>
      </c>
      <c r="AA169" s="4">
        <f t="shared" si="51"/>
        <v>-0.15286678147609539</v>
      </c>
      <c r="AB169" s="1">
        <v>2.53398519578358E-2</v>
      </c>
      <c r="AC169" s="4">
        <f t="shared" si="52"/>
        <v>-0.44932029608432839</v>
      </c>
      <c r="AD169" s="1">
        <v>1.1872694334509259E-3</v>
      </c>
      <c r="AE169" s="4">
        <f t="shared" si="53"/>
        <v>-0.38127305665490741</v>
      </c>
      <c r="AF169" s="1">
        <v>-2.7870174494153193E-3</v>
      </c>
      <c r="AG169" s="4">
        <f t="shared" si="54"/>
        <v>-0.77870174494153188</v>
      </c>
      <c r="AH169" s="1">
        <v>-5.5917980751970615E-3</v>
      </c>
      <c r="AI169" s="4">
        <f t="shared" si="55"/>
        <v>-0.77958990375985304</v>
      </c>
      <c r="AJ169" s="1">
        <v>-4.6445124669768859E-4</v>
      </c>
      <c r="AK169" s="4">
        <f t="shared" si="56"/>
        <v>-0.5232225623348844</v>
      </c>
      <c r="AL169" s="1">
        <v>1.703522536532962E-3</v>
      </c>
      <c r="AM169" s="4">
        <f t="shared" si="57"/>
        <v>-0.4148238731733519</v>
      </c>
      <c r="AN169" s="1">
        <v>-3.5530380000000001E-4</v>
      </c>
      <c r="AO169" s="4">
        <f t="shared" si="58"/>
        <v>-0.50017765189999996</v>
      </c>
      <c r="AP169" s="1">
        <v>-6.1099919999999989E-5</v>
      </c>
      <c r="AQ169" s="4">
        <f t="shared" si="59"/>
        <v>-0.50003054995999996</v>
      </c>
      <c r="AR169" s="1">
        <v>2.1678084E-4</v>
      </c>
      <c r="AS169" s="4">
        <f t="shared" si="60"/>
        <v>-0.49989160958000001</v>
      </c>
      <c r="AT169" s="1">
        <v>3.0408487459584365E-4</v>
      </c>
      <c r="AU169" s="4">
        <f t="shared" si="61"/>
        <v>-0.49984795756270206</v>
      </c>
      <c r="AV169" s="1">
        <v>1.4178140952060787E-2</v>
      </c>
      <c r="AW169" s="4">
        <f t="shared" si="62"/>
        <v>-0.49291092952396959</v>
      </c>
      <c r="AY169" s="93"/>
      <c r="AZ169" s="20"/>
      <c r="BA169" s="20"/>
      <c r="BB169" s="20"/>
      <c r="BC169" s="20"/>
      <c r="BD169" s="92"/>
      <c r="BH169" s="93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92"/>
    </row>
    <row r="170" spans="1:81" s="1" customFormat="1" x14ac:dyDescent="0.15">
      <c r="A170" s="22"/>
      <c r="B170" s="22"/>
      <c r="C170" s="22"/>
      <c r="E170" s="15">
        <v>-0.5</v>
      </c>
      <c r="F170" s="1">
        <v>0</v>
      </c>
      <c r="G170" s="9">
        <v>1.5</v>
      </c>
      <c r="H170" s="1">
        <v>1.0178644931241496</v>
      </c>
      <c r="I170" s="4">
        <f t="shared" si="42"/>
        <v>8.9322465620748082E-3</v>
      </c>
      <c r="J170" s="1">
        <v>1.017606567046061</v>
      </c>
      <c r="K170" s="4">
        <f t="shared" si="43"/>
        <v>8.8032835230305029E-3</v>
      </c>
      <c r="L170" s="1">
        <v>1.7940668127503428E-2</v>
      </c>
      <c r="M170" s="4">
        <f t="shared" si="44"/>
        <v>-0.41029665936248283</v>
      </c>
      <c r="N170" s="1">
        <v>-1.4252490826218909E-2</v>
      </c>
      <c r="O170" s="4">
        <f t="shared" si="45"/>
        <v>-0.52850498165243787</v>
      </c>
      <c r="P170" s="1">
        <v>-0.94691130911853216</v>
      </c>
      <c r="Q170" s="4">
        <f t="shared" si="46"/>
        <v>-0.97345565455926608</v>
      </c>
      <c r="R170" s="1">
        <v>1.1400092489847599E-2</v>
      </c>
      <c r="S170" s="4">
        <f t="shared" si="47"/>
        <v>-0.49429995375507618</v>
      </c>
      <c r="T170" s="1">
        <v>0.15514235692447823</v>
      </c>
      <c r="U170" s="4">
        <f t="shared" si="48"/>
        <v>-0.18971528615104355</v>
      </c>
      <c r="V170" s="1">
        <v>7.6105986568763231E-2</v>
      </c>
      <c r="W170" s="4">
        <f t="shared" si="49"/>
        <v>-0.34778802686247356</v>
      </c>
      <c r="X170" s="1">
        <v>7.2974022241052997E-2</v>
      </c>
      <c r="Y170" s="4">
        <f t="shared" si="50"/>
        <v>-0.35405195551789403</v>
      </c>
      <c r="Z170" s="1">
        <v>7.4517879865142786E-2</v>
      </c>
      <c r="AA170" s="4">
        <f t="shared" si="51"/>
        <v>-0.12741060067428606</v>
      </c>
      <c r="AB170" s="1">
        <v>3.3968520849463196E-2</v>
      </c>
      <c r="AC170" s="4">
        <f t="shared" si="52"/>
        <v>-0.43206295830107361</v>
      </c>
      <c r="AD170" s="1">
        <v>9.4619242407650058E-4</v>
      </c>
      <c r="AE170" s="4">
        <f t="shared" si="53"/>
        <v>-0.40538075759234993</v>
      </c>
      <c r="AF170" s="1">
        <v>-2.8232486762577182E-3</v>
      </c>
      <c r="AG170" s="4">
        <f t="shared" si="54"/>
        <v>-0.7823248676257718</v>
      </c>
      <c r="AH170" s="1">
        <v>-6.7672070344981326E-3</v>
      </c>
      <c r="AI170" s="4">
        <f t="shared" si="55"/>
        <v>-0.83836035172490664</v>
      </c>
      <c r="AJ170" s="1">
        <v>-5.0121747634728647E-4</v>
      </c>
      <c r="AK170" s="4">
        <f t="shared" si="56"/>
        <v>-0.52506087381736433</v>
      </c>
      <c r="AL170" s="1">
        <v>1.6128407285045914E-3</v>
      </c>
      <c r="AM170" s="4">
        <f t="shared" si="57"/>
        <v>-0.4193579635747704</v>
      </c>
      <c r="AN170" s="1">
        <v>-1.1282814000000002E-3</v>
      </c>
      <c r="AO170" s="4">
        <f t="shared" si="58"/>
        <v>-0.50056414069999999</v>
      </c>
      <c r="AP170" s="1">
        <v>-2.5150175999999995E-4</v>
      </c>
      <c r="AQ170" s="4">
        <f t="shared" si="59"/>
        <v>-0.50012575088</v>
      </c>
      <c r="AR170" s="1">
        <v>3.6068867999999995E-4</v>
      </c>
      <c r="AS170" s="4">
        <f t="shared" si="60"/>
        <v>-0.49981965565999997</v>
      </c>
      <c r="AT170" s="1">
        <v>7.3006431660778935E-4</v>
      </c>
      <c r="AU170" s="4">
        <f t="shared" si="61"/>
        <v>-0.49963496784169609</v>
      </c>
      <c r="AV170" s="1">
        <v>1.7593240012862332E-2</v>
      </c>
      <c r="AW170" s="4">
        <f t="shared" si="62"/>
        <v>-0.49120337999356883</v>
      </c>
      <c r="AY170" s="93"/>
      <c r="AZ170" s="20"/>
      <c r="BA170" s="20"/>
      <c r="BB170" s="20"/>
      <c r="BC170" s="20"/>
      <c r="BD170" s="92"/>
      <c r="BH170" s="93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92"/>
    </row>
    <row r="171" spans="1:81" s="1" customFormat="1" x14ac:dyDescent="0.15">
      <c r="A171" s="22"/>
      <c r="B171" s="22"/>
      <c r="C171" s="22"/>
      <c r="E171" s="15">
        <v>-0.5</v>
      </c>
      <c r="F171" s="1">
        <v>0</v>
      </c>
      <c r="G171" s="9">
        <v>1.1666666666666667</v>
      </c>
      <c r="H171" s="1">
        <v>0.88796111706340053</v>
      </c>
      <c r="I171" s="4">
        <f t="shared" si="42"/>
        <v>-5.6019441468299735E-2</v>
      </c>
      <c r="J171" s="1">
        <v>0.8874713960945636</v>
      </c>
      <c r="K171" s="4">
        <f t="shared" si="43"/>
        <v>-5.6264301952718199E-2</v>
      </c>
      <c r="L171" s="1">
        <v>1.5883800017171677E-2</v>
      </c>
      <c r="M171" s="4">
        <f t="shared" si="44"/>
        <v>-0.42058099991414161</v>
      </c>
      <c r="N171" s="1">
        <v>-2.4842935161992361E-2</v>
      </c>
      <c r="O171" s="4">
        <f t="shared" si="45"/>
        <v>-0.54968587032398475</v>
      </c>
      <c r="P171" s="1">
        <v>-0.88550797635331513</v>
      </c>
      <c r="Q171" s="4">
        <f t="shared" si="46"/>
        <v>-0.94275398817665756</v>
      </c>
      <c r="R171" s="1">
        <v>3.9944805204427197E-2</v>
      </c>
      <c r="S171" s="4">
        <f t="shared" si="47"/>
        <v>-0.48002759739778639</v>
      </c>
      <c r="T171" s="1">
        <v>0.18680916668844236</v>
      </c>
      <c r="U171" s="4">
        <f t="shared" si="48"/>
        <v>-0.12638166662311529</v>
      </c>
      <c r="V171" s="1">
        <v>8.9481228745385111E-2</v>
      </c>
      <c r="W171" s="4">
        <f t="shared" si="49"/>
        <v>-0.32103754250922978</v>
      </c>
      <c r="X171" s="1">
        <v>7.8601479003893485E-2</v>
      </c>
      <c r="Y171" s="4">
        <f t="shared" si="50"/>
        <v>-0.34279704199221306</v>
      </c>
      <c r="Z171" s="1">
        <v>7.8316373404833606E-2</v>
      </c>
      <c r="AA171" s="4">
        <f t="shared" si="51"/>
        <v>-0.10841813297583197</v>
      </c>
      <c r="AB171" s="1">
        <v>4.8428035647037203E-2</v>
      </c>
      <c r="AC171" s="4">
        <f t="shared" si="52"/>
        <v>-0.40314392870592558</v>
      </c>
      <c r="AD171" s="1">
        <v>1.6596688911268223E-3</v>
      </c>
      <c r="AE171" s="4">
        <f t="shared" si="53"/>
        <v>-0.3340331108873178</v>
      </c>
      <c r="AF171" s="1">
        <v>-2.7117679782811049E-3</v>
      </c>
      <c r="AG171" s="4">
        <f t="shared" si="54"/>
        <v>-0.77117679782811055</v>
      </c>
      <c r="AH171" s="1">
        <v>-8.4990445029256671E-3</v>
      </c>
      <c r="AI171" s="4">
        <f t="shared" si="55"/>
        <v>-0.92495222514628339</v>
      </c>
      <c r="AJ171" s="1">
        <v>-9.1471418329570019E-4</v>
      </c>
      <c r="AK171" s="4">
        <f t="shared" si="56"/>
        <v>-0.54573570916478498</v>
      </c>
      <c r="AL171" s="1">
        <v>1.4751524322329428E-3</v>
      </c>
      <c r="AM171" s="4">
        <f t="shared" si="57"/>
        <v>-0.42624237838835288</v>
      </c>
      <c r="AN171" s="1">
        <v>-2.99704104E-3</v>
      </c>
      <c r="AO171" s="4">
        <f t="shared" si="58"/>
        <v>-0.50149852051999999</v>
      </c>
      <c r="AP171" s="1">
        <v>-3.3470279999999998E-4</v>
      </c>
      <c r="AQ171" s="4">
        <f t="shared" si="59"/>
        <v>-0.50016735140000002</v>
      </c>
      <c r="AR171" s="1">
        <v>5.0122367999999996E-4</v>
      </c>
      <c r="AS171" s="4">
        <f t="shared" si="60"/>
        <v>-0.49974938815999997</v>
      </c>
      <c r="AT171" s="1">
        <v>1.4200414093451185E-3</v>
      </c>
      <c r="AU171" s="4">
        <f t="shared" si="61"/>
        <v>-0.49928997929532742</v>
      </c>
      <c r="AV171" s="1">
        <v>2.454137377910684E-2</v>
      </c>
      <c r="AW171" s="4">
        <f t="shared" si="62"/>
        <v>-0.48772931311044659</v>
      </c>
      <c r="AY171" s="93"/>
      <c r="AZ171" s="20"/>
      <c r="BA171" s="20"/>
      <c r="BB171" s="20"/>
      <c r="BC171" s="20"/>
      <c r="BD171" s="92"/>
      <c r="BH171" s="93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92"/>
    </row>
    <row r="172" spans="1:81" s="1" customFormat="1" x14ac:dyDescent="0.15">
      <c r="A172" s="22"/>
      <c r="B172" s="22"/>
      <c r="C172" s="22"/>
      <c r="E172" s="15">
        <v>-0.5</v>
      </c>
      <c r="F172" s="1">
        <v>0</v>
      </c>
      <c r="G172" s="9">
        <v>0.83333333333333337</v>
      </c>
      <c r="H172" s="1">
        <v>0.1573335373639769</v>
      </c>
      <c r="I172" s="4">
        <f t="shared" si="42"/>
        <v>-0.42133323131801154</v>
      </c>
      <c r="J172" s="1">
        <v>0.13705983582384845</v>
      </c>
      <c r="K172" s="4">
        <f t="shared" si="43"/>
        <v>-0.4314700820880758</v>
      </c>
      <c r="L172" s="1">
        <v>-2.5738848676474424E-3</v>
      </c>
      <c r="M172" s="4">
        <f t="shared" si="44"/>
        <v>-0.51286942433823723</v>
      </c>
      <c r="N172" s="1">
        <v>-7.7212813056446297E-2</v>
      </c>
      <c r="O172" s="4">
        <f t="shared" si="45"/>
        <v>-0.65442562611289257</v>
      </c>
      <c r="P172" s="1">
        <v>-0.65526499893312762</v>
      </c>
      <c r="Q172" s="4">
        <f t="shared" si="46"/>
        <v>-0.82763249946656381</v>
      </c>
      <c r="R172" s="1">
        <v>0.16934884808798883</v>
      </c>
      <c r="S172" s="4">
        <f t="shared" si="47"/>
        <v>-0.41532557595600561</v>
      </c>
      <c r="T172" s="1">
        <v>0.11782755904630007</v>
      </c>
      <c r="U172" s="4">
        <f t="shared" si="48"/>
        <v>-0.26434488190739985</v>
      </c>
      <c r="V172" s="1">
        <v>0.11457987255630256</v>
      </c>
      <c r="W172" s="4">
        <f t="shared" si="49"/>
        <v>-0.27084025488739488</v>
      </c>
      <c r="X172" s="1">
        <v>0.12511058932444388</v>
      </c>
      <c r="Y172" s="4">
        <f t="shared" si="50"/>
        <v>-0.24977882135111223</v>
      </c>
      <c r="Z172" s="1">
        <v>5.0299660486388217E-2</v>
      </c>
      <c r="AA172" s="4">
        <f t="shared" si="51"/>
        <v>-0.2485016975680589</v>
      </c>
      <c r="AB172" s="1">
        <v>6.9479782574756413E-2</v>
      </c>
      <c r="AC172" s="4">
        <f t="shared" si="52"/>
        <v>-0.3610404348504872</v>
      </c>
      <c r="AD172" s="1">
        <v>-5.9363471672546294E-4</v>
      </c>
      <c r="AE172" s="4">
        <f t="shared" si="53"/>
        <v>-0.5593634716725463</v>
      </c>
      <c r="AF172" s="1">
        <v>-1.2750604831075084E-3</v>
      </c>
      <c r="AG172" s="4">
        <f t="shared" si="54"/>
        <v>-0.62750604831075085</v>
      </c>
      <c r="AH172" s="1">
        <v>1.4416556827367489E-4</v>
      </c>
      <c r="AI172" s="4">
        <f t="shared" si="55"/>
        <v>-0.49279172158631623</v>
      </c>
      <c r="AJ172" s="1">
        <v>-2.7510516400225957E-3</v>
      </c>
      <c r="AK172" s="4">
        <f t="shared" si="56"/>
        <v>-0.63755258200112985</v>
      </c>
      <c r="AL172" s="1">
        <v>1.3618927046546514E-3</v>
      </c>
      <c r="AM172" s="4">
        <f t="shared" si="57"/>
        <v>-0.43190536476726743</v>
      </c>
      <c r="AN172" s="1">
        <v>-7.9898939999999998E-4</v>
      </c>
      <c r="AO172" s="4">
        <f t="shared" si="58"/>
        <v>-0.5003994947</v>
      </c>
      <c r="AP172" s="1">
        <v>-8.9358012E-4</v>
      </c>
      <c r="AQ172" s="4">
        <f t="shared" si="59"/>
        <v>-0.50044679006000004</v>
      </c>
      <c r="AR172" s="1">
        <v>1.0734768000000001E-3</v>
      </c>
      <c r="AS172" s="4">
        <f t="shared" si="60"/>
        <v>-0.49946326159999999</v>
      </c>
      <c r="AT172" s="1">
        <v>6.1508875113178206E-4</v>
      </c>
      <c r="AU172" s="4">
        <f t="shared" si="61"/>
        <v>-0.4996924556244341</v>
      </c>
      <c r="AV172" s="1">
        <v>2.1332270213468757E-2</v>
      </c>
      <c r="AW172" s="4">
        <f t="shared" si="62"/>
        <v>-0.48933386489326564</v>
      </c>
      <c r="AY172" s="93"/>
      <c r="AZ172" s="20"/>
      <c r="BA172" s="20"/>
      <c r="BB172" s="20"/>
      <c r="BC172" s="20"/>
      <c r="BD172" s="92"/>
      <c r="BH172" s="93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92"/>
    </row>
    <row r="173" spans="1:81" s="1" customFormat="1" x14ac:dyDescent="0.15">
      <c r="A173" s="22"/>
      <c r="B173" s="22"/>
      <c r="C173" s="22"/>
      <c r="E173" s="15">
        <v>-0.5</v>
      </c>
      <c r="F173" s="1">
        <v>0</v>
      </c>
      <c r="G173" s="9">
        <v>0.5</v>
      </c>
      <c r="H173" s="1">
        <v>0.11498985336126903</v>
      </c>
      <c r="I173" s="4">
        <f t="shared" si="42"/>
        <v>-0.44250507331936551</v>
      </c>
      <c r="J173" s="1">
        <v>-8.0029963329762116E-2</v>
      </c>
      <c r="K173" s="4">
        <f t="shared" si="43"/>
        <v>-0.54001498166488104</v>
      </c>
      <c r="L173" s="1">
        <v>3.494622652426619E-2</v>
      </c>
      <c r="M173" s="4">
        <f t="shared" si="44"/>
        <v>-0.32526886737866906</v>
      </c>
      <c r="N173" s="1">
        <v>-7.4810644945741231E-2</v>
      </c>
      <c r="O173" s="4">
        <f t="shared" si="45"/>
        <v>-0.64962128989148249</v>
      </c>
      <c r="P173" s="1">
        <v>-0.6615823258799568</v>
      </c>
      <c r="Q173" s="4">
        <f t="shared" si="46"/>
        <v>-0.83079116293997846</v>
      </c>
      <c r="R173" s="1">
        <v>0.1737913747556448</v>
      </c>
      <c r="S173" s="4">
        <f t="shared" si="47"/>
        <v>-0.41310431262217762</v>
      </c>
      <c r="T173" s="1">
        <v>0.10151695578542372</v>
      </c>
      <c r="U173" s="4">
        <f t="shared" si="48"/>
        <v>-0.29696608842915256</v>
      </c>
      <c r="V173" s="1">
        <v>0.10689368119664182</v>
      </c>
      <c r="W173" s="4">
        <f t="shared" si="49"/>
        <v>-0.28621263760671634</v>
      </c>
      <c r="X173" s="1">
        <v>0.10415367903151748</v>
      </c>
      <c r="Y173" s="4">
        <f t="shared" si="50"/>
        <v>-0.29169264193696504</v>
      </c>
      <c r="Z173" s="1">
        <v>3.549262501305022E-2</v>
      </c>
      <c r="AA173" s="4">
        <f t="shared" si="51"/>
        <v>-0.32253687493474892</v>
      </c>
      <c r="AB173" s="1">
        <v>7.9768739027577584E-2</v>
      </c>
      <c r="AC173" s="4">
        <f t="shared" si="52"/>
        <v>-0.34046252194484483</v>
      </c>
      <c r="AD173" s="1">
        <v>3.8460840801931396E-4</v>
      </c>
      <c r="AE173" s="4">
        <f t="shared" si="53"/>
        <v>-0.46153915919806859</v>
      </c>
      <c r="AF173" s="1">
        <v>3.0796542816039277E-4</v>
      </c>
      <c r="AG173" s="4">
        <f t="shared" si="54"/>
        <v>-0.46920345718396073</v>
      </c>
      <c r="AH173" s="1">
        <v>5.4055405202943464E-4</v>
      </c>
      <c r="AI173" s="4">
        <f t="shared" si="55"/>
        <v>-0.47297229739852825</v>
      </c>
      <c r="AJ173" s="1">
        <v>-9.8553235718452296E-4</v>
      </c>
      <c r="AK173" s="4">
        <f t="shared" si="56"/>
        <v>-0.5492766178592261</v>
      </c>
      <c r="AL173" s="1">
        <v>1.2193310323052879E-3</v>
      </c>
      <c r="AM173" s="4">
        <f t="shared" si="57"/>
        <v>-0.43903344838473563</v>
      </c>
      <c r="AN173" s="1">
        <v>7.7093279999999995E-4</v>
      </c>
      <c r="AO173" s="4">
        <f t="shared" si="58"/>
        <v>-0.49961453360000002</v>
      </c>
      <c r="AP173" s="1">
        <v>-7.1294147999999996E-4</v>
      </c>
      <c r="AQ173" s="4">
        <f t="shared" si="59"/>
        <v>-0.50035647074</v>
      </c>
      <c r="AR173" s="1">
        <v>2.0557130400000001E-3</v>
      </c>
      <c r="AS173" s="4">
        <f t="shared" si="60"/>
        <v>-0.49897214348000002</v>
      </c>
      <c r="AT173" s="1">
        <v>8.179935452857285E-4</v>
      </c>
      <c r="AU173" s="4">
        <f t="shared" si="61"/>
        <v>-0.49959100322735711</v>
      </c>
      <c r="AV173" s="1">
        <v>1.6289970123754667E-2</v>
      </c>
      <c r="AW173" s="4">
        <f t="shared" si="62"/>
        <v>-0.49185501493812267</v>
      </c>
      <c r="AY173" s="93"/>
      <c r="AZ173" s="20"/>
      <c r="BA173" s="20"/>
      <c r="BB173" s="20"/>
      <c r="BC173" s="20"/>
      <c r="BD173" s="92"/>
      <c r="BH173" s="93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92"/>
    </row>
    <row r="174" spans="1:81" s="1" customFormat="1" x14ac:dyDescent="0.15">
      <c r="A174" s="22"/>
      <c r="B174" s="22"/>
      <c r="C174" s="22"/>
      <c r="E174" s="15">
        <v>-0.5</v>
      </c>
      <c r="F174" s="1">
        <v>0</v>
      </c>
      <c r="G174" s="9">
        <v>0.16666666666666666</v>
      </c>
      <c r="H174" s="1">
        <v>0.12227549505610116</v>
      </c>
      <c r="I174" s="4">
        <f t="shared" si="42"/>
        <v>-0.43886225247194943</v>
      </c>
      <c r="J174" s="1">
        <v>-0.11404232444761332</v>
      </c>
      <c r="K174" s="4">
        <f t="shared" si="43"/>
        <v>-0.55702116222380671</v>
      </c>
      <c r="L174" s="1">
        <v>4.6792816266803044E-3</v>
      </c>
      <c r="M174" s="4">
        <f t="shared" si="44"/>
        <v>-0.47660359186659845</v>
      </c>
      <c r="N174" s="1">
        <v>-4.3860565993362771E-2</v>
      </c>
      <c r="O174" s="4">
        <f t="shared" si="45"/>
        <v>-0.58772113198672549</v>
      </c>
      <c r="P174" s="1">
        <v>-0.61291726031429639</v>
      </c>
      <c r="Q174" s="4">
        <f t="shared" si="46"/>
        <v>-0.80645863015714814</v>
      </c>
      <c r="R174" s="1">
        <v>0.19794557843066157</v>
      </c>
      <c r="S174" s="4">
        <f t="shared" si="47"/>
        <v>-0.40102721078466919</v>
      </c>
      <c r="T174" s="1">
        <v>8.9456964421034554E-2</v>
      </c>
      <c r="U174" s="4">
        <f t="shared" si="48"/>
        <v>-0.32108607115793086</v>
      </c>
      <c r="V174" s="1">
        <v>9.1371979558239988E-2</v>
      </c>
      <c r="W174" s="4">
        <f t="shared" si="49"/>
        <v>-0.31725604088352</v>
      </c>
      <c r="X174" s="1">
        <v>9.5756356319736599E-2</v>
      </c>
      <c r="Y174" s="4">
        <f t="shared" si="50"/>
        <v>-0.30848728736052677</v>
      </c>
      <c r="Z174" s="1">
        <v>4.4986765664178321E-2</v>
      </c>
      <c r="AA174" s="4">
        <f t="shared" si="51"/>
        <v>-0.27506617167910841</v>
      </c>
      <c r="AB174" s="1">
        <v>8.7740112885163202E-2</v>
      </c>
      <c r="AC174" s="4">
        <f t="shared" si="52"/>
        <v>-0.3245197742296736</v>
      </c>
      <c r="AD174" s="1">
        <v>-5.7133857713014047E-5</v>
      </c>
      <c r="AE174" s="4">
        <f t="shared" si="53"/>
        <v>-0.50571338577130143</v>
      </c>
      <c r="AF174" s="1">
        <v>6.2289839994432374E-4</v>
      </c>
      <c r="AG174" s="4">
        <f t="shared" si="54"/>
        <v>-0.43771016000556762</v>
      </c>
      <c r="AH174" s="1">
        <v>1.0189674183759356E-3</v>
      </c>
      <c r="AI174" s="4">
        <f t="shared" si="55"/>
        <v>-0.44905162908120322</v>
      </c>
      <c r="AJ174" s="1">
        <v>-3.273798334738522E-4</v>
      </c>
      <c r="AK174" s="4">
        <f t="shared" si="56"/>
        <v>-0.51636899167369266</v>
      </c>
      <c r="AL174" s="1">
        <v>1.5378277498906468E-3</v>
      </c>
      <c r="AM174" s="4">
        <f t="shared" si="57"/>
        <v>-0.42310861250546766</v>
      </c>
      <c r="AN174" s="1">
        <v>8.8328015999999986E-4</v>
      </c>
      <c r="AO174" s="4">
        <f t="shared" si="58"/>
        <v>-0.49955835991999997</v>
      </c>
      <c r="AP174" s="1">
        <v>3.9696480000000028E-5</v>
      </c>
      <c r="AQ174" s="4">
        <f t="shared" si="59"/>
        <v>-0.49998015175999999</v>
      </c>
      <c r="AR174" s="1">
        <v>1.1869826399999999E-3</v>
      </c>
      <c r="AS174" s="4">
        <f t="shared" si="60"/>
        <v>-0.49940650868000003</v>
      </c>
      <c r="AT174" s="1">
        <v>1.1492846167040118E-3</v>
      </c>
      <c r="AU174" s="4">
        <f t="shared" si="61"/>
        <v>-0.49942535769164798</v>
      </c>
      <c r="AV174" s="1">
        <v>1.2760333453725013E-2</v>
      </c>
      <c r="AW174" s="4">
        <f t="shared" si="62"/>
        <v>-0.49361983327313752</v>
      </c>
      <c r="AY174" s="93"/>
      <c r="AZ174" s="20"/>
      <c r="BA174" s="20"/>
      <c r="BB174" s="20"/>
      <c r="BC174" s="20"/>
      <c r="BD174" s="92"/>
      <c r="BH174" s="93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92"/>
    </row>
    <row r="175" spans="1:81" s="1" customFormat="1" x14ac:dyDescent="0.15">
      <c r="A175" s="22"/>
      <c r="B175" s="22"/>
      <c r="C175" s="22"/>
      <c r="E175" s="15">
        <v>-0.5</v>
      </c>
      <c r="F175" s="1">
        <v>0</v>
      </c>
      <c r="G175" s="10">
        <v>6.6666666666666666E-2</v>
      </c>
      <c r="H175" s="1">
        <v>0.12613064963603868</v>
      </c>
      <c r="I175" s="4">
        <f t="shared" si="42"/>
        <v>-0.43693467518198065</v>
      </c>
      <c r="J175" s="1">
        <v>-0.12135148553659619</v>
      </c>
      <c r="K175" s="4">
        <f t="shared" si="43"/>
        <v>-0.56067574276829812</v>
      </c>
      <c r="L175" s="1">
        <v>-1.5658577314225489E-2</v>
      </c>
      <c r="M175" s="4">
        <f t="shared" si="44"/>
        <v>-0.57829288657112743</v>
      </c>
      <c r="N175" s="1">
        <v>-3.0619710843913205E-2</v>
      </c>
      <c r="O175" s="4">
        <f t="shared" si="45"/>
        <v>-0.56123942168782637</v>
      </c>
      <c r="P175" s="1">
        <v>-0.56557746456608182</v>
      </c>
      <c r="Q175" s="4">
        <f t="shared" si="46"/>
        <v>-0.78278873228304091</v>
      </c>
      <c r="R175" s="1">
        <v>0.20958618410009278</v>
      </c>
      <c r="S175" s="4">
        <f t="shared" si="47"/>
        <v>-0.39520690794995361</v>
      </c>
      <c r="T175" s="1">
        <v>8.6418324417749534E-2</v>
      </c>
      <c r="U175" s="4">
        <f t="shared" si="48"/>
        <v>-0.3271633511645009</v>
      </c>
      <c r="V175" s="1">
        <v>9.8674919025594499E-2</v>
      </c>
      <c r="W175" s="4">
        <f t="shared" si="49"/>
        <v>-0.302650161948811</v>
      </c>
      <c r="X175" s="1">
        <v>7.3875535215000579E-2</v>
      </c>
      <c r="Y175" s="4">
        <f t="shared" si="50"/>
        <v>-0.35224892956999887</v>
      </c>
      <c r="Z175" s="1">
        <v>5.4111567019160541E-2</v>
      </c>
      <c r="AA175" s="4">
        <f t="shared" si="51"/>
        <v>-0.22944216490419728</v>
      </c>
      <c r="AB175" s="1">
        <v>9.1166594158609199E-2</v>
      </c>
      <c r="AC175" s="4">
        <f t="shared" si="52"/>
        <v>-0.3176668116827816</v>
      </c>
      <c r="AD175" s="1">
        <v>-2.1367133778850777E-4</v>
      </c>
      <c r="AE175" s="4">
        <f t="shared" si="53"/>
        <v>-0.5213671337788508</v>
      </c>
      <c r="AF175" s="1">
        <v>1.8394315166141102E-4</v>
      </c>
      <c r="AG175" s="4">
        <f t="shared" si="54"/>
        <v>-0.4816056848338589</v>
      </c>
      <c r="AH175" s="1">
        <v>1.2173570065522896E-3</v>
      </c>
      <c r="AI175" s="4">
        <f t="shared" si="55"/>
        <v>-0.43913214967238551</v>
      </c>
      <c r="AJ175" s="1">
        <v>-4.6060600903299334E-6</v>
      </c>
      <c r="AK175" s="4">
        <f t="shared" si="56"/>
        <v>-0.50023030300451654</v>
      </c>
      <c r="AL175" s="1">
        <v>1.3098894637240963E-3</v>
      </c>
      <c r="AM175" s="4">
        <f t="shared" si="57"/>
        <v>-0.43450552681379517</v>
      </c>
      <c r="AN175" s="1">
        <v>7.3277567999999996E-4</v>
      </c>
      <c r="AO175" s="4">
        <f t="shared" si="58"/>
        <v>-0.49963361216000002</v>
      </c>
      <c r="AP175" s="1">
        <v>4.6603188E-4</v>
      </c>
      <c r="AQ175" s="4">
        <f t="shared" si="59"/>
        <v>-0.49976698405999997</v>
      </c>
      <c r="AR175" s="1">
        <v>3.87666E-4</v>
      </c>
      <c r="AS175" s="4">
        <f t="shared" si="60"/>
        <v>-0.49980616700000002</v>
      </c>
      <c r="AT175" s="1">
        <v>1.1859538385081694E-3</v>
      </c>
      <c r="AU175" s="4">
        <f t="shared" si="61"/>
        <v>-0.49940702308074592</v>
      </c>
      <c r="AV175" s="1">
        <v>1.1331230571590913E-2</v>
      </c>
      <c r="AW175" s="4">
        <f t="shared" si="62"/>
        <v>-0.49433438471420454</v>
      </c>
      <c r="AY175" s="93"/>
      <c r="AZ175" s="20"/>
      <c r="BA175" s="20"/>
      <c r="BB175" s="20"/>
      <c r="BC175" s="20"/>
      <c r="BD175" s="92"/>
      <c r="BH175" s="93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92"/>
    </row>
    <row r="176" spans="1:81" s="1" customFormat="1" x14ac:dyDescent="0.15">
      <c r="A176" s="22"/>
      <c r="B176" s="22"/>
      <c r="C176" s="22"/>
      <c r="E176" s="15"/>
      <c r="G176" s="9"/>
      <c r="I176" s="4">
        <f t="shared" si="42"/>
        <v>0</v>
      </c>
      <c r="K176" s="4">
        <f t="shared" si="43"/>
        <v>0</v>
      </c>
      <c r="M176" s="4">
        <f t="shared" si="44"/>
        <v>0</v>
      </c>
      <c r="O176" s="4">
        <f t="shared" si="45"/>
        <v>0</v>
      </c>
      <c r="Q176" s="4">
        <f t="shared" si="46"/>
        <v>0</v>
      </c>
      <c r="S176" s="4">
        <f t="shared" si="47"/>
        <v>0</v>
      </c>
      <c r="U176" s="4">
        <f t="shared" si="48"/>
        <v>0</v>
      </c>
      <c r="W176" s="4">
        <f t="shared" si="49"/>
        <v>0</v>
      </c>
      <c r="Y176" s="4">
        <f t="shared" si="50"/>
        <v>0</v>
      </c>
      <c r="AA176" s="4">
        <f t="shared" si="51"/>
        <v>0</v>
      </c>
      <c r="AC176" s="4">
        <f t="shared" si="52"/>
        <v>0</v>
      </c>
      <c r="AE176" s="4">
        <f t="shared" si="53"/>
        <v>0</v>
      </c>
      <c r="AG176" s="4">
        <f t="shared" si="54"/>
        <v>0</v>
      </c>
      <c r="AI176" s="4">
        <f t="shared" si="55"/>
        <v>0</v>
      </c>
      <c r="AK176" s="4">
        <f t="shared" si="56"/>
        <v>0</v>
      </c>
      <c r="AM176" s="4">
        <f t="shared" si="57"/>
        <v>0</v>
      </c>
      <c r="AO176" s="4">
        <f t="shared" si="58"/>
        <v>0</v>
      </c>
      <c r="AQ176" s="4">
        <f t="shared" si="59"/>
        <v>0</v>
      </c>
      <c r="AS176" s="4">
        <f t="shared" si="60"/>
        <v>0</v>
      </c>
      <c r="AU176" s="4">
        <f t="shared" si="61"/>
        <v>0</v>
      </c>
      <c r="AW176" s="4">
        <f t="shared" si="62"/>
        <v>0</v>
      </c>
      <c r="AY176" s="93"/>
      <c r="AZ176" s="20"/>
      <c r="BA176" s="20"/>
      <c r="BB176" s="20"/>
      <c r="BC176" s="20"/>
      <c r="BD176" s="92"/>
      <c r="BH176" s="93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92"/>
    </row>
    <row r="177" spans="1:81" s="1" customFormat="1" x14ac:dyDescent="0.15">
      <c r="A177" s="22"/>
      <c r="B177" s="22"/>
      <c r="C177" s="22"/>
      <c r="E177" s="15">
        <v>0.5</v>
      </c>
      <c r="F177" s="1">
        <v>0</v>
      </c>
      <c r="G177" s="11">
        <v>2.5</v>
      </c>
      <c r="H177" s="1">
        <v>1.1515046265004323</v>
      </c>
      <c r="I177" s="4">
        <f t="shared" si="42"/>
        <v>1.075752313250216</v>
      </c>
      <c r="J177" s="1">
        <v>1.1514411142177743</v>
      </c>
      <c r="K177" s="4">
        <f t="shared" si="43"/>
        <v>1.075720557108887</v>
      </c>
      <c r="L177" s="1">
        <v>6.4711086556444412E-3</v>
      </c>
      <c r="M177" s="4">
        <f t="shared" si="44"/>
        <v>0.53235554327822221</v>
      </c>
      <c r="N177" s="1">
        <v>-1.0217147038072591E-2</v>
      </c>
      <c r="O177" s="4">
        <f t="shared" si="45"/>
        <v>0.47956570592385483</v>
      </c>
      <c r="P177" s="1">
        <v>-1.0373291217433938</v>
      </c>
      <c r="Q177" s="4">
        <f t="shared" si="46"/>
        <v>-1.8664560871696878E-2</v>
      </c>
      <c r="R177" s="1">
        <v>1.64166203124E-4</v>
      </c>
      <c r="S177" s="4">
        <f t="shared" si="47"/>
        <v>0.50008208310156199</v>
      </c>
      <c r="T177" s="1">
        <v>0.10079773632518675</v>
      </c>
      <c r="U177" s="4">
        <f t="shared" si="48"/>
        <v>0.70159547265037348</v>
      </c>
      <c r="V177" s="1">
        <v>4.7427421672894508E-2</v>
      </c>
      <c r="W177" s="4">
        <f t="shared" si="49"/>
        <v>0.59485484334578898</v>
      </c>
      <c r="X177" s="1">
        <v>5.5453313573463045E-2</v>
      </c>
      <c r="Y177" s="4">
        <f t="shared" si="50"/>
        <v>0.61090662714692612</v>
      </c>
      <c r="Z177" s="1">
        <v>5.6556615193310407E-2</v>
      </c>
      <c r="AA177" s="4">
        <f t="shared" si="51"/>
        <v>0.78278307596655206</v>
      </c>
      <c r="AB177" s="1">
        <v>2.06273083877784E-2</v>
      </c>
      <c r="AC177" s="4">
        <f t="shared" si="52"/>
        <v>0.54125461677555675</v>
      </c>
      <c r="AD177" s="1">
        <v>4.2641366976054379E-4</v>
      </c>
      <c r="AE177" s="4">
        <f t="shared" si="53"/>
        <v>0.54264136697605436</v>
      </c>
      <c r="AF177" s="1">
        <v>-2.3313400964359143E-3</v>
      </c>
      <c r="AG177" s="4">
        <f t="shared" si="54"/>
        <v>0.26686599035640857</v>
      </c>
      <c r="AH177" s="1">
        <v>-2.892687987800241E-3</v>
      </c>
      <c r="AI177" s="4">
        <f t="shared" si="55"/>
        <v>0.35536560060998795</v>
      </c>
      <c r="AJ177" s="1">
        <v>-2.0998698947522008E-4</v>
      </c>
      <c r="AK177" s="4">
        <f t="shared" si="56"/>
        <v>0.48950065052623898</v>
      </c>
      <c r="AL177" s="1">
        <v>1.4794089252628459E-3</v>
      </c>
      <c r="AM177" s="4">
        <f t="shared" si="57"/>
        <v>0.57397044626314231</v>
      </c>
      <c r="AN177" s="1">
        <v>-9.9143999999999998E-5</v>
      </c>
      <c r="AO177" s="4">
        <f t="shared" si="58"/>
        <v>0.499950428</v>
      </c>
      <c r="AP177" s="1">
        <v>-2.45052E-5</v>
      </c>
      <c r="AQ177" s="4">
        <f t="shared" si="59"/>
        <v>0.49998774740000002</v>
      </c>
      <c r="AR177" s="1">
        <v>4.7473560000000003E-5</v>
      </c>
      <c r="AS177" s="4">
        <f t="shared" si="60"/>
        <v>0.50002373678000001</v>
      </c>
      <c r="AT177" s="1">
        <v>7.1197744013685963E-5</v>
      </c>
      <c r="AU177" s="4">
        <f t="shared" si="61"/>
        <v>0.50003559887200688</v>
      </c>
      <c r="AV177" s="1">
        <v>7.7423069805486189E-3</v>
      </c>
      <c r="AW177" s="4">
        <f t="shared" si="62"/>
        <v>0.50387115349027434</v>
      </c>
      <c r="AY177" s="93"/>
      <c r="AZ177" s="20"/>
      <c r="BA177" s="20"/>
      <c r="BB177" s="20"/>
      <c r="BC177" s="20"/>
      <c r="BD177" s="92"/>
      <c r="BH177" s="93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92"/>
    </row>
    <row r="178" spans="1:81" s="1" customFormat="1" x14ac:dyDescent="0.15">
      <c r="A178" s="22"/>
      <c r="B178" s="22"/>
      <c r="C178" s="22"/>
      <c r="E178" s="15">
        <v>0.5</v>
      </c>
      <c r="F178" s="1">
        <v>0</v>
      </c>
      <c r="G178" s="12">
        <v>1.8333333333333333</v>
      </c>
      <c r="H178" s="1">
        <v>1.0809329949203965</v>
      </c>
      <c r="I178" s="4">
        <f t="shared" si="42"/>
        <v>1.0404664974601983</v>
      </c>
      <c r="J178" s="1">
        <v>1.0808039330603285</v>
      </c>
      <c r="K178" s="4">
        <f t="shared" si="43"/>
        <v>1.0404019665301643</v>
      </c>
      <c r="L178" s="1">
        <v>1.2163892445582586E-2</v>
      </c>
      <c r="M178" s="4">
        <f t="shared" si="44"/>
        <v>0.5608194622279129</v>
      </c>
      <c r="N178" s="1">
        <v>-1.1447161633996932E-2</v>
      </c>
      <c r="O178" s="4">
        <f t="shared" si="45"/>
        <v>0.47710567673200616</v>
      </c>
      <c r="P178" s="1">
        <v>-0.99015149376368805</v>
      </c>
      <c r="Q178" s="4">
        <f t="shared" si="46"/>
        <v>4.9242531181559746E-3</v>
      </c>
      <c r="R178" s="1">
        <v>5.0766124793076E-3</v>
      </c>
      <c r="S178" s="4">
        <f t="shared" si="47"/>
        <v>0.50253830623965379</v>
      </c>
      <c r="T178" s="1">
        <v>0.13732301041872758</v>
      </c>
      <c r="U178" s="4">
        <f t="shared" si="48"/>
        <v>0.77464602083745515</v>
      </c>
      <c r="V178" s="1">
        <v>6.4373252502025136E-2</v>
      </c>
      <c r="W178" s="4">
        <f t="shared" si="49"/>
        <v>0.62874650500405027</v>
      </c>
      <c r="X178" s="1">
        <v>6.4709220069955914E-2</v>
      </c>
      <c r="Y178" s="4">
        <f t="shared" si="50"/>
        <v>0.62941844013991188</v>
      </c>
      <c r="Z178" s="1">
        <v>6.8523291014677384E-2</v>
      </c>
      <c r="AA178" s="4">
        <f t="shared" si="51"/>
        <v>0.84261645507338689</v>
      </c>
      <c r="AB178" s="1">
        <v>2.7230585548319999E-2</v>
      </c>
      <c r="AC178" s="4">
        <f t="shared" si="52"/>
        <v>0.55446117109663995</v>
      </c>
      <c r="AD178" s="1">
        <v>1.6959001179692214E-3</v>
      </c>
      <c r="AE178" s="4">
        <f t="shared" si="53"/>
        <v>0.66959001179692212</v>
      </c>
      <c r="AF178" s="1">
        <v>-2.3466686924076986E-3</v>
      </c>
      <c r="AG178" s="4">
        <f t="shared" si="54"/>
        <v>0.26533313075923015</v>
      </c>
      <c r="AH178" s="1">
        <v>-5.5961779448365284E-3</v>
      </c>
      <c r="AI178" s="4">
        <f t="shared" si="55"/>
        <v>0.22019110275817361</v>
      </c>
      <c r="AJ178" s="1">
        <v>-6.4920771951739603E-4</v>
      </c>
      <c r="AK178" s="4">
        <f t="shared" si="56"/>
        <v>0.46753961402413019</v>
      </c>
      <c r="AL178" s="1">
        <v>1.4737336012229753E-3</v>
      </c>
      <c r="AM178" s="4">
        <f t="shared" si="57"/>
        <v>0.57368668006114876</v>
      </c>
      <c r="AN178" s="1">
        <v>-6.2810640000000005E-4</v>
      </c>
      <c r="AO178" s="4">
        <f t="shared" si="58"/>
        <v>0.4996859468</v>
      </c>
      <c r="AP178" s="1">
        <v>-1.3476132E-4</v>
      </c>
      <c r="AQ178" s="4">
        <f t="shared" si="59"/>
        <v>0.49993261934</v>
      </c>
      <c r="AR178" s="1">
        <v>1.583388E-4</v>
      </c>
      <c r="AS178" s="4">
        <f t="shared" si="60"/>
        <v>0.50007916939999997</v>
      </c>
      <c r="AT178" s="1">
        <v>4.365497100176181E-4</v>
      </c>
      <c r="AU178" s="4">
        <f t="shared" si="61"/>
        <v>0.5002182748550088</v>
      </c>
      <c r="AV178" s="1">
        <v>1.3594403995106715E-2</v>
      </c>
      <c r="AW178" s="4">
        <f t="shared" si="62"/>
        <v>0.5067972019975534</v>
      </c>
      <c r="AY178" s="93"/>
      <c r="AZ178" s="20"/>
      <c r="BA178" s="20"/>
      <c r="BB178" s="20"/>
      <c r="BC178" s="20"/>
      <c r="BD178" s="92"/>
      <c r="BH178" s="93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92"/>
    </row>
    <row r="179" spans="1:81" s="1" customFormat="1" x14ac:dyDescent="0.15">
      <c r="A179" s="22"/>
      <c r="B179" s="22"/>
      <c r="C179" s="22"/>
      <c r="E179" s="15">
        <v>0.5</v>
      </c>
      <c r="F179" s="1">
        <v>0</v>
      </c>
      <c r="G179" s="12">
        <v>1.5</v>
      </c>
      <c r="H179" s="1">
        <v>1.0153084142516575</v>
      </c>
      <c r="I179" s="4">
        <f t="shared" si="42"/>
        <v>1.0076542071258288</v>
      </c>
      <c r="J179" s="1">
        <v>1.0151073416379537</v>
      </c>
      <c r="K179" s="4">
        <f t="shared" si="43"/>
        <v>1.007553670818977</v>
      </c>
      <c r="L179" s="1">
        <v>1.8119850830399839E-2</v>
      </c>
      <c r="M179" s="4">
        <f t="shared" si="44"/>
        <v>0.59059925415199921</v>
      </c>
      <c r="N179" s="1">
        <v>-8.9404702799356431E-3</v>
      </c>
      <c r="O179" s="4">
        <f t="shared" si="45"/>
        <v>0.48211905944012873</v>
      </c>
      <c r="P179" s="1">
        <v>-0.94538985706346934</v>
      </c>
      <c r="Q179" s="4">
        <f t="shared" si="46"/>
        <v>2.7305071468265329E-2</v>
      </c>
      <c r="R179" s="1">
        <v>1.7829628612349404E-2</v>
      </c>
      <c r="S179" s="4">
        <f t="shared" si="47"/>
        <v>0.50891481430617469</v>
      </c>
      <c r="T179" s="1">
        <v>0.1580783401708955</v>
      </c>
      <c r="U179" s="4">
        <f t="shared" si="48"/>
        <v>0.81615668034179101</v>
      </c>
      <c r="V179" s="1">
        <v>7.6186245487768908E-2</v>
      </c>
      <c r="W179" s="4">
        <f t="shared" si="49"/>
        <v>0.65237249097553784</v>
      </c>
      <c r="X179" s="1">
        <v>7.0975015211864875E-2</v>
      </c>
      <c r="Y179" s="4">
        <f t="shared" si="50"/>
        <v>0.64195003042372978</v>
      </c>
      <c r="Z179" s="1">
        <v>7.5973038133045179E-2</v>
      </c>
      <c r="AA179" s="4">
        <f t="shared" si="51"/>
        <v>0.87986519066522595</v>
      </c>
      <c r="AB179" s="1">
        <v>3.7267126458408004E-2</v>
      </c>
      <c r="AC179" s="4">
        <f t="shared" si="52"/>
        <v>0.57453425291681604</v>
      </c>
      <c r="AD179" s="1">
        <v>1.5384336320772561E-3</v>
      </c>
      <c r="AE179" s="4">
        <f t="shared" si="53"/>
        <v>0.65384336320772563</v>
      </c>
      <c r="AF179" s="1">
        <v>-2.6574211380175064E-3</v>
      </c>
      <c r="AG179" s="4">
        <f t="shared" si="54"/>
        <v>0.23425788619824939</v>
      </c>
      <c r="AH179" s="1">
        <v>-7.1586810166396567E-3</v>
      </c>
      <c r="AI179" s="4">
        <f t="shared" si="55"/>
        <v>0.14206594916801718</v>
      </c>
      <c r="AJ179" s="1">
        <v>-5.769090263138244E-4</v>
      </c>
      <c r="AK179" s="4">
        <f t="shared" si="56"/>
        <v>0.47115454868430878</v>
      </c>
      <c r="AL179" s="1">
        <v>1.535236841089836E-3</v>
      </c>
      <c r="AM179" s="4">
        <f t="shared" si="57"/>
        <v>0.57676184205449177</v>
      </c>
      <c r="AN179" s="1">
        <v>-1.4105242800000002E-3</v>
      </c>
      <c r="AO179" s="4">
        <f t="shared" si="58"/>
        <v>0.49929473786</v>
      </c>
      <c r="AP179" s="1">
        <v>-3.1168044000000003E-4</v>
      </c>
      <c r="AQ179" s="4">
        <f t="shared" si="59"/>
        <v>0.49984415978000002</v>
      </c>
      <c r="AR179" s="1">
        <v>2.7503280000000003E-4</v>
      </c>
      <c r="AS179" s="4">
        <f t="shared" si="60"/>
        <v>0.50013751640000004</v>
      </c>
      <c r="AT179" s="1">
        <v>9.8434621976482449E-4</v>
      </c>
      <c r="AU179" s="4">
        <f t="shared" si="61"/>
        <v>0.50049217310988237</v>
      </c>
      <c r="AV179" s="1">
        <v>1.7915279208516197E-2</v>
      </c>
      <c r="AW179" s="4">
        <f t="shared" si="62"/>
        <v>0.50895763960425811</v>
      </c>
      <c r="AY179" s="93"/>
      <c r="AZ179" s="20"/>
      <c r="BA179" s="20"/>
      <c r="BB179" s="20"/>
      <c r="BC179" s="20"/>
      <c r="BD179" s="92"/>
      <c r="BH179" s="93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92"/>
    </row>
    <row r="180" spans="1:81" s="1" customFormat="1" x14ac:dyDescent="0.15">
      <c r="A180" s="22"/>
      <c r="B180" s="22"/>
      <c r="C180" s="22"/>
      <c r="E180" s="15">
        <v>0.5</v>
      </c>
      <c r="F180" s="1">
        <v>0</v>
      </c>
      <c r="G180" s="13">
        <v>1.1666666666666667</v>
      </c>
      <c r="H180" s="1">
        <v>0.90310914516428076</v>
      </c>
      <c r="I180" s="4">
        <f t="shared" si="42"/>
        <v>0.95155457258214038</v>
      </c>
      <c r="J180" s="1">
        <v>0.90285497773281609</v>
      </c>
      <c r="K180" s="4">
        <f t="shared" si="43"/>
        <v>0.95142748886640804</v>
      </c>
      <c r="L180" s="1">
        <v>2.1235016779713532E-2</v>
      </c>
      <c r="M180" s="4">
        <f t="shared" si="44"/>
        <v>0.60617508389856767</v>
      </c>
      <c r="N180" s="1">
        <v>-2.8445254084805676E-3</v>
      </c>
      <c r="O180" s="4">
        <f t="shared" si="45"/>
        <v>0.49431094918303886</v>
      </c>
      <c r="P180" s="1">
        <v>-0.8876243373417676</v>
      </c>
      <c r="Q180" s="4">
        <f t="shared" si="46"/>
        <v>5.61878313291162E-2</v>
      </c>
      <c r="R180" s="1">
        <v>4.2868390900658394E-2</v>
      </c>
      <c r="S180" s="4">
        <f t="shared" si="47"/>
        <v>0.52143419545032921</v>
      </c>
      <c r="T180" s="1">
        <v>0.18209442181848046</v>
      </c>
      <c r="U180" s="4">
        <f t="shared" si="48"/>
        <v>0.86418884363696091</v>
      </c>
      <c r="V180" s="1">
        <v>8.9249784420810579E-2</v>
      </c>
      <c r="W180" s="4">
        <f t="shared" si="49"/>
        <v>0.6784995688416211</v>
      </c>
      <c r="X180" s="1">
        <v>6.7884113586901745E-2</v>
      </c>
      <c r="Y180" s="4">
        <f t="shared" si="50"/>
        <v>0.63576822717380344</v>
      </c>
      <c r="Z180" s="1">
        <v>7.8741347703083497E-2</v>
      </c>
      <c r="AA180" s="4">
        <f t="shared" si="51"/>
        <v>0.89370673851541749</v>
      </c>
      <c r="AB180" s="1">
        <v>4.5500676818751008E-2</v>
      </c>
      <c r="AC180" s="4">
        <f t="shared" si="52"/>
        <v>0.59100135363750206</v>
      </c>
      <c r="AD180" s="1">
        <v>1.7084416964915905E-3</v>
      </c>
      <c r="AE180" s="4">
        <f t="shared" si="53"/>
        <v>0.67084416964915905</v>
      </c>
      <c r="AF180" s="1">
        <v>-1.0451315435307444E-3</v>
      </c>
      <c r="AG180" s="4">
        <f t="shared" si="54"/>
        <v>0.39548684564692554</v>
      </c>
      <c r="AH180" s="1">
        <v>-8.2447653106175432E-3</v>
      </c>
      <c r="AI180" s="4">
        <f t="shared" si="55"/>
        <v>8.7761734469122832E-2</v>
      </c>
      <c r="AJ180" s="1">
        <v>-7.5272069494025727E-4</v>
      </c>
      <c r="AK180" s="4">
        <f t="shared" si="56"/>
        <v>0.46236396525298712</v>
      </c>
      <c r="AL180" s="1">
        <v>6.0911032140961317E-4</v>
      </c>
      <c r="AM180" s="4">
        <f t="shared" si="57"/>
        <v>0.53045551607048069</v>
      </c>
      <c r="AN180" s="1">
        <v>-2.5202750399999996E-3</v>
      </c>
      <c r="AO180" s="4">
        <f t="shared" si="58"/>
        <v>0.49873986248000002</v>
      </c>
      <c r="AP180" s="1">
        <v>-3.1971672E-4</v>
      </c>
      <c r="AQ180" s="4">
        <f t="shared" si="59"/>
        <v>0.49984014164000001</v>
      </c>
      <c r="AR180" s="1">
        <v>6.5858399999999993E-5</v>
      </c>
      <c r="AS180" s="4">
        <f t="shared" si="60"/>
        <v>0.50003292919999998</v>
      </c>
      <c r="AT180" s="1">
        <v>1.3835201110526957E-3</v>
      </c>
      <c r="AU180" s="4">
        <f t="shared" si="61"/>
        <v>0.5006917600555264</v>
      </c>
      <c r="AV180" s="1">
        <v>2.286607767702362E-2</v>
      </c>
      <c r="AW180" s="4">
        <f t="shared" si="62"/>
        <v>0.51143303883851177</v>
      </c>
      <c r="AY180" s="93"/>
      <c r="AZ180" s="20"/>
      <c r="BA180" s="20"/>
      <c r="BB180" s="20"/>
      <c r="BC180" s="20"/>
      <c r="BD180" s="92"/>
      <c r="BH180" s="93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92"/>
    </row>
    <row r="181" spans="1:81" s="1" customFormat="1" x14ac:dyDescent="0.15">
      <c r="A181" s="22"/>
      <c r="B181" s="22"/>
      <c r="C181" s="22"/>
      <c r="E181" s="15"/>
      <c r="G181" s="12"/>
      <c r="I181" s="4">
        <f t="shared" si="42"/>
        <v>0</v>
      </c>
      <c r="K181" s="4">
        <f t="shared" si="43"/>
        <v>0</v>
      </c>
      <c r="M181" s="4">
        <f t="shared" si="44"/>
        <v>0</v>
      </c>
      <c r="O181" s="4">
        <f t="shared" si="45"/>
        <v>0</v>
      </c>
      <c r="Q181" s="4">
        <f t="shared" si="46"/>
        <v>0</v>
      </c>
      <c r="S181" s="4">
        <f t="shared" si="47"/>
        <v>0</v>
      </c>
      <c r="U181" s="4">
        <f t="shared" si="48"/>
        <v>0</v>
      </c>
      <c r="W181" s="4">
        <f t="shared" si="49"/>
        <v>0</v>
      </c>
      <c r="Y181" s="4">
        <f t="shared" si="50"/>
        <v>0</v>
      </c>
      <c r="AA181" s="4">
        <f t="shared" si="51"/>
        <v>0</v>
      </c>
      <c r="AC181" s="4">
        <f t="shared" si="52"/>
        <v>0</v>
      </c>
      <c r="AE181" s="4">
        <f t="shared" si="53"/>
        <v>0</v>
      </c>
      <c r="AG181" s="4">
        <f t="shared" si="54"/>
        <v>0</v>
      </c>
      <c r="AI181" s="4">
        <f t="shared" si="55"/>
        <v>0</v>
      </c>
      <c r="AK181" s="4">
        <f t="shared" si="56"/>
        <v>0</v>
      </c>
      <c r="AM181" s="4">
        <f t="shared" si="57"/>
        <v>0</v>
      </c>
      <c r="AO181" s="4">
        <f t="shared" si="58"/>
        <v>0</v>
      </c>
      <c r="AQ181" s="4">
        <f t="shared" si="59"/>
        <v>0</v>
      </c>
      <c r="AS181" s="4">
        <f t="shared" si="60"/>
        <v>0</v>
      </c>
      <c r="AU181" s="4">
        <f t="shared" si="61"/>
        <v>0</v>
      </c>
      <c r="AW181" s="4">
        <f t="shared" si="62"/>
        <v>0</v>
      </c>
      <c r="AY181" s="93"/>
      <c r="AZ181" s="20"/>
      <c r="BA181" s="20"/>
      <c r="BB181" s="20"/>
      <c r="BC181" s="20"/>
      <c r="BD181" s="92"/>
      <c r="BH181" s="93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92"/>
    </row>
    <row r="182" spans="1:81" s="1" customFormat="1" x14ac:dyDescent="0.15">
      <c r="A182" s="22"/>
      <c r="B182" s="22"/>
      <c r="C182" s="22"/>
      <c r="E182" s="15">
        <v>1.5</v>
      </c>
      <c r="F182" s="1">
        <v>0</v>
      </c>
      <c r="G182" s="8">
        <v>2.5</v>
      </c>
      <c r="H182" s="1">
        <v>1.1460901769451628</v>
      </c>
      <c r="I182" s="4">
        <f t="shared" si="42"/>
        <v>2.0730450884725813</v>
      </c>
      <c r="J182" s="1">
        <v>1.1460376358335542</v>
      </c>
      <c r="K182" s="4">
        <f t="shared" si="43"/>
        <v>2.0730188179167772</v>
      </c>
      <c r="L182" s="1">
        <v>6.0735470335930245E-3</v>
      </c>
      <c r="M182" s="4">
        <f t="shared" si="44"/>
        <v>1.5303677351679652</v>
      </c>
      <c r="N182" s="1">
        <v>-9.140184334205605E-3</v>
      </c>
      <c r="O182" s="4">
        <f t="shared" si="45"/>
        <v>1.4817196313315888</v>
      </c>
      <c r="P182" s="1">
        <v>-1.0410537198817751</v>
      </c>
      <c r="Q182" s="4">
        <f t="shared" si="46"/>
        <v>0.97947314005911246</v>
      </c>
      <c r="R182" s="1">
        <v>3.5035110300959998E-4</v>
      </c>
      <c r="S182" s="4">
        <f t="shared" si="47"/>
        <v>1.5001751755515047</v>
      </c>
      <c r="T182" s="1">
        <v>0.11020482822724846</v>
      </c>
      <c r="U182" s="4">
        <f t="shared" si="48"/>
        <v>1.7204096564544968</v>
      </c>
      <c r="V182" s="1">
        <v>4.4696751940212699E-2</v>
      </c>
      <c r="W182" s="4">
        <f t="shared" si="49"/>
        <v>1.5893935038804254</v>
      </c>
      <c r="X182" s="1">
        <v>5.541225087071594E-2</v>
      </c>
      <c r="Y182" s="4">
        <f t="shared" si="50"/>
        <v>1.610824501741432</v>
      </c>
      <c r="Z182" s="1">
        <v>5.6222061544519662E-2</v>
      </c>
      <c r="AA182" s="4">
        <f t="shared" si="51"/>
        <v>1.7811103077225983</v>
      </c>
      <c r="AB182" s="1">
        <v>1.9840648688368198E-2</v>
      </c>
      <c r="AC182" s="4">
        <f t="shared" si="52"/>
        <v>1.5396812973767364</v>
      </c>
      <c r="AD182" s="1">
        <v>4.2641366976054374E-4</v>
      </c>
      <c r="AE182" s="4">
        <f t="shared" si="53"/>
        <v>1.5426413669760544</v>
      </c>
      <c r="AF182" s="1">
        <v>-2.2031372937628096E-3</v>
      </c>
      <c r="AG182" s="4">
        <f t="shared" si="54"/>
        <v>1.2796862706237191</v>
      </c>
      <c r="AH182" s="1">
        <v>-3.5470158366144771E-3</v>
      </c>
      <c r="AI182" s="4">
        <f t="shared" si="55"/>
        <v>1.3226492081692762</v>
      </c>
      <c r="AJ182" s="1">
        <v>-2.1658763808680894E-4</v>
      </c>
      <c r="AK182" s="4">
        <f t="shared" si="56"/>
        <v>1.4891706180956596</v>
      </c>
      <c r="AL182" s="1">
        <v>1.4700939912408841E-3</v>
      </c>
      <c r="AM182" s="4">
        <f t="shared" si="57"/>
        <v>1.5735046995620443</v>
      </c>
      <c r="AN182" s="1">
        <v>-1.7754119999999999E-4</v>
      </c>
      <c r="AO182" s="4">
        <f t="shared" si="58"/>
        <v>1.4999112294000001</v>
      </c>
      <c r="AP182" s="1">
        <v>-1.2097080000000002E-5</v>
      </c>
      <c r="AQ182" s="4">
        <f t="shared" si="59"/>
        <v>1.49999395146</v>
      </c>
      <c r="AR182" s="1">
        <v>4.7579400000000001E-5</v>
      </c>
      <c r="AS182" s="4">
        <f t="shared" si="60"/>
        <v>1.5000237896999999</v>
      </c>
      <c r="AT182" s="1">
        <v>7.4559712997973842E-5</v>
      </c>
      <c r="AU182" s="4">
        <f t="shared" si="61"/>
        <v>1.5000372798564989</v>
      </c>
      <c r="AV182" s="1">
        <v>8.606710672580703E-3</v>
      </c>
      <c r="AW182" s="4">
        <f t="shared" si="62"/>
        <v>1.5043033553362903</v>
      </c>
      <c r="AY182" s="93"/>
      <c r="AZ182" s="20"/>
      <c r="BA182" s="20"/>
      <c r="BB182" s="20"/>
      <c r="BC182" s="20"/>
      <c r="BD182" s="92"/>
      <c r="BH182" s="93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92"/>
    </row>
    <row r="183" spans="1:81" s="1" customFormat="1" x14ac:dyDescent="0.15">
      <c r="A183" s="22"/>
      <c r="B183" s="22"/>
      <c r="C183" s="22"/>
      <c r="E183" s="15">
        <v>1.5</v>
      </c>
      <c r="F183" s="1">
        <v>0</v>
      </c>
      <c r="G183" s="9">
        <v>1.8333333333333333</v>
      </c>
      <c r="H183" s="1">
        <v>1.0833752696178454</v>
      </c>
      <c r="I183" s="4">
        <f t="shared" si="42"/>
        <v>2.0416876348089228</v>
      </c>
      <c r="J183" s="1">
        <v>1.0832415644143152</v>
      </c>
      <c r="K183" s="4">
        <f t="shared" si="43"/>
        <v>2.0416207822071577</v>
      </c>
      <c r="L183" s="1">
        <v>1.2020172985967754E-2</v>
      </c>
      <c r="M183" s="4">
        <f t="shared" si="44"/>
        <v>1.5601008649298387</v>
      </c>
      <c r="N183" s="1">
        <v>-1.2050036769783825E-2</v>
      </c>
      <c r="O183" s="4">
        <f t="shared" si="45"/>
        <v>1.4758999264604324</v>
      </c>
      <c r="P183" s="1">
        <v>-0.98653618259973674</v>
      </c>
      <c r="Q183" s="4">
        <f t="shared" si="46"/>
        <v>1.0067319087001316</v>
      </c>
      <c r="R183" s="1">
        <v>8.2495166157557989E-3</v>
      </c>
      <c r="S183" s="4">
        <f t="shared" si="47"/>
        <v>1.5041247583078778</v>
      </c>
      <c r="T183" s="1">
        <v>0.13269599041372537</v>
      </c>
      <c r="U183" s="4">
        <f t="shared" si="48"/>
        <v>1.7653919808274507</v>
      </c>
      <c r="V183" s="1">
        <v>6.3970091420508204E-2</v>
      </c>
      <c r="W183" s="4">
        <f t="shared" si="49"/>
        <v>1.6279401828410165</v>
      </c>
      <c r="X183" s="1">
        <v>6.8619509263372444E-2</v>
      </c>
      <c r="Y183" s="4">
        <f t="shared" si="50"/>
        <v>1.6372390185267449</v>
      </c>
      <c r="Z183" s="1">
        <v>6.8417391716118048E-2</v>
      </c>
      <c r="AA183" s="4">
        <f t="shared" si="51"/>
        <v>1.8420869585805901</v>
      </c>
      <c r="AB183" s="1">
        <v>2.7584630222133599E-2</v>
      </c>
      <c r="AC183" s="4">
        <f t="shared" si="52"/>
        <v>1.5551692604442673</v>
      </c>
      <c r="AD183" s="1">
        <v>1.162186276406188E-3</v>
      </c>
      <c r="AE183" s="4">
        <f t="shared" si="53"/>
        <v>1.6162186276406187</v>
      </c>
      <c r="AF183" s="1">
        <v>-2.8943176212178081E-3</v>
      </c>
      <c r="AG183" s="4">
        <f t="shared" si="54"/>
        <v>1.2105682378782192</v>
      </c>
      <c r="AH183" s="1">
        <v>-4.842593613629334E-3</v>
      </c>
      <c r="AI183" s="4">
        <f t="shared" si="55"/>
        <v>1.2578703193185332</v>
      </c>
      <c r="AJ183" s="1">
        <v>-5.1386357882743339E-4</v>
      </c>
      <c r="AK183" s="4">
        <f t="shared" si="56"/>
        <v>1.4743068210586283</v>
      </c>
      <c r="AL183" s="1">
        <v>1.6774900719152938E-3</v>
      </c>
      <c r="AM183" s="4">
        <f t="shared" si="57"/>
        <v>1.5838745035957646</v>
      </c>
      <c r="AN183" s="1">
        <v>-6.7336271999999999E-4</v>
      </c>
      <c r="AO183" s="4">
        <f t="shared" si="58"/>
        <v>1.4996633186399999</v>
      </c>
      <c r="AP183" s="1">
        <v>-1.8635076E-4</v>
      </c>
      <c r="AQ183" s="4">
        <f t="shared" si="59"/>
        <v>1.49990682462</v>
      </c>
      <c r="AR183" s="1">
        <v>2.6848152000000003E-4</v>
      </c>
      <c r="AS183" s="4">
        <f t="shared" si="60"/>
        <v>1.50013424076</v>
      </c>
      <c r="AT183" s="1">
        <v>5.0802433650198799E-4</v>
      </c>
      <c r="AU183" s="4">
        <f t="shared" si="61"/>
        <v>1.500254012168251</v>
      </c>
      <c r="AV183" s="1">
        <v>1.3204517759886866E-2</v>
      </c>
      <c r="AW183" s="4">
        <f t="shared" si="62"/>
        <v>1.5066022588799435</v>
      </c>
      <c r="AY183" s="93"/>
      <c r="AZ183" s="20"/>
      <c r="BA183" s="20"/>
      <c r="BB183" s="20"/>
      <c r="BC183" s="20"/>
      <c r="BD183" s="92"/>
      <c r="BH183" s="93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92"/>
    </row>
    <row r="184" spans="1:81" s="1" customFormat="1" x14ac:dyDescent="0.15">
      <c r="A184" s="22"/>
      <c r="B184" s="22"/>
      <c r="C184" s="22"/>
      <c r="E184" s="15">
        <v>1.5</v>
      </c>
      <c r="F184" s="1">
        <v>0</v>
      </c>
      <c r="G184" s="9">
        <v>1.5</v>
      </c>
      <c r="H184" s="1">
        <v>1.0025447757309491</v>
      </c>
      <c r="I184" s="4">
        <f t="shared" si="42"/>
        <v>2.0012723878654746</v>
      </c>
      <c r="J184" s="1">
        <v>1.0022677810835328</v>
      </c>
      <c r="K184" s="4">
        <f t="shared" si="43"/>
        <v>2.0011338905417664</v>
      </c>
      <c r="L184" s="1">
        <v>1.7240735694314311E-2</v>
      </c>
      <c r="M184" s="4">
        <f t="shared" si="44"/>
        <v>1.5862036784715716</v>
      </c>
      <c r="N184" s="1">
        <v>-1.6064849206556594E-2</v>
      </c>
      <c r="O184" s="4">
        <f t="shared" si="45"/>
        <v>1.4678703015868868</v>
      </c>
      <c r="P184" s="1">
        <v>-0.94904543474874548</v>
      </c>
      <c r="Q184" s="4">
        <f t="shared" si="46"/>
        <v>1.0254772826256273</v>
      </c>
      <c r="R184" s="1">
        <v>1.8930494979534598E-2</v>
      </c>
      <c r="S184" s="4">
        <f t="shared" si="47"/>
        <v>1.5094652474897674</v>
      </c>
      <c r="T184" s="1">
        <v>0.16190090449935232</v>
      </c>
      <c r="U184" s="4">
        <f t="shared" si="48"/>
        <v>1.8238018089987047</v>
      </c>
      <c r="V184" s="1">
        <v>7.3584363322793903E-2</v>
      </c>
      <c r="W184" s="4">
        <f t="shared" si="49"/>
        <v>1.6471687266455879</v>
      </c>
      <c r="X184" s="1">
        <v>7.0551322778974399E-2</v>
      </c>
      <c r="Y184" s="4">
        <f t="shared" si="50"/>
        <v>1.6411026455579487</v>
      </c>
      <c r="Z184" s="1">
        <v>7.2441096846009051E-2</v>
      </c>
      <c r="AA184" s="4">
        <f t="shared" si="51"/>
        <v>1.8622054842300453</v>
      </c>
      <c r="AB184" s="1">
        <v>3.4635678585492609E-2</v>
      </c>
      <c r="AC184" s="4">
        <f t="shared" si="52"/>
        <v>1.5692713571709853</v>
      </c>
      <c r="AD184" s="1">
        <v>9.4340540662708543E-4</v>
      </c>
      <c r="AE184" s="4">
        <f t="shared" si="53"/>
        <v>1.5943405406627085</v>
      </c>
      <c r="AF184" s="1">
        <v>-2.5208572829961561E-3</v>
      </c>
      <c r="AG184" s="4">
        <f t="shared" si="54"/>
        <v>1.2479142717003844</v>
      </c>
      <c r="AH184" s="1">
        <v>-7.1400511485957326E-3</v>
      </c>
      <c r="AI184" s="4">
        <f t="shared" si="55"/>
        <v>1.1429974425702134</v>
      </c>
      <c r="AJ184" s="1">
        <v>-3.2491230128260407E-4</v>
      </c>
      <c r="AK184" s="4">
        <f t="shared" si="56"/>
        <v>1.4837543849358699</v>
      </c>
      <c r="AL184" s="1">
        <v>1.4082823098501172E-3</v>
      </c>
      <c r="AM184" s="4">
        <f t="shared" si="57"/>
        <v>1.5704141154925058</v>
      </c>
      <c r="AN184" s="1">
        <v>-1.8694951200000001E-3</v>
      </c>
      <c r="AO184" s="4">
        <f t="shared" si="58"/>
        <v>1.4990652524400001</v>
      </c>
      <c r="AP184" s="1">
        <v>-2.424006E-4</v>
      </c>
      <c r="AQ184" s="4">
        <f t="shared" si="59"/>
        <v>1.4998787997</v>
      </c>
      <c r="AR184" s="1">
        <v>2.2680648E-4</v>
      </c>
      <c r="AS184" s="4">
        <f t="shared" si="60"/>
        <v>1.5001134032400001</v>
      </c>
      <c r="AT184" s="1">
        <v>8.7775716200941527E-4</v>
      </c>
      <c r="AU184" s="4">
        <f t="shared" si="61"/>
        <v>1.5004388785810048</v>
      </c>
      <c r="AV184" s="1">
        <v>1.8302025274596186E-2</v>
      </c>
      <c r="AW184" s="4">
        <f t="shared" si="62"/>
        <v>1.509151012637298</v>
      </c>
      <c r="AY184" s="93"/>
      <c r="AZ184" s="20"/>
      <c r="BA184" s="20"/>
      <c r="BB184" s="20"/>
      <c r="BC184" s="20"/>
      <c r="BD184" s="92"/>
      <c r="BH184" s="93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92"/>
    </row>
    <row r="185" spans="1:81" s="1" customFormat="1" x14ac:dyDescent="0.15">
      <c r="A185" s="22"/>
      <c r="B185" s="22"/>
      <c r="C185" s="22"/>
      <c r="E185" s="15">
        <v>1.5</v>
      </c>
      <c r="F185" s="1">
        <v>0</v>
      </c>
      <c r="G185" s="9">
        <v>1.1666666666666667</v>
      </c>
      <c r="H185" s="1">
        <v>0.89518384031603693</v>
      </c>
      <c r="I185" s="4">
        <f t="shared" si="42"/>
        <v>1.9475919201580185</v>
      </c>
      <c r="J185" s="1">
        <v>0.89462563880500079</v>
      </c>
      <c r="K185" s="4">
        <f t="shared" si="43"/>
        <v>1.9473128194025005</v>
      </c>
      <c r="L185" s="1">
        <v>2.0449225968053219E-2</v>
      </c>
      <c r="M185" s="4">
        <f t="shared" si="44"/>
        <v>1.6022461298402662</v>
      </c>
      <c r="N185" s="1">
        <v>-2.4101940026056149E-2</v>
      </c>
      <c r="O185" s="4">
        <f t="shared" si="45"/>
        <v>1.4517961199478877</v>
      </c>
      <c r="P185" s="1">
        <v>-0.89141054711366696</v>
      </c>
      <c r="Q185" s="4">
        <f t="shared" si="46"/>
        <v>1.0542947264431666</v>
      </c>
      <c r="R185" s="1">
        <v>3.9504517581097805E-2</v>
      </c>
      <c r="S185" s="4">
        <f t="shared" si="47"/>
        <v>1.519752258790549</v>
      </c>
      <c r="T185" s="1">
        <v>0.18294740614372693</v>
      </c>
      <c r="U185" s="4">
        <f t="shared" si="48"/>
        <v>1.8658948122874539</v>
      </c>
      <c r="V185" s="1">
        <v>8.8124293068242474E-2</v>
      </c>
      <c r="W185" s="4">
        <f t="shared" si="49"/>
        <v>1.6762485861364849</v>
      </c>
      <c r="X185" s="1">
        <v>7.8086328733066285E-2</v>
      </c>
      <c r="Y185" s="4">
        <f t="shared" si="50"/>
        <v>1.6561726574661326</v>
      </c>
      <c r="Z185" s="1">
        <v>7.4803684031891915E-2</v>
      </c>
      <c r="AA185" s="4">
        <f t="shared" si="51"/>
        <v>1.8740184201594596</v>
      </c>
      <c r="AB185" s="1">
        <v>4.0497215846749202E-2</v>
      </c>
      <c r="AC185" s="4">
        <f t="shared" si="52"/>
        <v>1.5809944316934983</v>
      </c>
      <c r="AD185" s="1">
        <v>1.0827562790978514E-3</v>
      </c>
      <c r="AE185" s="4">
        <f t="shared" si="53"/>
        <v>1.6082756279097852</v>
      </c>
      <c r="AF185" s="1">
        <v>-2.5431534225914781E-3</v>
      </c>
      <c r="AG185" s="4">
        <f t="shared" si="54"/>
        <v>1.2456846577408522</v>
      </c>
      <c r="AH185" s="1">
        <v>-7.7900608160752843E-3</v>
      </c>
      <c r="AI185" s="4">
        <f t="shared" si="55"/>
        <v>1.1104969591962357</v>
      </c>
      <c r="AJ185" s="1">
        <v>-4.7345773919574448E-4</v>
      </c>
      <c r="AK185" s="4">
        <f t="shared" si="56"/>
        <v>1.4763271130402127</v>
      </c>
      <c r="AL185" s="1">
        <v>1.353934913337876E-3</v>
      </c>
      <c r="AM185" s="4">
        <f t="shared" si="57"/>
        <v>1.5676967456668938</v>
      </c>
      <c r="AN185" s="1">
        <v>-2.04495408E-3</v>
      </c>
      <c r="AO185" s="4">
        <f t="shared" si="58"/>
        <v>1.49897752296</v>
      </c>
      <c r="AP185" s="1">
        <v>-2.319732E-4</v>
      </c>
      <c r="AQ185" s="4">
        <f t="shared" si="59"/>
        <v>1.4998840134</v>
      </c>
      <c r="AR185" s="1">
        <v>1.1377800000000001E-4</v>
      </c>
      <c r="AS185" s="4">
        <f t="shared" si="60"/>
        <v>1.5000568889999999</v>
      </c>
      <c r="AT185" s="1">
        <v>1.0966243564974245E-3</v>
      </c>
      <c r="AU185" s="4">
        <f t="shared" si="61"/>
        <v>1.5005483121782488</v>
      </c>
      <c r="AV185" s="1">
        <v>2.366655958925188E-2</v>
      </c>
      <c r="AW185" s="4">
        <f t="shared" si="62"/>
        <v>1.5118332797946259</v>
      </c>
      <c r="AY185" s="93"/>
      <c r="AZ185" s="20"/>
      <c r="BA185" s="20"/>
      <c r="BB185" s="20"/>
      <c r="BC185" s="20"/>
      <c r="BD185" s="92"/>
      <c r="BH185" s="93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92"/>
    </row>
    <row r="186" spans="1:81" s="1" customFormat="1" x14ac:dyDescent="0.15">
      <c r="A186" s="22"/>
      <c r="B186" s="22"/>
      <c r="C186" s="22"/>
      <c r="E186" s="15">
        <v>1.5</v>
      </c>
      <c r="F186" s="1">
        <v>0</v>
      </c>
      <c r="G186" s="9">
        <v>0.83333333333333337</v>
      </c>
      <c r="H186" s="1">
        <v>0.17584112884635397</v>
      </c>
      <c r="I186" s="4">
        <f t="shared" si="42"/>
        <v>1.5879205644231771</v>
      </c>
      <c r="J186" s="1">
        <v>0.15103608664976872</v>
      </c>
      <c r="K186" s="4">
        <f t="shared" si="43"/>
        <v>1.5755180433248843</v>
      </c>
      <c r="L186" s="1">
        <v>-3.7721691932672088E-3</v>
      </c>
      <c r="M186" s="4">
        <f t="shared" si="44"/>
        <v>1.481139154033664</v>
      </c>
      <c r="N186" s="1">
        <v>-8.9966515232396224E-2</v>
      </c>
      <c r="O186" s="4">
        <f t="shared" si="45"/>
        <v>1.3200669695352076</v>
      </c>
      <c r="P186" s="1">
        <v>-0.66918115827871516</v>
      </c>
      <c r="Q186" s="4">
        <f t="shared" si="46"/>
        <v>1.1654094208606425</v>
      </c>
      <c r="R186" s="1">
        <v>0.1045470751606512</v>
      </c>
      <c r="S186" s="4">
        <f t="shared" si="47"/>
        <v>1.5522735375803256</v>
      </c>
      <c r="T186" s="1">
        <v>0.12037158013013144</v>
      </c>
      <c r="U186" s="4">
        <f t="shared" si="48"/>
        <v>1.740743160260263</v>
      </c>
      <c r="V186" s="1">
        <v>0.11631383850412307</v>
      </c>
      <c r="W186" s="4">
        <f t="shared" si="49"/>
        <v>1.732627677008246</v>
      </c>
      <c r="X186" s="1">
        <v>0.13389240825285664</v>
      </c>
      <c r="Y186" s="4">
        <f t="shared" si="50"/>
        <v>1.7677848165057133</v>
      </c>
      <c r="Z186" s="1">
        <v>4.9856232994371169E-2</v>
      </c>
      <c r="AA186" s="4">
        <f t="shared" si="51"/>
        <v>1.7492811649718558</v>
      </c>
      <c r="AB186" s="1">
        <v>4.4195551164210589E-2</v>
      </c>
      <c r="AC186" s="4">
        <f t="shared" si="52"/>
        <v>1.5883911023284212</v>
      </c>
      <c r="AD186" s="1">
        <v>-6.0478278652312419E-4</v>
      </c>
      <c r="AE186" s="4">
        <f t="shared" si="53"/>
        <v>1.4395217213476876</v>
      </c>
      <c r="AF186" s="1">
        <v>-2.3508492185818214E-3</v>
      </c>
      <c r="AG186" s="4">
        <f t="shared" si="54"/>
        <v>1.2649150781418179</v>
      </c>
      <c r="AH186" s="1">
        <v>-2.1775971587765188E-5</v>
      </c>
      <c r="AI186" s="4">
        <f t="shared" si="55"/>
        <v>1.4989112014206118</v>
      </c>
      <c r="AJ186" s="1">
        <v>-2.977756160093522E-3</v>
      </c>
      <c r="AK186" s="4">
        <f t="shared" si="56"/>
        <v>1.351112191995324</v>
      </c>
      <c r="AL186" s="1">
        <v>1.6035874827874108E-3</v>
      </c>
      <c r="AM186" s="4">
        <f t="shared" si="57"/>
        <v>1.5801793741393706</v>
      </c>
      <c r="AN186" s="1">
        <v>-3.0737988000000005E-4</v>
      </c>
      <c r="AO186" s="4">
        <f t="shared" si="58"/>
        <v>1.4998463100599999</v>
      </c>
      <c r="AP186" s="1">
        <v>-4.3789140000000007E-4</v>
      </c>
      <c r="AQ186" s="4">
        <f t="shared" si="59"/>
        <v>1.4997810543000001</v>
      </c>
      <c r="AR186" s="1">
        <v>4.6621980000000009E-4</v>
      </c>
      <c r="AS186" s="4">
        <f t="shared" si="60"/>
        <v>1.5002331098999999</v>
      </c>
      <c r="AT186" s="1">
        <v>3.1927720253057827E-4</v>
      </c>
      <c r="AU186" s="4">
        <f t="shared" si="61"/>
        <v>1.5001596386012652</v>
      </c>
      <c r="AV186" s="1">
        <v>2.2972701659168752E-2</v>
      </c>
      <c r="AW186" s="4">
        <f t="shared" si="62"/>
        <v>1.5114863508295844</v>
      </c>
      <c r="AY186" s="93"/>
      <c r="AZ186" s="20"/>
      <c r="BA186" s="20"/>
      <c r="BB186" s="20"/>
      <c r="BC186" s="20"/>
      <c r="BD186" s="92"/>
      <c r="BH186" s="93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92"/>
    </row>
    <row r="187" spans="1:81" s="1" customFormat="1" x14ac:dyDescent="0.15">
      <c r="A187" s="22"/>
      <c r="B187" s="22"/>
      <c r="C187" s="22"/>
      <c r="E187" s="15">
        <v>1.5</v>
      </c>
      <c r="F187" s="1">
        <v>0</v>
      </c>
      <c r="G187" s="9">
        <v>0.5</v>
      </c>
      <c r="H187" s="1">
        <v>0.12031634136732837</v>
      </c>
      <c r="I187" s="4">
        <f t="shared" si="42"/>
        <v>1.5601581706836642</v>
      </c>
      <c r="J187" s="1">
        <v>-8.3196768738591081E-2</v>
      </c>
      <c r="K187" s="4">
        <f t="shared" si="43"/>
        <v>1.4584016156307045</v>
      </c>
      <c r="L187" s="1">
        <v>2.8904409760977738E-2</v>
      </c>
      <c r="M187" s="4">
        <f t="shared" si="44"/>
        <v>1.6445220488048886</v>
      </c>
      <c r="N187" s="1">
        <v>-8.1968620629155262E-2</v>
      </c>
      <c r="O187" s="4">
        <f t="shared" si="45"/>
        <v>1.3360627587416896</v>
      </c>
      <c r="P187" s="1">
        <v>-0.67731890656171545</v>
      </c>
      <c r="Q187" s="4">
        <f t="shared" si="46"/>
        <v>1.1613405467191422</v>
      </c>
      <c r="R187" s="1">
        <v>0.10402531922724478</v>
      </c>
      <c r="S187" s="4">
        <f t="shared" si="47"/>
        <v>1.5520126596136223</v>
      </c>
      <c r="T187" s="1">
        <v>0.1031588417331447</v>
      </c>
      <c r="U187" s="4">
        <f t="shared" si="48"/>
        <v>1.7063176834662894</v>
      </c>
      <c r="V187" s="1">
        <v>0.10503466065409153</v>
      </c>
      <c r="W187" s="4">
        <f t="shared" si="49"/>
        <v>1.710069321308183</v>
      </c>
      <c r="X187" s="1">
        <v>0.10863324660392783</v>
      </c>
      <c r="Y187" s="4">
        <f t="shared" si="50"/>
        <v>1.7172664932078556</v>
      </c>
      <c r="Z187" s="1">
        <v>3.3575090301919137E-2</v>
      </c>
      <c r="AA187" s="4">
        <f t="shared" si="51"/>
        <v>1.6678754515095957</v>
      </c>
      <c r="AB187" s="1">
        <v>4.6397370210483603E-2</v>
      </c>
      <c r="AC187" s="4">
        <f t="shared" si="52"/>
        <v>1.5927947404209672</v>
      </c>
      <c r="AD187" s="1">
        <v>-1.3935087247076601E-5</v>
      </c>
      <c r="AE187" s="4">
        <f t="shared" si="53"/>
        <v>1.4986064912752923</v>
      </c>
      <c r="AF187" s="1">
        <v>4.5567735297940469E-4</v>
      </c>
      <c r="AG187" s="4">
        <f t="shared" si="54"/>
        <v>1.5455677352979404</v>
      </c>
      <c r="AH187" s="1">
        <v>5.5377591202087262E-4</v>
      </c>
      <c r="AI187" s="4">
        <f t="shared" si="55"/>
        <v>1.5276887956010436</v>
      </c>
      <c r="AJ187" s="1">
        <v>-1.0015713164276362E-3</v>
      </c>
      <c r="AK187" s="4">
        <f t="shared" si="56"/>
        <v>1.4499214341786182</v>
      </c>
      <c r="AL187" s="1">
        <v>1.2136557082654171E-3</v>
      </c>
      <c r="AM187" s="4">
        <f t="shared" si="57"/>
        <v>1.5606827854132708</v>
      </c>
      <c r="AN187" s="1">
        <v>5.3917811999999992E-4</v>
      </c>
      <c r="AO187" s="4">
        <f t="shared" si="58"/>
        <v>1.50026958906</v>
      </c>
      <c r="AP187" s="1">
        <v>-2.6842104000000003E-4</v>
      </c>
      <c r="AQ187" s="4">
        <f t="shared" si="59"/>
        <v>1.49986578948</v>
      </c>
      <c r="AR187" s="1">
        <v>8.8403076000000006E-4</v>
      </c>
      <c r="AS187" s="4">
        <f t="shared" si="60"/>
        <v>1.50044201538</v>
      </c>
      <c r="AT187" s="1">
        <v>3.9377702578958411E-4</v>
      </c>
      <c r="AU187" s="4">
        <f t="shared" si="61"/>
        <v>1.5001968885128949</v>
      </c>
      <c r="AV187" s="1">
        <v>1.673760441707698E-2</v>
      </c>
      <c r="AW187" s="4">
        <f t="shared" si="62"/>
        <v>1.5083688022085384</v>
      </c>
      <c r="AY187" s="93"/>
      <c r="AZ187" s="20"/>
      <c r="BA187" s="20"/>
      <c r="BB187" s="20"/>
      <c r="BC187" s="20"/>
      <c r="BD187" s="92"/>
      <c r="BH187" s="93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92"/>
    </row>
    <row r="188" spans="1:81" s="1" customFormat="1" x14ac:dyDescent="0.15">
      <c r="A188" s="22"/>
      <c r="B188" s="22"/>
      <c r="C188" s="22"/>
      <c r="E188" s="15">
        <v>1.5</v>
      </c>
      <c r="F188" s="1">
        <v>0</v>
      </c>
      <c r="G188" s="9">
        <v>0.16666666666666666</v>
      </c>
      <c r="H188" s="1">
        <v>0.13312079626719045</v>
      </c>
      <c r="I188" s="4">
        <f t="shared" si="42"/>
        <v>1.5665603981335952</v>
      </c>
      <c r="J188" s="1">
        <v>-0.12452824554003053</v>
      </c>
      <c r="K188" s="4">
        <f t="shared" si="43"/>
        <v>1.4377358772299846</v>
      </c>
      <c r="L188" s="1">
        <v>3.5089945983880983E-4</v>
      </c>
      <c r="M188" s="4">
        <f t="shared" si="44"/>
        <v>1.5017544972991941</v>
      </c>
      <c r="N188" s="1">
        <v>-4.7050391402216632E-2</v>
      </c>
      <c r="O188" s="4">
        <f t="shared" si="45"/>
        <v>1.4058992171955667</v>
      </c>
      <c r="P188" s="1">
        <v>-0.62645876474224982</v>
      </c>
      <c r="Q188" s="4">
        <f t="shared" si="46"/>
        <v>1.186770617628875</v>
      </c>
      <c r="R188" s="1">
        <v>0.1158996464385606</v>
      </c>
      <c r="S188" s="4">
        <f t="shared" si="47"/>
        <v>1.5579498232192803</v>
      </c>
      <c r="T188" s="1">
        <v>8.974440334026422E-2</v>
      </c>
      <c r="U188" s="4">
        <f t="shared" si="48"/>
        <v>1.6794888066805285</v>
      </c>
      <c r="V188" s="1">
        <v>9.3874937939324263E-2</v>
      </c>
      <c r="W188" s="4">
        <f t="shared" si="49"/>
        <v>1.6877498758786484</v>
      </c>
      <c r="X188" s="1">
        <v>9.8214519025096772E-2</v>
      </c>
      <c r="Y188" s="4">
        <f t="shared" si="50"/>
        <v>1.6964290380501936</v>
      </c>
      <c r="Z188" s="1">
        <v>4.2696862028073913E-2</v>
      </c>
      <c r="AA188" s="4">
        <f t="shared" si="51"/>
        <v>1.7134843101403696</v>
      </c>
      <c r="AB188" s="1">
        <v>5.0795994979837805E-2</v>
      </c>
      <c r="AC188" s="4">
        <f t="shared" si="52"/>
        <v>1.6015919899596756</v>
      </c>
      <c r="AD188" s="1">
        <v>-2.3968350064971738E-4</v>
      </c>
      <c r="AE188" s="4">
        <f t="shared" si="53"/>
        <v>1.4760316499350283</v>
      </c>
      <c r="AF188" s="1">
        <v>5.0723717579358792E-4</v>
      </c>
      <c r="AG188" s="4">
        <f t="shared" si="54"/>
        <v>1.5507237175793589</v>
      </c>
      <c r="AH188" s="1">
        <v>8.3081808879326201E-4</v>
      </c>
      <c r="AI188" s="4">
        <f t="shared" si="55"/>
        <v>1.5415409044396631</v>
      </c>
      <c r="AJ188" s="1">
        <v>-5.6154863842330449E-4</v>
      </c>
      <c r="AK188" s="4">
        <f t="shared" si="56"/>
        <v>1.4719225680788348</v>
      </c>
      <c r="AL188" s="1">
        <v>1.6403537124370085E-3</v>
      </c>
      <c r="AM188" s="4">
        <f t="shared" si="57"/>
        <v>1.5820176856218504</v>
      </c>
      <c r="AN188" s="1">
        <v>3.6451728000000004E-4</v>
      </c>
      <c r="AO188" s="4">
        <f t="shared" si="58"/>
        <v>1.50018225864</v>
      </c>
      <c r="AP188" s="1">
        <v>4.5120239999999991E-5</v>
      </c>
      <c r="AQ188" s="4">
        <f t="shared" si="59"/>
        <v>1.5000225601199999</v>
      </c>
      <c r="AR188" s="1">
        <v>4.9962420000000012E-4</v>
      </c>
      <c r="AS188" s="4">
        <f t="shared" si="60"/>
        <v>1.5002498121000001</v>
      </c>
      <c r="AT188" s="1">
        <v>4.7235163023206925E-4</v>
      </c>
      <c r="AU188" s="4">
        <f t="shared" si="61"/>
        <v>1.5002361758151159</v>
      </c>
      <c r="AV188" s="1">
        <v>1.3256326825671551E-2</v>
      </c>
      <c r="AW188" s="4">
        <f t="shared" si="62"/>
        <v>1.5066281634128358</v>
      </c>
      <c r="AY188" s="93"/>
      <c r="AZ188" s="20"/>
      <c r="BA188" s="20"/>
      <c r="BB188" s="20"/>
      <c r="BC188" s="20"/>
      <c r="BD188" s="92"/>
      <c r="BH188" s="93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92"/>
    </row>
    <row r="189" spans="1:81" s="1" customFormat="1" x14ac:dyDescent="0.15">
      <c r="A189" s="22"/>
      <c r="B189" s="22"/>
      <c r="C189" s="22"/>
      <c r="E189" s="15">
        <v>1.5</v>
      </c>
      <c r="F189" s="1">
        <v>0</v>
      </c>
      <c r="G189" s="10">
        <v>6.6666666666666666E-2</v>
      </c>
      <c r="H189" s="1">
        <v>0.12591722888550935</v>
      </c>
      <c r="I189" s="4">
        <f t="shared" si="42"/>
        <v>1.5629586144427547</v>
      </c>
      <c r="J189" s="1">
        <v>-0.12269535580831929</v>
      </c>
      <c r="K189" s="4">
        <f t="shared" si="43"/>
        <v>1.4386523220958403</v>
      </c>
      <c r="L189" s="1">
        <v>-2.6616097326071456E-3</v>
      </c>
      <c r="M189" s="4">
        <f t="shared" si="44"/>
        <v>1.4866919513369643</v>
      </c>
      <c r="N189" s="1">
        <v>-2.8176480030461061E-2</v>
      </c>
      <c r="O189" s="4">
        <f t="shared" si="45"/>
        <v>1.4436470399390779</v>
      </c>
      <c r="P189" s="1">
        <v>-0.5810174996697941</v>
      </c>
      <c r="Q189" s="4">
        <f t="shared" si="46"/>
        <v>1.2094912501651029</v>
      </c>
      <c r="R189" s="1">
        <v>0.1181689223353254</v>
      </c>
      <c r="S189" s="4">
        <f t="shared" si="47"/>
        <v>1.5590844611676626</v>
      </c>
      <c r="T189" s="1">
        <v>8.8232549284575731E-2</v>
      </c>
      <c r="U189" s="4">
        <f t="shared" si="48"/>
        <v>1.6764650985691514</v>
      </c>
      <c r="V189" s="1">
        <v>9.7971875781591222E-2</v>
      </c>
      <c r="W189" s="4">
        <f t="shared" si="49"/>
        <v>1.6959437515631826</v>
      </c>
      <c r="X189" s="1">
        <v>7.4885304405281405E-2</v>
      </c>
      <c r="Y189" s="4">
        <f t="shared" si="50"/>
        <v>1.6497706088105628</v>
      </c>
      <c r="Z189" s="1">
        <v>5.4030483134906007E-2</v>
      </c>
      <c r="AA189" s="4">
        <f t="shared" si="51"/>
        <v>1.7701524156745301</v>
      </c>
      <c r="AB189" s="1">
        <v>5.2893358782956999E-2</v>
      </c>
      <c r="AC189" s="4">
        <f t="shared" si="52"/>
        <v>1.605786717565914</v>
      </c>
      <c r="AD189" s="1">
        <v>-2.9263683218860834E-5</v>
      </c>
      <c r="AE189" s="4">
        <f t="shared" si="53"/>
        <v>1.4970736316781139</v>
      </c>
      <c r="AF189" s="1">
        <v>-4.1805261741229751E-6</v>
      </c>
      <c r="AG189" s="4">
        <f t="shared" si="54"/>
        <v>1.4995819473825878</v>
      </c>
      <c r="AH189" s="1">
        <v>1.0757206587746441E-3</v>
      </c>
      <c r="AI189" s="4">
        <f t="shared" si="55"/>
        <v>1.5537860329387323</v>
      </c>
      <c r="AJ189" s="1">
        <v>-2.2769153294742577E-4</v>
      </c>
      <c r="AK189" s="4">
        <f t="shared" si="56"/>
        <v>1.4886154233526288</v>
      </c>
      <c r="AL189" s="1">
        <v>1.1750388294723831E-3</v>
      </c>
      <c r="AM189" s="4">
        <f t="shared" si="57"/>
        <v>1.5587519414736191</v>
      </c>
      <c r="AN189" s="1">
        <v>2.2188167999999997E-4</v>
      </c>
      <c r="AO189" s="4">
        <f t="shared" si="58"/>
        <v>1.50011094084</v>
      </c>
      <c r="AP189" s="1">
        <v>3.4917803999999996E-4</v>
      </c>
      <c r="AQ189" s="4">
        <f t="shared" si="59"/>
        <v>1.50017458902</v>
      </c>
      <c r="AR189" s="1">
        <v>3.4659683999999996E-4</v>
      </c>
      <c r="AS189" s="4">
        <f t="shared" si="60"/>
        <v>1.50017329842</v>
      </c>
      <c r="AT189" s="1">
        <v>5.1750560888953853E-4</v>
      </c>
      <c r="AU189" s="4">
        <f t="shared" si="61"/>
        <v>1.5002587528044449</v>
      </c>
      <c r="AV189" s="1">
        <v>1.1495640006645144E-2</v>
      </c>
      <c r="AW189" s="4">
        <f t="shared" si="62"/>
        <v>1.5057478200033225</v>
      </c>
      <c r="AY189" s="93"/>
      <c r="AZ189" s="20"/>
      <c r="BA189" s="20"/>
      <c r="BB189" s="20"/>
      <c r="BC189" s="20"/>
      <c r="BD189" s="92"/>
      <c r="BH189" s="93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92"/>
    </row>
    <row r="190" spans="1:81" s="1" customFormat="1" x14ac:dyDescent="0.15">
      <c r="A190" s="22"/>
      <c r="B190" s="22"/>
      <c r="C190" s="22"/>
      <c r="E190" s="15"/>
      <c r="G190" s="9"/>
      <c r="I190" s="4">
        <f t="shared" si="42"/>
        <v>0</v>
      </c>
      <c r="K190" s="4">
        <f t="shared" si="43"/>
        <v>0</v>
      </c>
      <c r="M190" s="4">
        <f t="shared" si="44"/>
        <v>0</v>
      </c>
      <c r="O190" s="4">
        <f t="shared" si="45"/>
        <v>0</v>
      </c>
      <c r="Q190" s="4">
        <f t="shared" si="46"/>
        <v>0</v>
      </c>
      <c r="S190" s="4">
        <f t="shared" si="47"/>
        <v>0</v>
      </c>
      <c r="U190" s="4">
        <f t="shared" si="48"/>
        <v>0</v>
      </c>
      <c r="W190" s="4">
        <f t="shared" si="49"/>
        <v>0</v>
      </c>
      <c r="Y190" s="4">
        <f t="shared" si="50"/>
        <v>0</v>
      </c>
      <c r="AA190" s="4">
        <f t="shared" si="51"/>
        <v>0</v>
      </c>
      <c r="AC190" s="4">
        <f t="shared" si="52"/>
        <v>0</v>
      </c>
      <c r="AE190" s="4">
        <f t="shared" si="53"/>
        <v>0</v>
      </c>
      <c r="AG190" s="4">
        <f t="shared" si="54"/>
        <v>0</v>
      </c>
      <c r="AI190" s="4">
        <f t="shared" si="55"/>
        <v>0</v>
      </c>
      <c r="AK190" s="4">
        <f t="shared" si="56"/>
        <v>0</v>
      </c>
      <c r="AM190" s="4">
        <f t="shared" si="57"/>
        <v>0</v>
      </c>
      <c r="AO190" s="4">
        <f t="shared" si="58"/>
        <v>0</v>
      </c>
      <c r="AQ190" s="4">
        <f t="shared" si="59"/>
        <v>0</v>
      </c>
      <c r="AS190" s="4">
        <f t="shared" si="60"/>
        <v>0</v>
      </c>
      <c r="AU190" s="4">
        <f t="shared" si="61"/>
        <v>0</v>
      </c>
      <c r="AW190" s="4">
        <f t="shared" si="62"/>
        <v>0</v>
      </c>
      <c r="AY190" s="93"/>
      <c r="AZ190" s="20"/>
      <c r="BA190" s="20"/>
      <c r="BB190" s="20"/>
      <c r="BC190" s="20"/>
      <c r="BD190" s="92"/>
      <c r="BH190" s="93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92"/>
    </row>
    <row r="191" spans="1:81" s="1" customFormat="1" x14ac:dyDescent="0.15">
      <c r="A191" s="22"/>
      <c r="B191" s="22"/>
      <c r="C191" s="22"/>
      <c r="E191" s="15">
        <v>2.5</v>
      </c>
      <c r="F191" s="1">
        <v>0</v>
      </c>
      <c r="G191" s="11">
        <v>2.5</v>
      </c>
      <c r="H191" s="1">
        <v>1.1501710415974469</v>
      </c>
      <c r="I191" s="4">
        <f t="shared" si="42"/>
        <v>3.0750855207987233</v>
      </c>
      <c r="J191" s="1">
        <v>1.1500711131352119</v>
      </c>
      <c r="K191" s="4">
        <f t="shared" si="43"/>
        <v>3.075035556567606</v>
      </c>
      <c r="L191" s="1">
        <v>5.754377844058787E-3</v>
      </c>
      <c r="M191" s="4">
        <f t="shared" si="44"/>
        <v>2.5287718892202937</v>
      </c>
      <c r="N191" s="1">
        <v>-1.4026645961109887E-2</v>
      </c>
      <c r="O191" s="4">
        <f t="shared" si="45"/>
        <v>2.4719467080777804</v>
      </c>
      <c r="P191" s="1">
        <v>-1.0391421067178976</v>
      </c>
      <c r="Q191" s="4">
        <f t="shared" si="46"/>
        <v>1.9804289466410512</v>
      </c>
      <c r="R191" s="1">
        <v>1.2583412280053998E-3</v>
      </c>
      <c r="S191" s="4">
        <f t="shared" si="47"/>
        <v>2.5006291706140029</v>
      </c>
      <c r="T191" s="1">
        <v>0.10140247794746213</v>
      </c>
      <c r="U191" s="4">
        <f t="shared" si="48"/>
        <v>2.7028049558949241</v>
      </c>
      <c r="V191" s="1">
        <v>4.5465744373476474E-2</v>
      </c>
      <c r="W191" s="4">
        <f t="shared" si="49"/>
        <v>2.590931488746953</v>
      </c>
      <c r="X191" s="1">
        <v>5.478884438355551E-2</v>
      </c>
      <c r="Y191" s="4">
        <f t="shared" si="50"/>
        <v>2.6095776887671112</v>
      </c>
      <c r="Z191" s="1">
        <v>5.6495526859317011E-2</v>
      </c>
      <c r="AA191" s="4">
        <f t="shared" si="51"/>
        <v>2.7824776342965851</v>
      </c>
      <c r="AB191" s="1">
        <v>2.21413165616412E-2</v>
      </c>
      <c r="AC191" s="4">
        <f t="shared" si="52"/>
        <v>2.5442826331232826</v>
      </c>
      <c r="AD191" s="1">
        <v>5.1559822814183402E-4</v>
      </c>
      <c r="AE191" s="4">
        <f t="shared" si="53"/>
        <v>2.5515598228141836</v>
      </c>
      <c r="AF191" s="1">
        <v>-2.2435490467793318E-3</v>
      </c>
      <c r="AG191" s="4">
        <f t="shared" si="54"/>
        <v>2.2756450953220666</v>
      </c>
      <c r="AH191" s="1">
        <v>-3.0778145904486356E-3</v>
      </c>
      <c r="AI191" s="4">
        <f t="shared" si="55"/>
        <v>2.3461092704775681</v>
      </c>
      <c r="AJ191" s="1">
        <v>-1.7174024051087332E-4</v>
      </c>
      <c r="AK191" s="4">
        <f t="shared" si="56"/>
        <v>2.4914129879744564</v>
      </c>
      <c r="AL191" s="1">
        <v>1.5280193094304351E-3</v>
      </c>
      <c r="AM191" s="4">
        <f t="shared" si="57"/>
        <v>2.5764009654715219</v>
      </c>
      <c r="AN191" s="1">
        <v>-1.4617367999999998E-4</v>
      </c>
      <c r="AO191" s="4">
        <f t="shared" si="58"/>
        <v>2.4999269131599999</v>
      </c>
      <c r="AP191" s="1">
        <v>-2.338524E-5</v>
      </c>
      <c r="AQ191" s="4">
        <f t="shared" si="59"/>
        <v>2.4999883073800002</v>
      </c>
      <c r="AR191" s="1">
        <v>1.0559916E-4</v>
      </c>
      <c r="AS191" s="4">
        <f t="shared" si="60"/>
        <v>2.5000527995800002</v>
      </c>
      <c r="AT191" s="1">
        <v>1.3148412899372392E-4</v>
      </c>
      <c r="AU191" s="4">
        <f t="shared" si="61"/>
        <v>2.5000657420644967</v>
      </c>
      <c r="AV191" s="1">
        <v>7.6757069571026584E-3</v>
      </c>
      <c r="AW191" s="4">
        <f t="shared" si="62"/>
        <v>2.5038378534785513</v>
      </c>
      <c r="AY191" s="93"/>
      <c r="AZ191" s="20"/>
      <c r="BA191" s="20"/>
      <c r="BB191" s="20"/>
      <c r="BC191" s="20"/>
      <c r="BD191" s="92"/>
      <c r="BH191" s="93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92"/>
    </row>
    <row r="192" spans="1:81" s="1" customFormat="1" x14ac:dyDescent="0.15">
      <c r="A192" s="22"/>
      <c r="B192" s="22"/>
      <c r="C192" s="22"/>
      <c r="E192" s="15">
        <v>2.5</v>
      </c>
      <c r="F192" s="1">
        <v>0</v>
      </c>
      <c r="G192" s="12">
        <v>1.8333333333333333</v>
      </c>
      <c r="H192" s="1">
        <v>1.0817922552758461</v>
      </c>
      <c r="I192" s="4">
        <f t="shared" si="42"/>
        <v>3.0408961276379229</v>
      </c>
      <c r="J192" s="1">
        <v>1.081660650358552</v>
      </c>
      <c r="K192" s="4">
        <f t="shared" si="43"/>
        <v>3.0408303251792761</v>
      </c>
      <c r="L192" s="1">
        <v>1.1783129201927705E-2</v>
      </c>
      <c r="M192" s="4">
        <f t="shared" si="44"/>
        <v>2.5589156460096385</v>
      </c>
      <c r="N192" s="1">
        <v>-1.2078034067111389E-2</v>
      </c>
      <c r="O192" s="4">
        <f t="shared" si="45"/>
        <v>2.4758439318657772</v>
      </c>
      <c r="P192" s="1">
        <v>-0.98619848915379771</v>
      </c>
      <c r="Q192" s="4">
        <f t="shared" si="46"/>
        <v>2.0069007554231013</v>
      </c>
      <c r="R192" s="1">
        <v>1.00266912272142E-2</v>
      </c>
      <c r="S192" s="4">
        <f t="shared" si="47"/>
        <v>2.505013345613607</v>
      </c>
      <c r="T192" s="1">
        <v>0.13745366447292287</v>
      </c>
      <c r="U192" s="4">
        <f t="shared" si="48"/>
        <v>2.7749073289458459</v>
      </c>
      <c r="V192" s="1">
        <v>6.5125446556892369E-2</v>
      </c>
      <c r="W192" s="4">
        <f t="shared" si="49"/>
        <v>2.6302508931137849</v>
      </c>
      <c r="X192" s="1">
        <v>6.6293867098696072E-2</v>
      </c>
      <c r="Y192" s="4">
        <f t="shared" si="50"/>
        <v>2.6325877341973922</v>
      </c>
      <c r="Z192" s="1">
        <v>6.8196559316677494E-2</v>
      </c>
      <c r="AA192" s="4">
        <f t="shared" si="51"/>
        <v>2.8409827965833876</v>
      </c>
      <c r="AB192" s="1">
        <v>2.9424863634566398E-2</v>
      </c>
      <c r="AC192" s="4">
        <f t="shared" si="52"/>
        <v>2.5588497272691328</v>
      </c>
      <c r="AD192" s="1">
        <v>1.1050524186931741E-3</v>
      </c>
      <c r="AE192" s="4">
        <f t="shared" si="53"/>
        <v>2.6105052418693173</v>
      </c>
      <c r="AF192" s="1">
        <v>-2.5654495621868015E-3</v>
      </c>
      <c r="AG192" s="4">
        <f t="shared" si="54"/>
        <v>2.2434550437813199</v>
      </c>
      <c r="AH192" s="1">
        <v>-5.6513889776157056E-3</v>
      </c>
      <c r="AI192" s="4">
        <f t="shared" si="55"/>
        <v>2.2174305511192145</v>
      </c>
      <c r="AJ192" s="1">
        <v>-4.207759269125958E-4</v>
      </c>
      <c r="AK192" s="4">
        <f t="shared" si="56"/>
        <v>2.4789612036543702</v>
      </c>
      <c r="AL192" s="1">
        <v>1.6507173476402509E-3</v>
      </c>
      <c r="AM192" s="4">
        <f t="shared" si="57"/>
        <v>2.5825358673820125</v>
      </c>
      <c r="AN192" s="1">
        <v>-8.9130888000000001E-4</v>
      </c>
      <c r="AO192" s="4">
        <f t="shared" si="58"/>
        <v>2.49955434556</v>
      </c>
      <c r="AP192" s="1">
        <v>-1.3450752E-4</v>
      </c>
      <c r="AQ192" s="4">
        <f t="shared" si="59"/>
        <v>2.4999327462399998</v>
      </c>
      <c r="AR192" s="1">
        <v>2.2224995999999998E-4</v>
      </c>
      <c r="AS192" s="4">
        <f t="shared" si="60"/>
        <v>2.5001111249800001</v>
      </c>
      <c r="AT192" s="1">
        <v>5.6814483742323994E-4</v>
      </c>
      <c r="AU192" s="4">
        <f t="shared" si="61"/>
        <v>2.5002840724187116</v>
      </c>
      <c r="AV192" s="1">
        <v>1.3764855240584541E-2</v>
      </c>
      <c r="AW192" s="4">
        <f t="shared" si="62"/>
        <v>2.5068824276202921</v>
      </c>
      <c r="AY192" s="93"/>
      <c r="AZ192" s="20"/>
      <c r="BA192" s="20"/>
      <c r="BB192" s="20"/>
      <c r="BC192" s="20"/>
      <c r="BD192" s="92"/>
      <c r="BH192" s="93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92"/>
    </row>
    <row r="193" spans="1:81" s="1" customFormat="1" x14ac:dyDescent="0.15">
      <c r="A193" s="22"/>
      <c r="B193" s="22"/>
      <c r="C193" s="22"/>
      <c r="E193" s="15">
        <v>2.5</v>
      </c>
      <c r="F193" s="1">
        <v>0</v>
      </c>
      <c r="G193" s="12">
        <v>1.5</v>
      </c>
      <c r="H193" s="1">
        <v>1.0223662998887462</v>
      </c>
      <c r="I193" s="4">
        <f t="shared" si="42"/>
        <v>3.0111831499443733</v>
      </c>
      <c r="J193" s="1">
        <v>1.0221458621861037</v>
      </c>
      <c r="K193" s="4">
        <f t="shared" si="43"/>
        <v>3.011072931093052</v>
      </c>
      <c r="L193" s="1">
        <v>1.7793215694911584E-2</v>
      </c>
      <c r="M193" s="4">
        <f t="shared" si="44"/>
        <v>2.5889660784745581</v>
      </c>
      <c r="N193" s="1">
        <v>-1.1579682174680738E-2</v>
      </c>
      <c r="O193" s="4">
        <f t="shared" si="45"/>
        <v>2.4768406356506385</v>
      </c>
      <c r="P193" s="1">
        <v>-0.9493464146017121</v>
      </c>
      <c r="Q193" s="4">
        <f t="shared" si="46"/>
        <v>2.0253267926991438</v>
      </c>
      <c r="R193" s="1">
        <v>2.1220103356729199E-2</v>
      </c>
      <c r="S193" s="4">
        <f t="shared" si="47"/>
        <v>2.5106100516783645</v>
      </c>
      <c r="T193" s="1">
        <v>0.15598040935781665</v>
      </c>
      <c r="U193" s="4">
        <f t="shared" si="48"/>
        <v>2.8119608187156331</v>
      </c>
      <c r="V193" s="1">
        <v>7.6441954136693996E-2</v>
      </c>
      <c r="W193" s="4">
        <f t="shared" si="49"/>
        <v>2.6528839082733882</v>
      </c>
      <c r="X193" s="1">
        <v>6.9479959534572922E-2</v>
      </c>
      <c r="Y193" s="4">
        <f t="shared" si="50"/>
        <v>2.638959919069146</v>
      </c>
      <c r="Z193" s="1">
        <v>7.3957426074145599E-2</v>
      </c>
      <c r="AA193" s="4">
        <f t="shared" si="51"/>
        <v>2.8697871303707281</v>
      </c>
      <c r="AB193" s="1">
        <v>3.5742752176824003E-2</v>
      </c>
      <c r="AC193" s="4">
        <f t="shared" si="52"/>
        <v>2.5714855043536482</v>
      </c>
      <c r="AD193" s="1">
        <v>1.2792410092816314E-3</v>
      </c>
      <c r="AE193" s="4">
        <f t="shared" si="53"/>
        <v>2.6279241009281633</v>
      </c>
      <c r="AF193" s="1">
        <v>-2.3996220239465892E-3</v>
      </c>
      <c r="AG193" s="4">
        <f t="shared" si="54"/>
        <v>2.260037797605341</v>
      </c>
      <c r="AH193" s="1">
        <v>-6.7440739202051809E-3</v>
      </c>
      <c r="AI193" s="4">
        <f t="shared" si="55"/>
        <v>2.1627963039897411</v>
      </c>
      <c r="AJ193" s="1">
        <v>-5.121979945983408E-4</v>
      </c>
      <c r="AK193" s="4">
        <f t="shared" si="56"/>
        <v>2.474390100270083</v>
      </c>
      <c r="AL193" s="1">
        <v>1.4134641274517385E-3</v>
      </c>
      <c r="AM193" s="4">
        <f t="shared" si="57"/>
        <v>2.5706732063725868</v>
      </c>
      <c r="AN193" s="1">
        <v>-1.6322796000000001E-3</v>
      </c>
      <c r="AO193" s="4">
        <f t="shared" si="58"/>
        <v>2.4991838602000001</v>
      </c>
      <c r="AP193" s="1">
        <v>-2.6458164E-4</v>
      </c>
      <c r="AQ193" s="4">
        <f t="shared" si="59"/>
        <v>2.4998677091800001</v>
      </c>
      <c r="AR193" s="1">
        <v>2.6209007999999998E-4</v>
      </c>
      <c r="AS193" s="4">
        <f t="shared" si="60"/>
        <v>2.5001310450399998</v>
      </c>
      <c r="AT193" s="1">
        <v>9.901172925437685E-4</v>
      </c>
      <c r="AU193" s="4">
        <f t="shared" si="61"/>
        <v>2.5004950586462718</v>
      </c>
      <c r="AV193" s="1">
        <v>1.7500362616297189E-2</v>
      </c>
      <c r="AW193" s="4">
        <f t="shared" si="62"/>
        <v>2.5087501813081485</v>
      </c>
      <c r="AY193" s="93"/>
      <c r="AZ193" s="20"/>
      <c r="BA193" s="20"/>
      <c r="BB193" s="20"/>
      <c r="BC193" s="20"/>
      <c r="BD193" s="92"/>
      <c r="BH193" s="93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92"/>
    </row>
    <row r="194" spans="1:81" s="1" customFormat="1" x14ac:dyDescent="0.15">
      <c r="A194" s="22"/>
      <c r="B194" s="22"/>
      <c r="C194" s="22"/>
      <c r="E194" s="15">
        <v>2.5</v>
      </c>
      <c r="F194" s="1">
        <v>0</v>
      </c>
      <c r="G194" s="13">
        <v>1.1666666666666667</v>
      </c>
      <c r="H194" s="1">
        <v>0.89939375309526071</v>
      </c>
      <c r="I194" s="4">
        <f t="shared" si="42"/>
        <v>2.9496968765476304</v>
      </c>
      <c r="J194" s="1">
        <v>0.89906414367466403</v>
      </c>
      <c r="K194" s="4">
        <f t="shared" si="43"/>
        <v>2.9495320718373321</v>
      </c>
      <c r="L194" s="1">
        <v>2.4256858404602011E-2</v>
      </c>
      <c r="M194" s="4">
        <f t="shared" si="44"/>
        <v>2.6212842920230099</v>
      </c>
      <c r="N194" s="1">
        <v>-2.0960643265903398E-3</v>
      </c>
      <c r="O194" s="4">
        <f t="shared" si="45"/>
        <v>2.4958078713468193</v>
      </c>
      <c r="P194" s="1">
        <v>-0.89317194577186354</v>
      </c>
      <c r="Q194" s="4">
        <f t="shared" si="46"/>
        <v>2.0534140271140684</v>
      </c>
      <c r="R194" s="1">
        <v>3.9014656065554397E-2</v>
      </c>
      <c r="S194" s="4">
        <f t="shared" si="47"/>
        <v>2.5195073280327773</v>
      </c>
      <c r="T194" s="1">
        <v>0.18988140344852045</v>
      </c>
      <c r="U194" s="4">
        <f t="shared" si="48"/>
        <v>2.8797628068970411</v>
      </c>
      <c r="V194" s="1">
        <v>8.9759335232172263E-2</v>
      </c>
      <c r="W194" s="4">
        <f t="shared" si="49"/>
        <v>2.6795186704643443</v>
      </c>
      <c r="X194" s="1">
        <v>6.7195380072643654E-2</v>
      </c>
      <c r="Y194" s="4">
        <f t="shared" si="50"/>
        <v>2.6343907601452874</v>
      </c>
      <c r="Z194" s="1">
        <v>7.5768703439674095E-2</v>
      </c>
      <c r="AA194" s="4">
        <f t="shared" si="51"/>
        <v>2.8788435171983706</v>
      </c>
      <c r="AB194" s="1">
        <v>3.9234038741251205E-2</v>
      </c>
      <c r="AC194" s="4">
        <f t="shared" si="52"/>
        <v>2.5784680774825026</v>
      </c>
      <c r="AD194" s="1">
        <v>9.6988207239653086E-4</v>
      </c>
      <c r="AE194" s="4">
        <f t="shared" si="53"/>
        <v>2.5969882072396531</v>
      </c>
      <c r="AF194" s="1">
        <v>-1.0520990871542828E-3</v>
      </c>
      <c r="AG194" s="4">
        <f t="shared" si="54"/>
        <v>2.3947900912845719</v>
      </c>
      <c r="AH194" s="1">
        <v>-8.6228529306215454E-3</v>
      </c>
      <c r="AI194" s="4">
        <f t="shared" si="55"/>
        <v>2.068857353468923</v>
      </c>
      <c r="AJ194" s="1">
        <v>-4.3989930139476922E-4</v>
      </c>
      <c r="AK194" s="4">
        <f t="shared" si="56"/>
        <v>2.4780050349302614</v>
      </c>
      <c r="AL194" s="1">
        <v>6.512434335751759E-4</v>
      </c>
      <c r="AM194" s="4">
        <f t="shared" si="57"/>
        <v>2.5325621716787587</v>
      </c>
      <c r="AN194" s="1">
        <v>-2.2946738400000002E-3</v>
      </c>
      <c r="AO194" s="4">
        <f t="shared" si="58"/>
        <v>2.4988526630800001</v>
      </c>
      <c r="AP194" s="1">
        <v>-2.6507304E-4</v>
      </c>
      <c r="AQ194" s="4">
        <f t="shared" si="59"/>
        <v>2.4998674634800002</v>
      </c>
      <c r="AR194" s="1">
        <v>5.1496559999999995E-5</v>
      </c>
      <c r="AS194" s="4">
        <f t="shared" si="60"/>
        <v>2.5000257482800001</v>
      </c>
      <c r="AT194" s="1">
        <v>1.1374981949569538E-3</v>
      </c>
      <c r="AU194" s="4">
        <f t="shared" si="61"/>
        <v>2.5005687490974786</v>
      </c>
      <c r="AV194" s="1">
        <v>2.4313452370004152E-2</v>
      </c>
      <c r="AW194" s="4">
        <f t="shared" si="62"/>
        <v>2.512156726185002</v>
      </c>
      <c r="AY194" s="93"/>
      <c r="AZ194" s="20"/>
      <c r="BA194" s="20"/>
      <c r="BB194" s="20"/>
      <c r="BC194" s="20"/>
      <c r="BD194" s="92"/>
      <c r="BH194" s="93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92"/>
    </row>
    <row r="195" spans="1:81" s="1" customFormat="1" x14ac:dyDescent="0.15">
      <c r="A195" s="22"/>
      <c r="B195" s="22"/>
      <c r="C195" s="22"/>
      <c r="E195" s="15"/>
      <c r="G195" s="12"/>
      <c r="I195" s="4">
        <f t="shared" si="42"/>
        <v>0</v>
      </c>
      <c r="K195" s="4">
        <f t="shared" si="43"/>
        <v>0</v>
      </c>
      <c r="M195" s="4">
        <f t="shared" si="44"/>
        <v>0</v>
      </c>
      <c r="O195" s="4">
        <f t="shared" si="45"/>
        <v>0</v>
      </c>
      <c r="Q195" s="4">
        <f t="shared" si="46"/>
        <v>0</v>
      </c>
      <c r="S195" s="4">
        <f t="shared" si="47"/>
        <v>0</v>
      </c>
      <c r="U195" s="4">
        <f t="shared" si="48"/>
        <v>0</v>
      </c>
      <c r="W195" s="4">
        <f t="shared" si="49"/>
        <v>0</v>
      </c>
      <c r="Y195" s="4">
        <f t="shared" si="50"/>
        <v>0</v>
      </c>
      <c r="AA195" s="4">
        <f t="shared" si="51"/>
        <v>0</v>
      </c>
      <c r="AC195" s="4">
        <f t="shared" si="52"/>
        <v>0</v>
      </c>
      <c r="AE195" s="4">
        <f t="shared" si="53"/>
        <v>0</v>
      </c>
      <c r="AG195" s="4">
        <f t="shared" si="54"/>
        <v>0</v>
      </c>
      <c r="AI195" s="4">
        <f t="shared" si="55"/>
        <v>0</v>
      </c>
      <c r="AK195" s="4">
        <f t="shared" si="56"/>
        <v>0</v>
      </c>
      <c r="AM195" s="4">
        <f t="shared" si="57"/>
        <v>0</v>
      </c>
      <c r="AO195" s="4">
        <f t="shared" si="58"/>
        <v>0</v>
      </c>
      <c r="AQ195" s="4">
        <f t="shared" si="59"/>
        <v>0</v>
      </c>
      <c r="AS195" s="4">
        <f t="shared" si="60"/>
        <v>0</v>
      </c>
      <c r="AU195" s="4">
        <f t="shared" si="61"/>
        <v>0</v>
      </c>
      <c r="AW195" s="4">
        <f t="shared" si="62"/>
        <v>0</v>
      </c>
      <c r="AY195" s="93"/>
      <c r="AZ195" s="20"/>
      <c r="BA195" s="20"/>
      <c r="BB195" s="20"/>
      <c r="BC195" s="20"/>
      <c r="BD195" s="92"/>
      <c r="BH195" s="93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92"/>
    </row>
    <row r="196" spans="1:81" s="1" customFormat="1" x14ac:dyDescent="0.15">
      <c r="A196" s="22"/>
      <c r="B196" s="22"/>
      <c r="C196" s="22"/>
      <c r="E196" s="15">
        <v>3.5</v>
      </c>
      <c r="F196" s="1">
        <v>0</v>
      </c>
      <c r="G196" s="8">
        <v>2.5</v>
      </c>
      <c r="H196" s="1">
        <v>1.1482412000973927</v>
      </c>
      <c r="I196" s="4">
        <f t="shared" si="42"/>
        <v>4.0741206000486967</v>
      </c>
      <c r="J196" s="1">
        <v>1.1481374331331216</v>
      </c>
      <c r="K196" s="4">
        <f t="shared" si="43"/>
        <v>4.0740687165665612</v>
      </c>
      <c r="L196" s="1">
        <v>6.3385881149606365E-3</v>
      </c>
      <c r="M196" s="4">
        <f t="shared" si="44"/>
        <v>3.531692940574803</v>
      </c>
      <c r="N196" s="1">
        <v>-1.4075174609811E-2</v>
      </c>
      <c r="O196" s="4">
        <f t="shared" si="45"/>
        <v>3.4718496507803782</v>
      </c>
      <c r="P196" s="1">
        <v>-1.0413477040463581</v>
      </c>
      <c r="Q196" s="4">
        <f t="shared" si="46"/>
        <v>2.9793261479768209</v>
      </c>
      <c r="R196" s="1">
        <v>1.7117318660904001E-3</v>
      </c>
      <c r="S196" s="4">
        <f t="shared" si="47"/>
        <v>3.5008558659330453</v>
      </c>
      <c r="T196" s="1">
        <v>0.10754881795410683</v>
      </c>
      <c r="U196" s="4">
        <f t="shared" si="48"/>
        <v>3.7150976359082137</v>
      </c>
      <c r="V196" s="1">
        <v>4.6893606537182282E-2</v>
      </c>
      <c r="W196" s="4">
        <f t="shared" si="49"/>
        <v>3.5937872130743647</v>
      </c>
      <c r="X196" s="1">
        <v>5.6002060601083301E-2</v>
      </c>
      <c r="Y196" s="4">
        <f t="shared" si="50"/>
        <v>3.6120041212021667</v>
      </c>
      <c r="Z196" s="1">
        <v>5.6965284580052573E-2</v>
      </c>
      <c r="AA196" s="4">
        <f t="shared" si="51"/>
        <v>3.7848264229002631</v>
      </c>
      <c r="AB196" s="1">
        <v>2.2584360379581E-2</v>
      </c>
      <c r="AC196" s="4">
        <f t="shared" si="52"/>
        <v>3.545168720759162</v>
      </c>
      <c r="AD196" s="1">
        <v>5.6994506840543266E-4</v>
      </c>
      <c r="AE196" s="4">
        <f t="shared" si="53"/>
        <v>3.5569945068405433</v>
      </c>
      <c r="AF196" s="1">
        <v>-2.2226464159087168E-3</v>
      </c>
      <c r="AG196" s="4">
        <f t="shared" si="54"/>
        <v>3.2777353584091284</v>
      </c>
      <c r="AH196" s="1">
        <v>-3.5232041509689321E-3</v>
      </c>
      <c r="AI196" s="4">
        <f t="shared" si="55"/>
        <v>3.3238397924515533</v>
      </c>
      <c r="AJ196" s="1">
        <v>-2.5483438705115573E-4</v>
      </c>
      <c r="AK196" s="4">
        <f t="shared" si="56"/>
        <v>3.4872582806474424</v>
      </c>
      <c r="AL196" s="1">
        <v>1.4515258115017416E-3</v>
      </c>
      <c r="AM196" s="4">
        <f t="shared" si="57"/>
        <v>3.5725762905750873</v>
      </c>
      <c r="AN196" s="1">
        <v>-2.7461915999999999E-4</v>
      </c>
      <c r="AO196" s="4">
        <f t="shared" si="58"/>
        <v>3.4998626904200001</v>
      </c>
      <c r="AP196" s="1">
        <v>-3.4553519999999995E-5</v>
      </c>
      <c r="AQ196" s="4">
        <f t="shared" si="59"/>
        <v>3.49998272324</v>
      </c>
      <c r="AR196" s="1">
        <v>9.5146919999999997E-5</v>
      </c>
      <c r="AS196" s="4">
        <f t="shared" si="60"/>
        <v>3.5000475734599998</v>
      </c>
      <c r="AT196" s="1">
        <v>1.7081584651632462E-4</v>
      </c>
      <c r="AU196" s="4">
        <f t="shared" si="61"/>
        <v>3.5000854079232582</v>
      </c>
      <c r="AV196" s="1">
        <v>8.4509946844785414E-3</v>
      </c>
      <c r="AW196" s="4">
        <f t="shared" si="62"/>
        <v>3.5042254973422393</v>
      </c>
      <c r="AY196" s="93"/>
      <c r="AZ196" s="20"/>
      <c r="BA196" s="20"/>
      <c r="BB196" s="20"/>
      <c r="BC196" s="20"/>
      <c r="BD196" s="92"/>
      <c r="BH196" s="93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92"/>
    </row>
    <row r="197" spans="1:81" s="1" customFormat="1" x14ac:dyDescent="0.15">
      <c r="A197" s="22"/>
      <c r="B197" s="22"/>
      <c r="C197" s="22"/>
      <c r="E197" s="15">
        <v>3.5</v>
      </c>
      <c r="F197" s="1">
        <v>0</v>
      </c>
      <c r="G197" s="9">
        <v>1.8333333333333333</v>
      </c>
      <c r="H197" s="1">
        <v>1.0737346453020087</v>
      </c>
      <c r="I197" s="4">
        <f t="shared" si="42"/>
        <v>4.0368673226510046</v>
      </c>
      <c r="J197" s="1">
        <v>1.07361422710661</v>
      </c>
      <c r="K197" s="4">
        <f t="shared" si="43"/>
        <v>4.036807113553305</v>
      </c>
      <c r="L197" s="1">
        <v>1.0069694605480751E-2</v>
      </c>
      <c r="M197" s="4">
        <f t="shared" si="44"/>
        <v>3.550348473027404</v>
      </c>
      <c r="N197" s="1">
        <v>-1.2537189743283448E-2</v>
      </c>
      <c r="O197" s="4">
        <f t="shared" si="45"/>
        <v>3.4749256205134329</v>
      </c>
      <c r="P197" s="1">
        <v>-0.98826516422947985</v>
      </c>
      <c r="Q197" s="4">
        <f t="shared" si="46"/>
        <v>3.00586741788526</v>
      </c>
      <c r="R197" s="1">
        <v>1.0884448307086198E-2</v>
      </c>
      <c r="S197" s="4">
        <f t="shared" si="47"/>
        <v>3.5054422241535432</v>
      </c>
      <c r="T197" s="1">
        <v>0.13823945528458317</v>
      </c>
      <c r="U197" s="4">
        <f t="shared" si="48"/>
        <v>3.7764789105691663</v>
      </c>
      <c r="V197" s="1">
        <v>6.3072311419537633E-2</v>
      </c>
      <c r="W197" s="4">
        <f t="shared" si="49"/>
        <v>3.6261446228390755</v>
      </c>
      <c r="X197" s="1">
        <v>6.7777723857056993E-2</v>
      </c>
      <c r="Y197" s="4">
        <f t="shared" si="50"/>
        <v>3.6355554477141139</v>
      </c>
      <c r="Z197" s="1">
        <v>6.7591239476953849E-2</v>
      </c>
      <c r="AA197" s="4">
        <f t="shared" si="51"/>
        <v>3.8379561973847691</v>
      </c>
      <c r="AB197" s="1">
        <v>2.8698839734395597E-2</v>
      </c>
      <c r="AC197" s="4">
        <f t="shared" si="52"/>
        <v>3.5573976794687914</v>
      </c>
      <c r="AD197" s="1">
        <v>9.0160014488585561E-4</v>
      </c>
      <c r="AE197" s="4">
        <f t="shared" si="53"/>
        <v>3.5901600144885855</v>
      </c>
      <c r="AF197" s="1">
        <v>-2.9361228829590381E-3</v>
      </c>
      <c r="AG197" s="4">
        <f t="shared" si="54"/>
        <v>3.206387711704096</v>
      </c>
      <c r="AH197" s="1">
        <v>-5.3707688791660071E-3</v>
      </c>
      <c r="AI197" s="4">
        <f t="shared" si="55"/>
        <v>3.2314615560416997</v>
      </c>
      <c r="AJ197" s="1">
        <v>-3.8339281421518592E-4</v>
      </c>
      <c r="AK197" s="4">
        <f t="shared" si="56"/>
        <v>3.4808303592892407</v>
      </c>
      <c r="AL197" s="1">
        <v>1.719191365947388E-3</v>
      </c>
      <c r="AM197" s="4">
        <f t="shared" si="57"/>
        <v>3.5859595682973695</v>
      </c>
      <c r="AN197" s="1">
        <v>-9.5626548000000001E-4</v>
      </c>
      <c r="AO197" s="4">
        <f t="shared" si="58"/>
        <v>3.4995218672599999</v>
      </c>
      <c r="AP197" s="1">
        <v>-1.0478268000000001E-4</v>
      </c>
      <c r="AQ197" s="4">
        <f t="shared" si="59"/>
        <v>3.4999476086599999</v>
      </c>
      <c r="AR197" s="1">
        <v>2.3953427999999998E-4</v>
      </c>
      <c r="AS197" s="4">
        <f t="shared" si="60"/>
        <v>3.5001197671400002</v>
      </c>
      <c r="AT197" s="1">
        <v>5.6280516837869303E-4</v>
      </c>
      <c r="AU197" s="4">
        <f t="shared" si="61"/>
        <v>3.5002814025841893</v>
      </c>
      <c r="AV197" s="1">
        <v>1.3841041658212441E-2</v>
      </c>
      <c r="AW197" s="4">
        <f t="shared" si="62"/>
        <v>3.5069205208291061</v>
      </c>
      <c r="AY197" s="93"/>
      <c r="AZ197" s="20"/>
      <c r="BA197" s="20"/>
      <c r="BB197" s="20"/>
      <c r="BC197" s="20"/>
      <c r="BD197" s="92"/>
      <c r="BH197" s="93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92"/>
    </row>
    <row r="198" spans="1:81" s="1" customFormat="1" x14ac:dyDescent="0.15">
      <c r="A198" s="22"/>
      <c r="B198" s="22"/>
      <c r="C198" s="22"/>
      <c r="E198" s="15">
        <v>3.5</v>
      </c>
      <c r="F198" s="1">
        <v>0</v>
      </c>
      <c r="G198" s="9">
        <v>1.5</v>
      </c>
      <c r="H198" s="1">
        <v>1.0161333774218944</v>
      </c>
      <c r="I198" s="4">
        <f t="shared" ref="I198:I261" si="63">H198*$I$1+E198</f>
        <v>4.0080666887109473</v>
      </c>
      <c r="J198" s="1">
        <v>1.0158782005577061</v>
      </c>
      <c r="K198" s="4">
        <f t="shared" ref="K198:K261" si="64">J198*$K$1+E198</f>
        <v>4.0079391002788531</v>
      </c>
      <c r="L198" s="1">
        <v>1.7261267045687857E-2</v>
      </c>
      <c r="M198" s="4">
        <f t="shared" ref="M198:M261" si="65">L198*$M$1+E198</f>
        <v>3.5863063352284392</v>
      </c>
      <c r="N198" s="1">
        <v>-1.4851632989028793E-2</v>
      </c>
      <c r="O198" s="4">
        <f t="shared" ref="O198:O261" si="66">N198*$O$1+E198</f>
        <v>3.4702967340219426</v>
      </c>
      <c r="P198" s="1">
        <v>-0.95021908541441769</v>
      </c>
      <c r="Q198" s="4">
        <f t="shared" ref="Q198:Q261" si="67">P198*$Q$1+E198</f>
        <v>3.0248904572927913</v>
      </c>
      <c r="R198" s="1">
        <v>2.1367173534676199E-2</v>
      </c>
      <c r="S198" s="4">
        <f t="shared" ref="S198:S261" si="68">R198*$S$1+E198</f>
        <v>3.510683586767338</v>
      </c>
      <c r="T198" s="1">
        <v>0.1614604136880653</v>
      </c>
      <c r="U198" s="4">
        <f t="shared" ref="U198:U261" si="69">T198*$U$1+E198</f>
        <v>3.8229208273761306</v>
      </c>
      <c r="V198" s="1">
        <v>7.634116386631476E-2</v>
      </c>
      <c r="W198" s="4">
        <f t="shared" ref="W198:W261" si="70">V198*$W$1+E198</f>
        <v>3.6526823277326295</v>
      </c>
      <c r="X198" s="1">
        <v>7.217329953748465E-2</v>
      </c>
      <c r="Y198" s="4">
        <f t="shared" ref="Y198:Y261" si="71">X198*$Y$1+E198</f>
        <v>3.6443465990749693</v>
      </c>
      <c r="Z198" s="1">
        <v>7.1632874501087324E-2</v>
      </c>
      <c r="AA198" s="4">
        <f t="shared" ref="AA198:AA261" si="72">Z198*$AA$1+E198</f>
        <v>3.8581643725054366</v>
      </c>
      <c r="AB198" s="1">
        <v>3.45073482163872E-2</v>
      </c>
      <c r="AC198" s="4">
        <f t="shared" ref="AC198:AC261" si="73">AB198*$AC$1+E198</f>
        <v>3.5690146964327742</v>
      </c>
      <c r="AD198" s="1">
        <v>9.3922488045296239E-4</v>
      </c>
      <c r="AE198" s="4">
        <f t="shared" ref="AE198:AE261" si="74">AD198*$AE$1+E198</f>
        <v>3.5939224880452962</v>
      </c>
      <c r="AF198" s="1">
        <v>-2.8371837635047946E-3</v>
      </c>
      <c r="AG198" s="4">
        <f t="shared" ref="AG198:AG261" si="75">AF198*$AG$1+E198</f>
        <v>3.2162816236495204</v>
      </c>
      <c r="AH198" s="1">
        <v>-6.7323531422967525E-3</v>
      </c>
      <c r="AI198" s="4">
        <f t="shared" ref="AI198:AI261" si="76">AH198*$AI$1+E198</f>
        <v>3.1633823428851624</v>
      </c>
      <c r="AJ198" s="1">
        <v>-3.7524995798406688E-4</v>
      </c>
      <c r="AK198" s="4">
        <f t="shared" ref="AK198:AK261" si="77">AJ198*$AK$1+E198</f>
        <v>3.4812375021007966</v>
      </c>
      <c r="AL198" s="1">
        <v>1.5208634660758156E-3</v>
      </c>
      <c r="AM198" s="4">
        <f t="shared" ref="AM198:AM261" si="78">AL198*$AM$1+E198</f>
        <v>3.5760431733037907</v>
      </c>
      <c r="AN198" s="1">
        <v>-1.68574608E-3</v>
      </c>
      <c r="AO198" s="4">
        <f t="shared" ref="AO198:AO261" si="79">AN198*$AO$1+$E198</f>
        <v>3.4991571269600001</v>
      </c>
      <c r="AP198" s="1">
        <v>-1.6067375999999998E-4</v>
      </c>
      <c r="AQ198" s="4">
        <f t="shared" ref="AQ198:AQ261" si="80">AP198*$AQ$1+$E198</f>
        <v>3.49991966312</v>
      </c>
      <c r="AR198" s="1">
        <v>2.4621947999999997E-4</v>
      </c>
      <c r="AS198" s="4">
        <f t="shared" ref="AS198:AS261" si="81">AR198*$AS$1+$E198</f>
        <v>3.5001231097400001</v>
      </c>
      <c r="AT198" s="1">
        <v>9.2718707360269371E-4</v>
      </c>
      <c r="AU198" s="4">
        <f t="shared" ref="AU198:AU261" si="82">AT198*$AU$1+$E198</f>
        <v>3.5004635935368014</v>
      </c>
      <c r="AV198" s="1">
        <v>1.8553211827456097E-2</v>
      </c>
      <c r="AW198" s="4">
        <f t="shared" ref="AW198:AW261" si="83">AV198*$AW$1+$E198</f>
        <v>3.5092766059137279</v>
      </c>
      <c r="AY198" s="93"/>
      <c r="AZ198" s="20"/>
      <c r="BA198" s="20"/>
      <c r="BB198" s="20"/>
      <c r="BC198" s="20"/>
      <c r="BD198" s="92"/>
      <c r="BH198" s="93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92"/>
    </row>
    <row r="199" spans="1:81" s="1" customFormat="1" x14ac:dyDescent="0.15">
      <c r="A199" s="22"/>
      <c r="B199" s="22"/>
      <c r="C199" s="22"/>
      <c r="E199" s="15">
        <v>3.5</v>
      </c>
      <c r="F199" s="1">
        <v>0</v>
      </c>
      <c r="G199" s="9">
        <v>1.1666666666666667</v>
      </c>
      <c r="H199" s="1">
        <v>0.89691978594688793</v>
      </c>
      <c r="I199" s="4">
        <f t="shared" si="63"/>
        <v>3.9484598929734438</v>
      </c>
      <c r="J199" s="1">
        <v>0.89641746583396476</v>
      </c>
      <c r="K199" s="4">
        <f t="shared" si="64"/>
        <v>3.9482087329169824</v>
      </c>
      <c r="L199" s="1">
        <v>1.7186607586147682E-2</v>
      </c>
      <c r="M199" s="4">
        <f t="shared" si="65"/>
        <v>3.5859330379307384</v>
      </c>
      <c r="N199" s="1">
        <v>-2.4605891377952317E-2</v>
      </c>
      <c r="O199" s="4">
        <f t="shared" si="66"/>
        <v>3.4507882172440953</v>
      </c>
      <c r="P199" s="1">
        <v>-0.89533672573739453</v>
      </c>
      <c r="Q199" s="4">
        <f t="shared" si="67"/>
        <v>3.052331637131303</v>
      </c>
      <c r="R199" s="1">
        <v>3.6302246181431998E-2</v>
      </c>
      <c r="S199" s="4">
        <f t="shared" si="68"/>
        <v>3.5181511230907159</v>
      </c>
      <c r="T199" s="1">
        <v>0.19061493263850257</v>
      </c>
      <c r="U199" s="4">
        <f t="shared" si="69"/>
        <v>3.881229865277005</v>
      </c>
      <c r="V199" s="1">
        <v>8.9197522799132456E-2</v>
      </c>
      <c r="W199" s="4">
        <f t="shared" si="70"/>
        <v>3.6783950455982648</v>
      </c>
      <c r="X199" s="1">
        <v>7.6813384947906349E-2</v>
      </c>
      <c r="Y199" s="4">
        <f t="shared" si="71"/>
        <v>3.6536267698958129</v>
      </c>
      <c r="Z199" s="1">
        <v>7.3840592569727193E-2</v>
      </c>
      <c r="AA199" s="4">
        <f t="shared" si="72"/>
        <v>3.869202962848636</v>
      </c>
      <c r="AB199" s="1">
        <v>3.6828800381557801E-2</v>
      </c>
      <c r="AC199" s="4">
        <f t="shared" si="73"/>
        <v>3.5736576007631156</v>
      </c>
      <c r="AD199" s="1">
        <v>1.4771192481901189E-3</v>
      </c>
      <c r="AE199" s="4">
        <f t="shared" si="74"/>
        <v>3.6477119248190117</v>
      </c>
      <c r="AF199" s="1">
        <v>-2.4595428991090189E-3</v>
      </c>
      <c r="AG199" s="4">
        <f t="shared" si="75"/>
        <v>3.2540457100890983</v>
      </c>
      <c r="AH199" s="1">
        <v>-8.9173528976470139E-3</v>
      </c>
      <c r="AI199" s="4">
        <f t="shared" si="76"/>
        <v>3.0541323551176491</v>
      </c>
      <c r="AJ199" s="1">
        <v>-6.8418498832833899E-4</v>
      </c>
      <c r="AK199" s="4">
        <f t="shared" si="77"/>
        <v>3.465790750583583</v>
      </c>
      <c r="AL199" s="1">
        <v>1.2677563515585335E-3</v>
      </c>
      <c r="AM199" s="4">
        <f t="shared" si="78"/>
        <v>3.5633878175779268</v>
      </c>
      <c r="AN199" s="1">
        <v>-2.3519786400000003E-3</v>
      </c>
      <c r="AO199" s="4">
        <f t="shared" si="79"/>
        <v>3.4988240106799999</v>
      </c>
      <c r="AP199" s="1">
        <v>-3.1507488000000005E-4</v>
      </c>
      <c r="AQ199" s="4">
        <f t="shared" si="80"/>
        <v>3.4998424625600002</v>
      </c>
      <c r="AR199" s="1">
        <v>1.022598E-4</v>
      </c>
      <c r="AS199" s="4">
        <f t="shared" si="81"/>
        <v>3.5000511299000001</v>
      </c>
      <c r="AT199" s="1">
        <v>1.0093933102208123E-3</v>
      </c>
      <c r="AU199" s="4">
        <f t="shared" si="82"/>
        <v>3.5005046966551103</v>
      </c>
      <c r="AV199" s="1">
        <v>2.5095273362718939E-2</v>
      </c>
      <c r="AW199" s="4">
        <f t="shared" si="83"/>
        <v>3.5125476366813593</v>
      </c>
      <c r="AY199" s="93"/>
      <c r="AZ199" s="20"/>
      <c r="BA199" s="20"/>
      <c r="BB199" s="20"/>
      <c r="BC199" s="20"/>
      <c r="BD199" s="92"/>
      <c r="BH199" s="93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92"/>
    </row>
    <row r="200" spans="1:81" s="1" customFormat="1" x14ac:dyDescent="0.15">
      <c r="A200" s="22"/>
      <c r="B200" s="22"/>
      <c r="C200" s="22"/>
      <c r="E200" s="15">
        <v>3.5</v>
      </c>
      <c r="F200" s="1">
        <v>0</v>
      </c>
      <c r="G200" s="9">
        <v>0.83333333333333337</v>
      </c>
      <c r="H200" s="1">
        <v>0.16065271951401294</v>
      </c>
      <c r="I200" s="4">
        <f t="shared" si="63"/>
        <v>3.5803263597570063</v>
      </c>
      <c r="J200" s="1">
        <v>0.13873220771754832</v>
      </c>
      <c r="K200" s="4">
        <f t="shared" si="64"/>
        <v>3.5693661038587741</v>
      </c>
      <c r="L200" s="1">
        <v>-4.8099356808756046E-3</v>
      </c>
      <c r="M200" s="4">
        <f t="shared" si="65"/>
        <v>3.4759503215956218</v>
      </c>
      <c r="N200" s="1">
        <v>-8.0867393600937712E-2</v>
      </c>
      <c r="O200" s="4">
        <f t="shared" si="66"/>
        <v>3.3382652127981247</v>
      </c>
      <c r="P200" s="1">
        <v>-0.67464476336405044</v>
      </c>
      <c r="Q200" s="4">
        <f t="shared" si="67"/>
        <v>3.162677618317975</v>
      </c>
      <c r="R200" s="1">
        <v>7.5093900739842609E-2</v>
      </c>
      <c r="S200" s="4">
        <f t="shared" si="68"/>
        <v>3.5375469503699213</v>
      </c>
      <c r="T200" s="1">
        <v>0.11817659201965036</v>
      </c>
      <c r="U200" s="4">
        <f t="shared" si="69"/>
        <v>3.7363531840393005</v>
      </c>
      <c r="V200" s="1">
        <v>0.11912663364229907</v>
      </c>
      <c r="W200" s="4">
        <f t="shared" si="70"/>
        <v>3.7382532672845983</v>
      </c>
      <c r="X200" s="1">
        <v>0.13190833311557656</v>
      </c>
      <c r="Y200" s="4">
        <f t="shared" si="71"/>
        <v>3.7638166662311532</v>
      </c>
      <c r="Z200" s="1">
        <v>4.9264574026451291E-2</v>
      </c>
      <c r="AA200" s="4">
        <f t="shared" si="72"/>
        <v>3.7463228701322566</v>
      </c>
      <c r="AB200" s="1">
        <v>3.6949611006970202E-2</v>
      </c>
      <c r="AC200" s="4">
        <f t="shared" si="73"/>
        <v>3.5738992220139405</v>
      </c>
      <c r="AD200" s="1">
        <v>-7.9151295563395041E-4</v>
      </c>
      <c r="AE200" s="4">
        <f t="shared" si="74"/>
        <v>3.4208487044366049</v>
      </c>
      <c r="AF200" s="1">
        <v>-2.1167397528309346E-3</v>
      </c>
      <c r="AG200" s="4">
        <f t="shared" si="75"/>
        <v>3.2883260247169064</v>
      </c>
      <c r="AH200" s="1">
        <v>-2.8068178675448043E-5</v>
      </c>
      <c r="AI200" s="4">
        <f t="shared" si="76"/>
        <v>3.4985965910662276</v>
      </c>
      <c r="AJ200" s="1">
        <v>-2.93463603505146E-3</v>
      </c>
      <c r="AK200" s="4">
        <f t="shared" si="77"/>
        <v>3.3532681982474268</v>
      </c>
      <c r="AL200" s="1">
        <v>1.5613309940122856E-3</v>
      </c>
      <c r="AM200" s="4">
        <f t="shared" si="78"/>
        <v>3.5780665497006141</v>
      </c>
      <c r="AN200" s="1">
        <v>-2.8208304000000003E-4</v>
      </c>
      <c r="AO200" s="4">
        <f t="shared" si="79"/>
        <v>3.4998589584799999</v>
      </c>
      <c r="AP200" s="1">
        <v>-2.2314203999999999E-4</v>
      </c>
      <c r="AQ200" s="4">
        <f t="shared" si="80"/>
        <v>3.4998884289799999</v>
      </c>
      <c r="AR200" s="1">
        <v>3.7058255999999998E-4</v>
      </c>
      <c r="AS200" s="4">
        <f t="shared" si="81"/>
        <v>3.5001852912800002</v>
      </c>
      <c r="AT200" s="1">
        <v>1.8717232706997212E-4</v>
      </c>
      <c r="AU200" s="4">
        <f t="shared" si="82"/>
        <v>3.5000935861635352</v>
      </c>
      <c r="AV200" s="1">
        <v>2.2778335044827673E-2</v>
      </c>
      <c r="AW200" s="4">
        <f t="shared" si="83"/>
        <v>3.511389167522414</v>
      </c>
      <c r="AY200" s="93"/>
      <c r="AZ200" s="20"/>
      <c r="BA200" s="20"/>
      <c r="BB200" s="20"/>
      <c r="BC200" s="20"/>
      <c r="BD200" s="92"/>
      <c r="BH200" s="93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92"/>
    </row>
    <row r="201" spans="1:81" s="1" customFormat="1" x14ac:dyDescent="0.15">
      <c r="A201" s="22"/>
      <c r="B201" s="22"/>
      <c r="C201" s="22"/>
      <c r="E201" s="15">
        <v>3.5</v>
      </c>
      <c r="F201" s="1">
        <v>0</v>
      </c>
      <c r="G201" s="9">
        <v>0.5</v>
      </c>
      <c r="H201" s="1">
        <v>0.109014491663742</v>
      </c>
      <c r="I201" s="4">
        <f t="shared" si="63"/>
        <v>3.5545072458318709</v>
      </c>
      <c r="J201" s="1">
        <v>-7.3058014133035684E-2</v>
      </c>
      <c r="K201" s="4">
        <f t="shared" si="64"/>
        <v>3.4634709929334822</v>
      </c>
      <c r="L201" s="1">
        <v>2.2761802727310057E-2</v>
      </c>
      <c r="M201" s="4">
        <f t="shared" si="65"/>
        <v>3.6138090136365504</v>
      </c>
      <c r="N201" s="1">
        <v>-7.7643971435290768E-2</v>
      </c>
      <c r="O201" s="4">
        <f t="shared" si="66"/>
        <v>3.3447120571294184</v>
      </c>
      <c r="P201" s="1">
        <v>-0.68049401265703902</v>
      </c>
      <c r="Q201" s="4">
        <f t="shared" si="67"/>
        <v>3.1597529936714803</v>
      </c>
      <c r="R201" s="1">
        <v>7.591759354955159E-2</v>
      </c>
      <c r="S201" s="4">
        <f t="shared" si="68"/>
        <v>3.5379587967747756</v>
      </c>
      <c r="T201" s="1">
        <v>0.105676732006137</v>
      </c>
      <c r="U201" s="4">
        <f t="shared" si="69"/>
        <v>3.7113534640122738</v>
      </c>
      <c r="V201" s="1">
        <v>0.10867617579316344</v>
      </c>
      <c r="W201" s="4">
        <f t="shared" si="70"/>
        <v>3.7173523515863267</v>
      </c>
      <c r="X201" s="1">
        <v>0.10723151525106109</v>
      </c>
      <c r="Y201" s="4">
        <f t="shared" si="71"/>
        <v>3.714463030502122</v>
      </c>
      <c r="Z201" s="1">
        <v>3.3939609734021346E-2</v>
      </c>
      <c r="AA201" s="4">
        <f t="shared" si="72"/>
        <v>3.6696980486701065</v>
      </c>
      <c r="AB201" s="1">
        <v>3.76040992165146E-2</v>
      </c>
      <c r="AC201" s="4">
        <f t="shared" si="73"/>
        <v>3.5752081984330291</v>
      </c>
      <c r="AD201" s="1">
        <v>-1.8115613421199573E-5</v>
      </c>
      <c r="AE201" s="4">
        <f t="shared" si="74"/>
        <v>3.4981884386578801</v>
      </c>
      <c r="AF201" s="1">
        <v>4.403487570076204E-4</v>
      </c>
      <c r="AG201" s="4">
        <f t="shared" si="75"/>
        <v>3.544034875700762</v>
      </c>
      <c r="AH201" s="1">
        <v>6.3156486434997152E-4</v>
      </c>
      <c r="AI201" s="4">
        <f t="shared" si="76"/>
        <v>3.5315782432174987</v>
      </c>
      <c r="AJ201" s="1">
        <v>-1.0078635235153191E-3</v>
      </c>
      <c r="AK201" s="4">
        <f t="shared" si="77"/>
        <v>3.4496068238242339</v>
      </c>
      <c r="AL201" s="1">
        <v>1.0788667623184852E-3</v>
      </c>
      <c r="AM201" s="4">
        <f t="shared" si="78"/>
        <v>3.5539433381159244</v>
      </c>
      <c r="AN201" s="1">
        <v>2.8842804000000003E-4</v>
      </c>
      <c r="AO201" s="4">
        <f t="shared" si="79"/>
        <v>3.5001442140200001</v>
      </c>
      <c r="AP201" s="1">
        <v>-1.4368644E-4</v>
      </c>
      <c r="AQ201" s="4">
        <f t="shared" si="80"/>
        <v>3.4999281567799998</v>
      </c>
      <c r="AR201" s="1">
        <v>3.1973399999999996E-4</v>
      </c>
      <c r="AS201" s="4">
        <f t="shared" si="81"/>
        <v>3.5001598669999998</v>
      </c>
      <c r="AT201" s="1">
        <v>2.3377996260343076E-4</v>
      </c>
      <c r="AU201" s="4">
        <f t="shared" si="82"/>
        <v>3.5001168899813018</v>
      </c>
      <c r="AV201" s="1">
        <v>1.7238340367781008E-2</v>
      </c>
      <c r="AW201" s="4">
        <f t="shared" si="83"/>
        <v>3.5086191701838905</v>
      </c>
      <c r="AY201" s="93"/>
      <c r="AZ201" s="20"/>
      <c r="BA201" s="20"/>
      <c r="BB201" s="20"/>
      <c r="BC201" s="20"/>
      <c r="BD201" s="92"/>
      <c r="BH201" s="93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92"/>
    </row>
    <row r="202" spans="1:81" s="1" customFormat="1" x14ac:dyDescent="0.15">
      <c r="A202" s="22"/>
      <c r="B202" s="22"/>
      <c r="C202" s="22"/>
      <c r="E202" s="15">
        <v>3.5</v>
      </c>
      <c r="F202" s="1">
        <v>0</v>
      </c>
      <c r="G202" s="9">
        <v>0.16666666666666666</v>
      </c>
      <c r="H202" s="1">
        <v>0.13209988146432122</v>
      </c>
      <c r="I202" s="4">
        <f t="shared" si="63"/>
        <v>3.5660499407321606</v>
      </c>
      <c r="J202" s="1">
        <v>-0.12246764445672177</v>
      </c>
      <c r="K202" s="4">
        <f t="shared" si="64"/>
        <v>3.438766177771639</v>
      </c>
      <c r="L202" s="1">
        <v>5.4501405464325841E-3</v>
      </c>
      <c r="M202" s="4">
        <f t="shared" si="65"/>
        <v>3.5272507027321631</v>
      </c>
      <c r="N202" s="1">
        <v>-4.9217382215370149E-2</v>
      </c>
      <c r="O202" s="4">
        <f t="shared" si="66"/>
        <v>3.4015652355692598</v>
      </c>
      <c r="P202" s="1">
        <v>-0.63355666178543024</v>
      </c>
      <c r="Q202" s="4">
        <f t="shared" si="67"/>
        <v>3.1832216691072848</v>
      </c>
      <c r="R202" s="1">
        <v>8.2529955640578592E-2</v>
      </c>
      <c r="S202" s="4">
        <f t="shared" si="68"/>
        <v>3.5412649778202892</v>
      </c>
      <c r="T202" s="1">
        <v>8.9050070366540612E-2</v>
      </c>
      <c r="U202" s="4">
        <f t="shared" si="69"/>
        <v>3.6781001407330813</v>
      </c>
      <c r="V202" s="1">
        <v>9.7027433618408029E-2</v>
      </c>
      <c r="W202" s="4">
        <f t="shared" si="70"/>
        <v>3.6940548672368161</v>
      </c>
      <c r="X202" s="1">
        <v>9.9741304972693318E-2</v>
      </c>
      <c r="Y202" s="4">
        <f t="shared" si="71"/>
        <v>3.6994826099453868</v>
      </c>
      <c r="Z202" s="1">
        <v>4.2412407423257033E-2</v>
      </c>
      <c r="AA202" s="4">
        <f t="shared" si="72"/>
        <v>3.7120620371162851</v>
      </c>
      <c r="AB202" s="1">
        <v>4.0582508400957597E-2</v>
      </c>
      <c r="AC202" s="4">
        <f t="shared" si="73"/>
        <v>3.5811650168019153</v>
      </c>
      <c r="AD202" s="1">
        <v>-9.1971575830705524E-5</v>
      </c>
      <c r="AE202" s="4">
        <f t="shared" si="74"/>
        <v>3.4908028424169295</v>
      </c>
      <c r="AF202" s="1">
        <v>3.9296946036756E-4</v>
      </c>
      <c r="AG202" s="4">
        <f t="shared" si="75"/>
        <v>3.5392969460367558</v>
      </c>
      <c r="AH202" s="1">
        <v>7.660453687729973E-4</v>
      </c>
      <c r="AI202" s="4">
        <f t="shared" si="76"/>
        <v>3.5383022684386498</v>
      </c>
      <c r="AJ202" s="1">
        <v>-3.7944476270918877E-4</v>
      </c>
      <c r="AK202" s="4">
        <f t="shared" si="77"/>
        <v>3.4810277618645404</v>
      </c>
      <c r="AL202" s="1">
        <v>1.6309154018054844E-3</v>
      </c>
      <c r="AM202" s="4">
        <f t="shared" si="78"/>
        <v>3.5815457700902744</v>
      </c>
      <c r="AN202" s="1">
        <v>2.0791080000000001E-4</v>
      </c>
      <c r="AO202" s="4">
        <f t="shared" si="79"/>
        <v>3.5001039554000002</v>
      </c>
      <c r="AP202" s="1">
        <v>3.2673239999999993E-5</v>
      </c>
      <c r="AQ202" s="4">
        <f t="shared" si="80"/>
        <v>3.5000163366199999</v>
      </c>
      <c r="AR202" s="1">
        <v>3.3159455999999998E-4</v>
      </c>
      <c r="AS202" s="4">
        <f t="shared" si="81"/>
        <v>3.5001657972800002</v>
      </c>
      <c r="AT202" s="1">
        <v>3.4696006302851903E-4</v>
      </c>
      <c r="AU202" s="4">
        <f t="shared" si="82"/>
        <v>3.5001734800315143</v>
      </c>
      <c r="AV202" s="1">
        <v>1.3646282912258115E-2</v>
      </c>
      <c r="AW202" s="4">
        <f t="shared" si="83"/>
        <v>3.5068231414561293</v>
      </c>
      <c r="AY202" s="93"/>
      <c r="AZ202" s="20"/>
      <c r="BA202" s="20"/>
      <c r="BB202" s="20"/>
      <c r="BC202" s="20"/>
      <c r="BD202" s="92"/>
      <c r="BH202" s="93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92"/>
    </row>
    <row r="203" spans="1:81" s="1" customFormat="1" x14ac:dyDescent="0.15">
      <c r="A203" s="22"/>
      <c r="B203" s="22"/>
      <c r="C203" s="22"/>
      <c r="E203" s="15">
        <v>3.5</v>
      </c>
      <c r="F203" s="1">
        <v>0</v>
      </c>
      <c r="G203" s="10">
        <v>6.6666666666666666E-2</v>
      </c>
      <c r="H203" s="1">
        <v>0.13132303243152021</v>
      </c>
      <c r="I203" s="4">
        <f t="shared" si="63"/>
        <v>3.5656615162157603</v>
      </c>
      <c r="J203" s="1">
        <v>-0.12717492338072964</v>
      </c>
      <c r="K203" s="4">
        <f t="shared" si="64"/>
        <v>3.4364125383096353</v>
      </c>
      <c r="L203" s="1">
        <v>-1.3365909744179363E-2</v>
      </c>
      <c r="M203" s="4">
        <f t="shared" si="65"/>
        <v>3.433170451279103</v>
      </c>
      <c r="N203" s="1">
        <v>-2.9893647599885022E-2</v>
      </c>
      <c r="O203" s="4">
        <f t="shared" si="66"/>
        <v>3.44021270480023</v>
      </c>
      <c r="P203" s="1">
        <v>-0.58597295337452593</v>
      </c>
      <c r="Q203" s="4">
        <f t="shared" si="67"/>
        <v>3.207013523312737</v>
      </c>
      <c r="R203" s="1">
        <v>8.2121137626250798E-2</v>
      </c>
      <c r="S203" s="4">
        <f t="shared" si="68"/>
        <v>3.5410605688131254</v>
      </c>
      <c r="T203" s="1">
        <v>9.0013177394608831E-2</v>
      </c>
      <c r="U203" s="4">
        <f t="shared" si="69"/>
        <v>3.6800263547892178</v>
      </c>
      <c r="V203" s="1">
        <v>9.8216385511585291E-2</v>
      </c>
      <c r="W203" s="4">
        <f t="shared" si="70"/>
        <v>3.6964327710231704</v>
      </c>
      <c r="X203" s="1">
        <v>7.5827880081976093E-2</v>
      </c>
      <c r="Y203" s="4">
        <f t="shared" si="71"/>
        <v>3.6516557601639521</v>
      </c>
      <c r="Z203" s="1">
        <v>5.3631756439133899E-2</v>
      </c>
      <c r="AA203" s="4">
        <f t="shared" si="72"/>
        <v>3.7681587821956697</v>
      </c>
      <c r="AB203" s="1">
        <v>4.0685187258361809E-2</v>
      </c>
      <c r="AC203" s="4">
        <f t="shared" si="73"/>
        <v>3.5813703745167236</v>
      </c>
      <c r="AD203" s="1">
        <v>-4.1944612613700549E-4</v>
      </c>
      <c r="AE203" s="4">
        <f t="shared" si="74"/>
        <v>3.4580553873862994</v>
      </c>
      <c r="AF203" s="1">
        <v>1.3935087247076601E-5</v>
      </c>
      <c r="AG203" s="4">
        <f t="shared" si="75"/>
        <v>3.5013935087247074</v>
      </c>
      <c r="AH203" s="1">
        <v>1.4099478940792097E-3</v>
      </c>
      <c r="AI203" s="4">
        <f t="shared" si="76"/>
        <v>3.5704973947039607</v>
      </c>
      <c r="AJ203" s="1">
        <v>-1.7809413590333739E-4</v>
      </c>
      <c r="AK203" s="4">
        <f t="shared" si="77"/>
        <v>3.4910952932048329</v>
      </c>
      <c r="AL203" s="1">
        <v>1.3312336171783928E-3</v>
      </c>
      <c r="AM203" s="4">
        <f t="shared" si="78"/>
        <v>3.5665616808589196</v>
      </c>
      <c r="AN203" s="1">
        <v>2.9029752000000005E-4</v>
      </c>
      <c r="AO203" s="4">
        <f t="shared" si="79"/>
        <v>3.5001451487600002</v>
      </c>
      <c r="AP203" s="1">
        <v>2.8164996000000004E-4</v>
      </c>
      <c r="AQ203" s="4">
        <f t="shared" si="80"/>
        <v>3.5001408249799999</v>
      </c>
      <c r="AR203" s="1">
        <v>1.5259536000000002E-4</v>
      </c>
      <c r="AS203" s="4">
        <f t="shared" si="81"/>
        <v>3.5000762976800002</v>
      </c>
      <c r="AT203" s="1">
        <v>3.6647737675072392E-4</v>
      </c>
      <c r="AU203" s="4">
        <f t="shared" si="82"/>
        <v>3.5001832386883756</v>
      </c>
      <c r="AV203" s="1">
        <v>1.1749348942680104E-2</v>
      </c>
      <c r="AW203" s="4">
        <f t="shared" si="83"/>
        <v>3.50587467447134</v>
      </c>
      <c r="AY203" s="93"/>
      <c r="AZ203" s="20"/>
      <c r="BA203" s="20"/>
      <c r="BB203" s="20"/>
      <c r="BC203" s="20"/>
      <c r="BD203" s="92"/>
      <c r="BH203" s="93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92"/>
    </row>
    <row r="204" spans="1:81" s="1" customFormat="1" x14ac:dyDescent="0.15">
      <c r="A204" s="22"/>
      <c r="B204" s="22"/>
      <c r="C204" s="22"/>
      <c r="E204" s="15"/>
      <c r="G204" s="9"/>
      <c r="I204" s="4">
        <f t="shared" si="63"/>
        <v>0</v>
      </c>
      <c r="K204" s="4">
        <f t="shared" si="64"/>
        <v>0</v>
      </c>
      <c r="M204" s="4">
        <f t="shared" si="65"/>
        <v>0</v>
      </c>
      <c r="O204" s="4">
        <f t="shared" si="66"/>
        <v>0</v>
      </c>
      <c r="Q204" s="4">
        <f t="shared" si="67"/>
        <v>0</v>
      </c>
      <c r="S204" s="4">
        <f t="shared" si="68"/>
        <v>0</v>
      </c>
      <c r="U204" s="4">
        <f t="shared" si="69"/>
        <v>0</v>
      </c>
      <c r="W204" s="4">
        <f t="shared" si="70"/>
        <v>0</v>
      </c>
      <c r="Y204" s="4">
        <f t="shared" si="71"/>
        <v>0</v>
      </c>
      <c r="AA204" s="4">
        <f t="shared" si="72"/>
        <v>0</v>
      </c>
      <c r="AC204" s="4">
        <f t="shared" si="73"/>
        <v>0</v>
      </c>
      <c r="AE204" s="4">
        <f t="shared" si="74"/>
        <v>0</v>
      </c>
      <c r="AG204" s="4">
        <f t="shared" si="75"/>
        <v>0</v>
      </c>
      <c r="AI204" s="4">
        <f t="shared" si="76"/>
        <v>0</v>
      </c>
      <c r="AK204" s="4">
        <f t="shared" si="77"/>
        <v>0</v>
      </c>
      <c r="AM204" s="4">
        <f t="shared" si="78"/>
        <v>0</v>
      </c>
      <c r="AO204" s="4">
        <f t="shared" si="79"/>
        <v>0</v>
      </c>
      <c r="AQ204" s="4">
        <f t="shared" si="80"/>
        <v>0</v>
      </c>
      <c r="AS204" s="4">
        <f t="shared" si="81"/>
        <v>0</v>
      </c>
      <c r="AU204" s="4">
        <f t="shared" si="82"/>
        <v>0</v>
      </c>
      <c r="AW204" s="4">
        <f t="shared" si="83"/>
        <v>0</v>
      </c>
      <c r="AY204" s="93"/>
      <c r="AZ204" s="20"/>
      <c r="BA204" s="20"/>
      <c r="BB204" s="20"/>
      <c r="BC204" s="20"/>
      <c r="BD204" s="92"/>
      <c r="BH204" s="93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92"/>
    </row>
    <row r="205" spans="1:81" s="1" customFormat="1" x14ac:dyDescent="0.15">
      <c r="A205" s="22"/>
      <c r="B205" s="22"/>
      <c r="C205" s="22"/>
      <c r="E205" s="15">
        <v>4.5</v>
      </c>
      <c r="F205" s="1">
        <v>0</v>
      </c>
      <c r="G205" s="11">
        <v>2.5</v>
      </c>
      <c r="H205" s="1">
        <v>1.150627351588523</v>
      </c>
      <c r="I205" s="4">
        <f t="shared" si="63"/>
        <v>5.0753136757942618</v>
      </c>
      <c r="J205" s="1">
        <v>1.1505209363789415</v>
      </c>
      <c r="K205" s="4">
        <f t="shared" si="64"/>
        <v>5.0752604681894704</v>
      </c>
      <c r="L205" s="1">
        <v>5.5546637897888251E-3</v>
      </c>
      <c r="M205" s="4">
        <f t="shared" si="65"/>
        <v>4.5277733189489444</v>
      </c>
      <c r="N205" s="1">
        <v>-1.4629521096896778E-2</v>
      </c>
      <c r="O205" s="4">
        <f t="shared" si="66"/>
        <v>4.4707409578062061</v>
      </c>
      <c r="P205" s="1">
        <v>-1.0412334870395636</v>
      </c>
      <c r="Q205" s="4">
        <f t="shared" si="67"/>
        <v>3.9793832564802183</v>
      </c>
      <c r="R205" s="1">
        <v>2.1032175824352E-3</v>
      </c>
      <c r="S205" s="4">
        <f t="shared" si="68"/>
        <v>4.5010516087912178</v>
      </c>
      <c r="T205" s="1">
        <v>0.10474348876188486</v>
      </c>
      <c r="U205" s="4">
        <f t="shared" si="69"/>
        <v>4.7094869775237695</v>
      </c>
      <c r="V205" s="1">
        <v>4.5389218427447801E-2</v>
      </c>
      <c r="W205" s="4">
        <f t="shared" si="70"/>
        <v>4.5907784368548956</v>
      </c>
      <c r="X205" s="1">
        <v>5.3920928166400997E-2</v>
      </c>
      <c r="Y205" s="4">
        <f t="shared" si="71"/>
        <v>4.6078418563328016</v>
      </c>
      <c r="Z205" s="1">
        <v>5.6491340463119079E-2</v>
      </c>
      <c r="AA205" s="4">
        <f t="shared" si="72"/>
        <v>4.7824567023155957</v>
      </c>
      <c r="AB205" s="1">
        <v>2.3616131416693203E-2</v>
      </c>
      <c r="AC205" s="4">
        <f t="shared" si="73"/>
        <v>4.5472322628333863</v>
      </c>
      <c r="AD205" s="1">
        <v>5.6019050733247899E-4</v>
      </c>
      <c r="AE205" s="4">
        <f t="shared" si="74"/>
        <v>4.5560190507332479</v>
      </c>
      <c r="AF205" s="1">
        <v>-2.1418229098756725E-3</v>
      </c>
      <c r="AG205" s="4">
        <f t="shared" si="75"/>
        <v>4.2858177090124325</v>
      </c>
      <c r="AH205" s="1">
        <v>-3.1663373078096644E-3</v>
      </c>
      <c r="AI205" s="4">
        <f t="shared" si="76"/>
        <v>4.341683134609517</v>
      </c>
      <c r="AJ205" s="1">
        <v>-2.4126295999929076E-4</v>
      </c>
      <c r="AK205" s="4">
        <f t="shared" si="77"/>
        <v>4.4879368520000353</v>
      </c>
      <c r="AL205" s="1">
        <v>1.4079121800214299E-3</v>
      </c>
      <c r="AM205" s="4">
        <f t="shared" si="78"/>
        <v>4.5703956090010713</v>
      </c>
      <c r="AN205" s="1">
        <v>-2.6436131999999998E-4</v>
      </c>
      <c r="AO205" s="4">
        <f t="shared" si="79"/>
        <v>4.4998678193400004</v>
      </c>
      <c r="AP205" s="1">
        <v>-4.1267880000000004E-5</v>
      </c>
      <c r="AQ205" s="4">
        <f t="shared" si="80"/>
        <v>4.4999793660599998</v>
      </c>
      <c r="AR205" s="1">
        <v>9.4986000000000002E-5</v>
      </c>
      <c r="AS205" s="4">
        <f t="shared" si="81"/>
        <v>4.5000474930000003</v>
      </c>
      <c r="AT205" s="1">
        <v>1.8431320559331011E-4</v>
      </c>
      <c r="AU205" s="4">
        <f t="shared" si="82"/>
        <v>4.5000921566027969</v>
      </c>
      <c r="AV205" s="1">
        <v>7.9694230408959219E-3</v>
      </c>
      <c r="AW205" s="4">
        <f t="shared" si="83"/>
        <v>4.5039847115204479</v>
      </c>
      <c r="AY205" s="93"/>
      <c r="AZ205" s="20"/>
      <c r="BA205" s="20"/>
      <c r="BB205" s="20"/>
      <c r="BC205" s="20"/>
      <c r="BD205" s="92"/>
      <c r="BH205" s="93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92"/>
    </row>
    <row r="206" spans="1:81" s="1" customFormat="1" x14ac:dyDescent="0.15">
      <c r="A206" s="22"/>
      <c r="B206" s="22"/>
      <c r="C206" s="22"/>
      <c r="E206" s="15">
        <v>4.5</v>
      </c>
      <c r="F206" s="1">
        <v>0</v>
      </c>
      <c r="G206" s="12">
        <v>1.8333333333333333</v>
      </c>
      <c r="H206" s="1">
        <v>1.091221502271758</v>
      </c>
      <c r="I206" s="4">
        <f t="shared" si="63"/>
        <v>5.0456107511358788</v>
      </c>
      <c r="J206" s="1">
        <v>1.0910696087471023</v>
      </c>
      <c r="K206" s="4">
        <f t="shared" si="64"/>
        <v>5.0455348043735508</v>
      </c>
      <c r="L206" s="1">
        <v>1.0827488119813501E-2</v>
      </c>
      <c r="M206" s="4">
        <f t="shared" si="65"/>
        <v>4.5541374405990673</v>
      </c>
      <c r="N206" s="1">
        <v>-1.4636987042850795E-2</v>
      </c>
      <c r="O206" s="4">
        <f t="shared" si="66"/>
        <v>4.4707260259142982</v>
      </c>
      <c r="P206" s="1">
        <v>-0.99214636663615996</v>
      </c>
      <c r="Q206" s="4">
        <f t="shared" si="67"/>
        <v>4.0039268166819202</v>
      </c>
      <c r="R206" s="1">
        <v>1.1752717598067602E-2</v>
      </c>
      <c r="S206" s="4">
        <f t="shared" si="68"/>
        <v>4.5058763587990338</v>
      </c>
      <c r="T206" s="1">
        <v>0.13124573041215756</v>
      </c>
      <c r="U206" s="4">
        <f t="shared" si="69"/>
        <v>4.7624914608243154</v>
      </c>
      <c r="V206" s="1">
        <v>6.3663987636393499E-2</v>
      </c>
      <c r="W206" s="4">
        <f t="shared" si="70"/>
        <v>4.6273279752727872</v>
      </c>
      <c r="X206" s="1">
        <v>6.3970091420508204E-2</v>
      </c>
      <c r="Y206" s="4">
        <f t="shared" si="71"/>
        <v>4.6279401828410167</v>
      </c>
      <c r="Z206" s="1">
        <v>6.6499251079221458E-2</v>
      </c>
      <c r="AA206" s="4">
        <f t="shared" si="72"/>
        <v>4.8324962553961068</v>
      </c>
      <c r="AB206" s="1">
        <v>2.9512249372960195E-2</v>
      </c>
      <c r="AC206" s="4">
        <f t="shared" si="73"/>
        <v>4.5590244987459201</v>
      </c>
      <c r="AD206" s="1">
        <v>1.174727854928557E-3</v>
      </c>
      <c r="AE206" s="4">
        <f t="shared" si="74"/>
        <v>4.6174727854928559</v>
      </c>
      <c r="AF206" s="1">
        <v>-2.4832325474290493E-3</v>
      </c>
      <c r="AG206" s="4">
        <f t="shared" si="75"/>
        <v>4.2516767452570949</v>
      </c>
      <c r="AH206" s="1">
        <v>-4.6916423318297262E-3</v>
      </c>
      <c r="AI206" s="4">
        <f t="shared" si="76"/>
        <v>4.2654178834085137</v>
      </c>
      <c r="AJ206" s="1">
        <v>-4.8160059542686346E-4</v>
      </c>
      <c r="AK206" s="4">
        <f t="shared" si="77"/>
        <v>4.4759199702286567</v>
      </c>
      <c r="AL206" s="1">
        <v>1.5660809934804386E-3</v>
      </c>
      <c r="AM206" s="4">
        <f t="shared" si="78"/>
        <v>4.5783040496740224</v>
      </c>
      <c r="AN206" s="1">
        <v>-8.3158379999999994E-4</v>
      </c>
      <c r="AO206" s="4">
        <f t="shared" si="79"/>
        <v>4.4995842080999999</v>
      </c>
      <c r="AP206" s="1">
        <v>-1.7117567999999999E-4</v>
      </c>
      <c r="AQ206" s="4">
        <f t="shared" si="80"/>
        <v>4.4999144121599999</v>
      </c>
      <c r="AR206" s="1">
        <v>2.1810708E-4</v>
      </c>
      <c r="AS206" s="4">
        <f t="shared" si="81"/>
        <v>4.5001090535400001</v>
      </c>
      <c r="AT206" s="1">
        <v>6.0645913059373933E-4</v>
      </c>
      <c r="AU206" s="4">
        <f t="shared" si="82"/>
        <v>4.5003032295652972</v>
      </c>
      <c r="AV206" s="1">
        <v>1.2685358834767889E-2</v>
      </c>
      <c r="AW206" s="4">
        <f t="shared" si="83"/>
        <v>4.5063426794173838</v>
      </c>
      <c r="AY206" s="93"/>
      <c r="AZ206" s="20"/>
      <c r="BA206" s="20"/>
      <c r="BB206" s="20"/>
      <c r="BC206" s="20"/>
      <c r="BD206" s="92"/>
      <c r="BH206" s="93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92"/>
    </row>
    <row r="207" spans="1:81" s="1" customFormat="1" x14ac:dyDescent="0.15">
      <c r="A207" s="22"/>
      <c r="B207" s="22"/>
      <c r="C207" s="22"/>
      <c r="E207" s="15">
        <v>4.5</v>
      </c>
      <c r="F207" s="1">
        <v>0</v>
      </c>
      <c r="G207" s="12">
        <v>1.5</v>
      </c>
      <c r="H207" s="1">
        <v>1.0423308195715359</v>
      </c>
      <c r="I207" s="4">
        <f t="shared" si="63"/>
        <v>5.0211654097857679</v>
      </c>
      <c r="J207" s="1">
        <v>1.0420967362617264</v>
      </c>
      <c r="K207" s="4">
        <f t="shared" si="64"/>
        <v>5.0210483681308631</v>
      </c>
      <c r="L207" s="1">
        <v>1.8569674074129378E-2</v>
      </c>
      <c r="M207" s="4">
        <f t="shared" si="65"/>
        <v>4.5928483703706471</v>
      </c>
      <c r="N207" s="1">
        <v>-1.1962311904824122E-2</v>
      </c>
      <c r="O207" s="4">
        <f t="shared" si="66"/>
        <v>4.4760753761903516</v>
      </c>
      <c r="P207" s="1">
        <v>-0.95460948580075067</v>
      </c>
      <c r="Q207" s="4">
        <f t="shared" si="67"/>
        <v>4.0226952570996248</v>
      </c>
      <c r="R207" s="1">
        <v>2.0866403448336603E-2</v>
      </c>
      <c r="S207" s="4">
        <f t="shared" si="68"/>
        <v>4.510433201724168</v>
      </c>
      <c r="T207" s="1">
        <v>0.14402556339894654</v>
      </c>
      <c r="U207" s="4">
        <f t="shared" si="69"/>
        <v>4.7880511267978934</v>
      </c>
      <c r="V207" s="1">
        <v>7.3927796836678702E-2</v>
      </c>
      <c r="W207" s="4">
        <f t="shared" si="70"/>
        <v>4.6478555936733574</v>
      </c>
      <c r="X207" s="1">
        <v>6.8920013588021634E-2</v>
      </c>
      <c r="Y207" s="4">
        <f t="shared" si="71"/>
        <v>4.6378400271760434</v>
      </c>
      <c r="Z207" s="1">
        <v>7.1463463165472599E-2</v>
      </c>
      <c r="AA207" s="4">
        <f t="shared" si="72"/>
        <v>4.8573173158273626</v>
      </c>
      <c r="AB207" s="1">
        <v>3.3205323521878202E-2</v>
      </c>
      <c r="AC207" s="4">
        <f t="shared" si="73"/>
        <v>4.5664106470437567</v>
      </c>
      <c r="AD207" s="1">
        <v>8.9741961871173267E-4</v>
      </c>
      <c r="AE207" s="4">
        <f t="shared" si="74"/>
        <v>4.589741961871173</v>
      </c>
      <c r="AF207" s="1">
        <v>-2.467903951457265E-3</v>
      </c>
      <c r="AG207" s="4">
        <f t="shared" si="75"/>
        <v>4.2532096048542734</v>
      </c>
      <c r="AH207" s="1">
        <v>-5.5058045783320632E-3</v>
      </c>
      <c r="AI207" s="4">
        <f t="shared" si="76"/>
        <v>4.224709771083397</v>
      </c>
      <c r="AJ207" s="1">
        <v>-2.7648698202935854E-4</v>
      </c>
      <c r="AK207" s="4">
        <f t="shared" si="77"/>
        <v>4.4861756508985318</v>
      </c>
      <c r="AL207" s="1">
        <v>1.4138342572804254E-3</v>
      </c>
      <c r="AM207" s="4">
        <f t="shared" si="78"/>
        <v>4.5706917128640212</v>
      </c>
      <c r="AN207" s="1">
        <v>-1.1404886400000001E-3</v>
      </c>
      <c r="AO207" s="4">
        <f t="shared" si="79"/>
        <v>4.4994297556799996</v>
      </c>
      <c r="AP207" s="1">
        <v>-1.3016699999999999E-4</v>
      </c>
      <c r="AQ207" s="4">
        <f t="shared" si="80"/>
        <v>4.4999349165</v>
      </c>
      <c r="AR207" s="1">
        <v>2.0019744E-4</v>
      </c>
      <c r="AS207" s="4">
        <f t="shared" si="81"/>
        <v>4.5001000987199999</v>
      </c>
      <c r="AT207" s="1">
        <v>8.7335362472557108E-4</v>
      </c>
      <c r="AU207" s="4">
        <f t="shared" si="82"/>
        <v>4.5004366768123631</v>
      </c>
      <c r="AV207" s="1">
        <v>1.5479325165241148E-2</v>
      </c>
      <c r="AW207" s="4">
        <f t="shared" si="83"/>
        <v>4.5077396625826207</v>
      </c>
      <c r="AY207" s="93"/>
      <c r="AZ207" s="20"/>
      <c r="BA207" s="20"/>
      <c r="BB207" s="20"/>
      <c r="BC207" s="20"/>
      <c r="BD207" s="92"/>
      <c r="BH207" s="93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92"/>
    </row>
    <row r="208" spans="1:81" s="1" customFormat="1" x14ac:dyDescent="0.15">
      <c r="A208" s="22"/>
      <c r="B208" s="22"/>
      <c r="C208" s="22"/>
      <c r="E208" s="15">
        <v>4.5</v>
      </c>
      <c r="F208" s="1">
        <v>0</v>
      </c>
      <c r="G208" s="13">
        <v>1.1666666666666667</v>
      </c>
      <c r="H208" s="1">
        <v>0.90900886700662498</v>
      </c>
      <c r="I208" s="4">
        <f t="shared" si="63"/>
        <v>4.9545044335033124</v>
      </c>
      <c r="J208" s="1">
        <v>0.90871947827969679</v>
      </c>
      <c r="K208" s="4">
        <f t="shared" si="64"/>
        <v>4.9543597391398482</v>
      </c>
      <c r="L208" s="1">
        <v>2.2589463808204827E-2</v>
      </c>
      <c r="M208" s="4">
        <f t="shared" si="65"/>
        <v>4.612947319041024</v>
      </c>
      <c r="N208" s="1">
        <v>-3.9681502745601629E-3</v>
      </c>
      <c r="O208" s="4">
        <f t="shared" si="66"/>
        <v>4.4920636994508794</v>
      </c>
      <c r="P208" s="1">
        <v>-0.89003600952230577</v>
      </c>
      <c r="Q208" s="4">
        <f t="shared" si="67"/>
        <v>4.0549819952388475</v>
      </c>
      <c r="R208" s="1">
        <v>3.6371904314205596E-2</v>
      </c>
      <c r="S208" s="4">
        <f t="shared" si="68"/>
        <v>4.5181859521571024</v>
      </c>
      <c r="T208" s="1">
        <v>0.18091666884423424</v>
      </c>
      <c r="U208" s="4">
        <f t="shared" si="69"/>
        <v>4.8618333376884681</v>
      </c>
      <c r="V208" s="1">
        <v>8.7899070365296303E-2</v>
      </c>
      <c r="W208" s="4">
        <f t="shared" si="70"/>
        <v>4.6757981407305929</v>
      </c>
      <c r="X208" s="1">
        <v>6.8684836290470105E-2</v>
      </c>
      <c r="Y208" s="4">
        <f t="shared" si="71"/>
        <v>4.6373696725809399</v>
      </c>
      <c r="Z208" s="1">
        <v>7.5735212270090696E-2</v>
      </c>
      <c r="AA208" s="4">
        <f t="shared" si="72"/>
        <v>4.8786760613504532</v>
      </c>
      <c r="AB208" s="1">
        <v>3.6047709443692795E-2</v>
      </c>
      <c r="AC208" s="4">
        <f t="shared" si="73"/>
        <v>4.5720954188873852</v>
      </c>
      <c r="AD208" s="1">
        <v>1.1984175032485871E-3</v>
      </c>
      <c r="AE208" s="4">
        <f t="shared" si="74"/>
        <v>4.6198417503248583</v>
      </c>
      <c r="AF208" s="1">
        <v>-7.0093488852795266E-4</v>
      </c>
      <c r="AG208" s="4">
        <f t="shared" si="75"/>
        <v>4.4299065111472045</v>
      </c>
      <c r="AH208" s="1">
        <v>-7.9053562577113563E-3</v>
      </c>
      <c r="AI208" s="4">
        <f t="shared" si="76"/>
        <v>4.1047321871144318</v>
      </c>
      <c r="AJ208" s="1">
        <v>-5.6366660355412572E-4</v>
      </c>
      <c r="AK208" s="4">
        <f t="shared" si="77"/>
        <v>4.4718166698222941</v>
      </c>
      <c r="AL208" s="1">
        <v>5.6006811910855553E-4</v>
      </c>
      <c r="AM208" s="4">
        <f t="shared" si="78"/>
        <v>4.5280034059554275</v>
      </c>
      <c r="AN208" s="1">
        <v>-1.6853788800000001E-3</v>
      </c>
      <c r="AO208" s="4">
        <f t="shared" si="79"/>
        <v>4.4991573105600002</v>
      </c>
      <c r="AP208" s="1">
        <v>-2.1037392000000001E-4</v>
      </c>
      <c r="AQ208" s="4">
        <f t="shared" si="80"/>
        <v>4.4998948130400001</v>
      </c>
      <c r="AR208" s="1">
        <v>-4.4142840000000003E-5</v>
      </c>
      <c r="AS208" s="4">
        <f t="shared" si="81"/>
        <v>4.4999779285799999</v>
      </c>
      <c r="AT208" s="1">
        <v>1.0061823506533351E-3</v>
      </c>
      <c r="AU208" s="4">
        <f t="shared" si="82"/>
        <v>4.500503091175327</v>
      </c>
      <c r="AV208" s="1">
        <v>2.2587347186513149E-2</v>
      </c>
      <c r="AW208" s="4">
        <f t="shared" si="83"/>
        <v>4.5112936735932569</v>
      </c>
      <c r="AY208" s="93"/>
      <c r="AZ208" s="20"/>
      <c r="BA208" s="20"/>
      <c r="BB208" s="20"/>
      <c r="BC208" s="20"/>
      <c r="BD208" s="92"/>
      <c r="BH208" s="93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92"/>
    </row>
    <row r="209" spans="1:81" s="1" customFormat="1" x14ac:dyDescent="0.15">
      <c r="A209" s="22"/>
      <c r="B209" s="22"/>
      <c r="C209" s="22"/>
      <c r="E209" s="15"/>
      <c r="G209" s="12"/>
      <c r="I209" s="4">
        <f t="shared" si="63"/>
        <v>0</v>
      </c>
      <c r="K209" s="4">
        <f t="shared" si="64"/>
        <v>0</v>
      </c>
      <c r="M209" s="4">
        <f t="shared" si="65"/>
        <v>0</v>
      </c>
      <c r="O209" s="4">
        <f t="shared" si="66"/>
        <v>0</v>
      </c>
      <c r="Q209" s="4">
        <f t="shared" si="67"/>
        <v>0</v>
      </c>
      <c r="S209" s="4">
        <f t="shared" si="68"/>
        <v>0</v>
      </c>
      <c r="U209" s="4">
        <f t="shared" si="69"/>
        <v>0</v>
      </c>
      <c r="W209" s="4">
        <f t="shared" si="70"/>
        <v>0</v>
      </c>
      <c r="Y209" s="4">
        <f t="shared" si="71"/>
        <v>0</v>
      </c>
      <c r="AA209" s="4">
        <f t="shared" si="72"/>
        <v>0</v>
      </c>
      <c r="AC209" s="4">
        <f t="shared" si="73"/>
        <v>0</v>
      </c>
      <c r="AE209" s="4">
        <f t="shared" si="74"/>
        <v>0</v>
      </c>
      <c r="AG209" s="4">
        <f t="shared" si="75"/>
        <v>0</v>
      </c>
      <c r="AI209" s="4">
        <f t="shared" si="76"/>
        <v>0</v>
      </c>
      <c r="AK209" s="4">
        <f t="shared" si="77"/>
        <v>0</v>
      </c>
      <c r="AM209" s="4">
        <f t="shared" si="78"/>
        <v>0</v>
      </c>
      <c r="AO209" s="4">
        <f t="shared" si="79"/>
        <v>0</v>
      </c>
      <c r="AQ209" s="4">
        <f t="shared" si="80"/>
        <v>0</v>
      </c>
      <c r="AS209" s="4">
        <f t="shared" si="81"/>
        <v>0</v>
      </c>
      <c r="AU209" s="4">
        <f t="shared" si="82"/>
        <v>0</v>
      </c>
      <c r="AW209" s="4">
        <f t="shared" si="83"/>
        <v>0</v>
      </c>
      <c r="AY209" s="93"/>
      <c r="AZ209" s="20"/>
      <c r="BA209" s="20"/>
      <c r="BB209" s="20"/>
      <c r="BC209" s="20"/>
      <c r="BD209" s="92"/>
      <c r="BH209" s="93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92"/>
    </row>
    <row r="210" spans="1:81" s="1" customFormat="1" x14ac:dyDescent="0.15">
      <c r="A210" s="22"/>
      <c r="B210" s="22"/>
      <c r="C210" s="22"/>
      <c r="E210" s="15">
        <v>5.5</v>
      </c>
      <c r="F210" s="1">
        <v>0</v>
      </c>
      <c r="G210" s="8">
        <v>2.5</v>
      </c>
      <c r="H210" s="1">
        <v>1.1529108304362738</v>
      </c>
      <c r="I210" s="4">
        <f t="shared" si="63"/>
        <v>6.0764554152181365</v>
      </c>
      <c r="J210" s="1">
        <v>1.1527495212462158</v>
      </c>
      <c r="K210" s="4">
        <f t="shared" si="64"/>
        <v>6.076374760623108</v>
      </c>
      <c r="L210" s="1">
        <v>6.0884789255010591E-3</v>
      </c>
      <c r="M210" s="4">
        <f t="shared" si="65"/>
        <v>5.5304423946275056</v>
      </c>
      <c r="N210" s="1">
        <v>-1.8299033533296254E-2</v>
      </c>
      <c r="O210" s="4">
        <f t="shared" si="66"/>
        <v>5.4634019329334071</v>
      </c>
      <c r="P210" s="1">
        <v>-1.0445965678325899</v>
      </c>
      <c r="Q210" s="4">
        <f t="shared" si="67"/>
        <v>4.9777017160837049</v>
      </c>
      <c r="R210" s="1">
        <v>2.8216942541172E-3</v>
      </c>
      <c r="S210" s="4">
        <f t="shared" si="68"/>
        <v>5.5014108471270582</v>
      </c>
      <c r="T210" s="1">
        <v>0.10469122714020675</v>
      </c>
      <c r="U210" s="4">
        <f t="shared" si="69"/>
        <v>5.7093824542804139</v>
      </c>
      <c r="V210" s="1">
        <v>4.5359354643631736E-2</v>
      </c>
      <c r="W210" s="4">
        <f t="shared" si="70"/>
        <v>5.5907187092872634</v>
      </c>
      <c r="X210" s="1">
        <v>5.359242654442424E-2</v>
      </c>
      <c r="Y210" s="4">
        <f t="shared" si="71"/>
        <v>5.6071848530888486</v>
      </c>
      <c r="Z210" s="1">
        <v>5.5988504704003864E-2</v>
      </c>
      <c r="AA210" s="4">
        <f t="shared" si="72"/>
        <v>5.7799425235200195</v>
      </c>
      <c r="AB210" s="1">
        <v>2.3522881773006002E-2</v>
      </c>
      <c r="AC210" s="4">
        <f t="shared" si="73"/>
        <v>5.547045763546012</v>
      </c>
      <c r="AD210" s="1">
        <v>6.0756980397253945E-4</v>
      </c>
      <c r="AE210" s="4">
        <f t="shared" si="74"/>
        <v>5.5607569803972536</v>
      </c>
      <c r="AF210" s="1">
        <v>-2.1097722092073964E-3</v>
      </c>
      <c r="AG210" s="4">
        <f t="shared" si="75"/>
        <v>5.2890227790792608</v>
      </c>
      <c r="AH210" s="1">
        <v>-3.1773178260607188E-3</v>
      </c>
      <c r="AI210" s="4">
        <f t="shared" si="76"/>
        <v>5.3411341086969637</v>
      </c>
      <c r="AJ210" s="1">
        <v>-2.8327269555529098E-4</v>
      </c>
      <c r="AK210" s="4">
        <f t="shared" si="77"/>
        <v>5.4858363652222355</v>
      </c>
      <c r="AL210" s="1">
        <v>1.4357952937825345E-3</v>
      </c>
      <c r="AM210" s="4">
        <f t="shared" si="78"/>
        <v>5.571789764689127</v>
      </c>
      <c r="AN210" s="1">
        <v>-3.1829544000000005E-4</v>
      </c>
      <c r="AO210" s="4">
        <f t="shared" si="79"/>
        <v>5.4998408522800002</v>
      </c>
      <c r="AP210" s="1">
        <v>-5.887188E-5</v>
      </c>
      <c r="AQ210" s="4">
        <f t="shared" si="80"/>
        <v>5.4999705640599998</v>
      </c>
      <c r="AR210" s="1">
        <v>1.1947499999999999E-4</v>
      </c>
      <c r="AS210" s="4">
        <f t="shared" si="81"/>
        <v>5.5000597375</v>
      </c>
      <c r="AT210" s="1">
        <v>2.144402304036635E-4</v>
      </c>
      <c r="AU210" s="4">
        <f t="shared" si="82"/>
        <v>5.5001072201152015</v>
      </c>
      <c r="AV210" s="1">
        <v>7.9449361383643127E-3</v>
      </c>
      <c r="AW210" s="4">
        <f t="shared" si="83"/>
        <v>5.5039724680691817</v>
      </c>
      <c r="AY210" s="93"/>
      <c r="AZ210" s="20"/>
      <c r="BA210" s="20"/>
      <c r="BB210" s="20"/>
      <c r="BC210" s="20"/>
      <c r="BD210" s="92"/>
      <c r="BH210" s="93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92"/>
    </row>
    <row r="211" spans="1:81" s="1" customFormat="1" x14ac:dyDescent="0.15">
      <c r="A211" s="22"/>
      <c r="B211" s="22"/>
      <c r="C211" s="22"/>
      <c r="E211" s="15">
        <v>5.5</v>
      </c>
      <c r="F211" s="1">
        <v>0</v>
      </c>
      <c r="G211" s="9">
        <v>1.8333333333333333</v>
      </c>
      <c r="H211" s="1">
        <v>1.0990677546165841</v>
      </c>
      <c r="I211" s="4">
        <f t="shared" si="63"/>
        <v>6.0495338773082921</v>
      </c>
      <c r="J211" s="1">
        <v>1.0988547238906539</v>
      </c>
      <c r="K211" s="4">
        <f t="shared" si="64"/>
        <v>6.0494273619453267</v>
      </c>
      <c r="L211" s="1">
        <v>1.2695841094806317E-2</v>
      </c>
      <c r="M211" s="4">
        <f t="shared" si="65"/>
        <v>5.5634792054740316</v>
      </c>
      <c r="N211" s="1">
        <v>-1.752257515407846E-2</v>
      </c>
      <c r="O211" s="4">
        <f t="shared" si="66"/>
        <v>5.4649548496918428</v>
      </c>
      <c r="P211" s="1">
        <v>-0.99575476473796865</v>
      </c>
      <c r="Q211" s="4">
        <f t="shared" si="67"/>
        <v>5.0021226176310156</v>
      </c>
      <c r="R211" s="1">
        <v>1.1342413958198398E-2</v>
      </c>
      <c r="S211" s="4">
        <f t="shared" si="68"/>
        <v>5.5056712069790992</v>
      </c>
      <c r="T211" s="1">
        <v>0.12619501797426488</v>
      </c>
      <c r="U211" s="4">
        <f t="shared" si="69"/>
        <v>5.7523900359485296</v>
      </c>
      <c r="V211" s="1">
        <v>5.9298275739781914E-2</v>
      </c>
      <c r="W211" s="4">
        <f t="shared" si="70"/>
        <v>5.6185965514795635</v>
      </c>
      <c r="X211" s="1">
        <v>6.5084383854145278E-2</v>
      </c>
      <c r="Y211" s="4">
        <f t="shared" si="71"/>
        <v>5.630168767708291</v>
      </c>
      <c r="Z211" s="1">
        <v>6.4776190996732139E-2</v>
      </c>
      <c r="AA211" s="4">
        <f t="shared" si="72"/>
        <v>5.823880954983661</v>
      </c>
      <c r="AB211" s="1">
        <v>2.8130363987833803E-2</v>
      </c>
      <c r="AC211" s="4">
        <f t="shared" si="73"/>
        <v>5.5562607279756673</v>
      </c>
      <c r="AD211" s="1">
        <v>6.8839331000558374E-4</v>
      </c>
      <c r="AE211" s="4">
        <f t="shared" si="74"/>
        <v>5.5688393310005582</v>
      </c>
      <c r="AF211" s="1">
        <v>-2.4428207944125271E-3</v>
      </c>
      <c r="AG211" s="4">
        <f t="shared" si="75"/>
        <v>5.2557179205587472</v>
      </c>
      <c r="AH211" s="1">
        <v>-4.4012754812245971E-3</v>
      </c>
      <c r="AI211" s="4">
        <f t="shared" si="76"/>
        <v>5.2799362259387701</v>
      </c>
      <c r="AJ211" s="1">
        <v>-2.776590598202014E-4</v>
      </c>
      <c r="AK211" s="4">
        <f t="shared" si="77"/>
        <v>5.4861170470089897</v>
      </c>
      <c r="AL211" s="1">
        <v>1.552818007952479E-3</v>
      </c>
      <c r="AM211" s="4">
        <f t="shared" si="78"/>
        <v>5.5776409003976237</v>
      </c>
      <c r="AN211" s="1">
        <v>-6.9783227999999997E-4</v>
      </c>
      <c r="AO211" s="4">
        <f t="shared" si="79"/>
        <v>5.4996510838599999</v>
      </c>
      <c r="AP211" s="1">
        <v>-8.2306799999999996E-5</v>
      </c>
      <c r="AQ211" s="4">
        <f t="shared" si="80"/>
        <v>5.4999588466000002</v>
      </c>
      <c r="AR211" s="1">
        <v>2.3921892000000004E-4</v>
      </c>
      <c r="AS211" s="4">
        <f t="shared" si="81"/>
        <v>5.5001196094599996</v>
      </c>
      <c r="AT211" s="1">
        <v>5.2466439289789119E-4</v>
      </c>
      <c r="AU211" s="4">
        <f t="shared" si="82"/>
        <v>5.5002623321964492</v>
      </c>
      <c r="AV211" s="1">
        <v>1.1838722544454986E-2</v>
      </c>
      <c r="AW211" s="4">
        <f t="shared" si="83"/>
        <v>5.5059193612722277</v>
      </c>
      <c r="AY211" s="93"/>
      <c r="AZ211" s="20"/>
      <c r="BA211" s="20"/>
      <c r="BB211" s="20"/>
      <c r="BC211" s="20"/>
      <c r="BD211" s="92"/>
      <c r="BH211" s="93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92"/>
    </row>
    <row r="212" spans="1:81" s="1" customFormat="1" x14ac:dyDescent="0.15">
      <c r="A212" s="22"/>
      <c r="B212" s="22"/>
      <c r="C212" s="22"/>
      <c r="E212" s="15">
        <v>5.5</v>
      </c>
      <c r="F212" s="1">
        <v>0</v>
      </c>
      <c r="G212" s="9">
        <v>1.5</v>
      </c>
      <c r="H212" s="1">
        <v>1.0317194321250518</v>
      </c>
      <c r="I212" s="4">
        <f t="shared" si="63"/>
        <v>6.0158597160625256</v>
      </c>
      <c r="J212" s="1">
        <v>1.031470828682671</v>
      </c>
      <c r="K212" s="4">
        <f t="shared" si="64"/>
        <v>6.0157354143413357</v>
      </c>
      <c r="L212" s="1">
        <v>1.4961755691850548E-2</v>
      </c>
      <c r="M212" s="4">
        <f t="shared" si="65"/>
        <v>5.5748087784592526</v>
      </c>
      <c r="N212" s="1">
        <v>-1.7001825423785758E-2</v>
      </c>
      <c r="O212" s="4">
        <f t="shared" si="66"/>
        <v>5.4659963491524284</v>
      </c>
      <c r="P212" s="1">
        <v>-0.95329933658536192</v>
      </c>
      <c r="Q212" s="4">
        <f t="shared" si="67"/>
        <v>5.0233503317073191</v>
      </c>
      <c r="R212" s="1">
        <v>2.0834682136468198E-2</v>
      </c>
      <c r="S212" s="4">
        <f t="shared" si="68"/>
        <v>5.5104173410682344</v>
      </c>
      <c r="T212" s="1">
        <v>0.1556519077358399</v>
      </c>
      <c r="U212" s="4">
        <f t="shared" si="69"/>
        <v>5.8113038154716801</v>
      </c>
      <c r="V212" s="1">
        <v>7.3772878458132837E-2</v>
      </c>
      <c r="W212" s="4">
        <f t="shared" si="70"/>
        <v>5.6475457569162657</v>
      </c>
      <c r="X212" s="1">
        <v>7.2374880078243109E-2</v>
      </c>
      <c r="Y212" s="4">
        <f t="shared" si="71"/>
        <v>5.6447497601564862</v>
      </c>
      <c r="Z212" s="1">
        <v>6.9956773665423397E-2</v>
      </c>
      <c r="AA212" s="4">
        <f t="shared" si="72"/>
        <v>5.8497838683271173</v>
      </c>
      <c r="AB212" s="1">
        <v>3.1808097280990801E-2</v>
      </c>
      <c r="AC212" s="4">
        <f t="shared" si="73"/>
        <v>5.5636161945619813</v>
      </c>
      <c r="AD212" s="1">
        <v>8.7651698784111775E-4</v>
      </c>
      <c r="AE212" s="4">
        <f t="shared" si="74"/>
        <v>5.5876516987841116</v>
      </c>
      <c r="AF212" s="1">
        <v>-2.4985611434008336E-3</v>
      </c>
      <c r="AG212" s="4">
        <f t="shared" si="75"/>
        <v>5.2501438856599165</v>
      </c>
      <c r="AH212" s="1">
        <v>-6.2061519025130782E-3</v>
      </c>
      <c r="AI212" s="4">
        <f t="shared" si="76"/>
        <v>5.1896924048743465</v>
      </c>
      <c r="AJ212" s="1">
        <v>-4.1682787540659876E-4</v>
      </c>
      <c r="AK212" s="4">
        <f t="shared" si="77"/>
        <v>5.47915860622967</v>
      </c>
      <c r="AL212" s="1">
        <v>1.4040875051249955E-3</v>
      </c>
      <c r="AM212" s="4">
        <f t="shared" si="78"/>
        <v>5.5702043752562496</v>
      </c>
      <c r="AN212" s="1">
        <v>-1.3830425999999999E-3</v>
      </c>
      <c r="AO212" s="4">
        <f t="shared" si="79"/>
        <v>5.4993084786999997</v>
      </c>
      <c r="AP212" s="1">
        <v>-1.3403340000000001E-4</v>
      </c>
      <c r="AQ212" s="4">
        <f t="shared" si="80"/>
        <v>5.4999329832999999</v>
      </c>
      <c r="AR212" s="1">
        <v>1.7328060000000001E-4</v>
      </c>
      <c r="AS212" s="4">
        <f t="shared" si="81"/>
        <v>5.5000866403000002</v>
      </c>
      <c r="AT212" s="1">
        <v>7.8274137398970226E-4</v>
      </c>
      <c r="AU212" s="4">
        <f t="shared" si="82"/>
        <v>5.5003913706869945</v>
      </c>
      <c r="AV212" s="1">
        <v>1.7454038622072465E-2</v>
      </c>
      <c r="AW212" s="4">
        <f t="shared" si="83"/>
        <v>5.5087270193110358</v>
      </c>
      <c r="AY212" s="93"/>
      <c r="AZ212" s="20"/>
      <c r="BA212" s="20"/>
      <c r="BB212" s="20"/>
      <c r="BC212" s="20"/>
      <c r="BD212" s="92"/>
      <c r="BH212" s="93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92"/>
    </row>
    <row r="213" spans="1:81" s="1" customFormat="1" x14ac:dyDescent="0.15">
      <c r="A213" s="22"/>
      <c r="B213" s="22"/>
      <c r="C213" s="22"/>
      <c r="E213" s="15">
        <v>5.5</v>
      </c>
      <c r="F213" s="1">
        <v>0</v>
      </c>
      <c r="G213" s="9">
        <v>1.1666666666666667</v>
      </c>
      <c r="H213" s="1">
        <v>0.90617898228720384</v>
      </c>
      <c r="I213" s="4">
        <f t="shared" si="63"/>
        <v>5.9530894911436016</v>
      </c>
      <c r="J213" s="1">
        <v>0.90566030692503818</v>
      </c>
      <c r="K213" s="4">
        <f t="shared" si="64"/>
        <v>5.9528301534625188</v>
      </c>
      <c r="L213" s="1">
        <v>1.7397520559348671E-2</v>
      </c>
      <c r="M213" s="4">
        <f t="shared" si="65"/>
        <v>5.5869876027967438</v>
      </c>
      <c r="N213" s="1">
        <v>-2.5240496784043782E-2</v>
      </c>
      <c r="O213" s="4">
        <f t="shared" si="66"/>
        <v>5.4495190064319123</v>
      </c>
      <c r="P213" s="1">
        <v>-0.89661203422126756</v>
      </c>
      <c r="Q213" s="4">
        <f t="shared" si="67"/>
        <v>5.0516939828893666</v>
      </c>
      <c r="R213" s="1">
        <v>3.4897403276782202E-2</v>
      </c>
      <c r="S213" s="4">
        <f t="shared" si="68"/>
        <v>5.5174487016383909</v>
      </c>
      <c r="T213" s="1">
        <v>0.18039591911394157</v>
      </c>
      <c r="U213" s="4">
        <f t="shared" si="69"/>
        <v>5.8607918382278834</v>
      </c>
      <c r="V213" s="1">
        <v>8.9583885502252852E-2</v>
      </c>
      <c r="W213" s="4">
        <f t="shared" si="70"/>
        <v>5.6791677710045061</v>
      </c>
      <c r="X213" s="1">
        <v>7.5413520081528129E-2</v>
      </c>
      <c r="Y213" s="4">
        <f t="shared" si="71"/>
        <v>5.6508270401630565</v>
      </c>
      <c r="Z213" s="1">
        <v>7.2548373248580891E-2</v>
      </c>
      <c r="AA213" s="4">
        <f t="shared" si="72"/>
        <v>5.8627418662429047</v>
      </c>
      <c r="AB213" s="1">
        <v>3.4660736522042393E-2</v>
      </c>
      <c r="AC213" s="4">
        <f t="shared" si="73"/>
        <v>5.5693214730440852</v>
      </c>
      <c r="AD213" s="1">
        <v>1.3990827596064897E-3</v>
      </c>
      <c r="AE213" s="4">
        <f t="shared" si="74"/>
        <v>5.6399082759606491</v>
      </c>
      <c r="AF213" s="1">
        <v>-2.6629951729163375E-3</v>
      </c>
      <c r="AG213" s="4">
        <f t="shared" si="75"/>
        <v>5.2337004827083664</v>
      </c>
      <c r="AH213" s="1">
        <v>-7.3255478810728145E-3</v>
      </c>
      <c r="AI213" s="4">
        <f t="shared" si="76"/>
        <v>5.1337226059463594</v>
      </c>
      <c r="AJ213" s="1">
        <v>-5.5241876931568618E-4</v>
      </c>
      <c r="AK213" s="4">
        <f t="shared" si="77"/>
        <v>5.472379061534216</v>
      </c>
      <c r="AL213" s="1">
        <v>1.2462888214946743E-3</v>
      </c>
      <c r="AM213" s="4">
        <f t="shared" si="78"/>
        <v>5.5623144410747338</v>
      </c>
      <c r="AN213" s="1">
        <v>-1.6320873599999998E-3</v>
      </c>
      <c r="AO213" s="4">
        <f t="shared" si="79"/>
        <v>5.4991839563199996</v>
      </c>
      <c r="AP213" s="1">
        <v>-1.8392184000000001E-4</v>
      </c>
      <c r="AQ213" s="4">
        <f t="shared" si="80"/>
        <v>5.4999080390800001</v>
      </c>
      <c r="AR213" s="1">
        <v>8.5378320000000004E-5</v>
      </c>
      <c r="AS213" s="4">
        <f t="shared" si="81"/>
        <v>5.5000426891599998</v>
      </c>
      <c r="AT213" s="1">
        <v>8.9684351822199465E-4</v>
      </c>
      <c r="AU213" s="4">
        <f t="shared" si="82"/>
        <v>5.5004484217591108</v>
      </c>
      <c r="AV213" s="1">
        <v>2.3127579592865769E-2</v>
      </c>
      <c r="AW213" s="4">
        <f t="shared" si="83"/>
        <v>5.5115637897964325</v>
      </c>
      <c r="AY213" s="93"/>
      <c r="AZ213" s="20"/>
      <c r="BA213" s="20"/>
      <c r="BB213" s="20"/>
      <c r="BC213" s="20"/>
      <c r="BD213" s="92"/>
      <c r="BH213" s="93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92"/>
    </row>
    <row r="214" spans="1:81" s="1" customFormat="1" x14ac:dyDescent="0.15">
      <c r="A214" s="22"/>
      <c r="B214" s="22"/>
      <c r="C214" s="22"/>
      <c r="E214" s="15">
        <v>5.5</v>
      </c>
      <c r="F214" s="1">
        <v>0</v>
      </c>
      <c r="G214" s="9">
        <v>0.83333333333333337</v>
      </c>
      <c r="H214" s="1">
        <v>0.1756377838028228</v>
      </c>
      <c r="I214" s="4">
        <f t="shared" si="63"/>
        <v>5.5878188919014118</v>
      </c>
      <c r="J214" s="1">
        <v>0.14986020016201101</v>
      </c>
      <c r="K214" s="4">
        <f t="shared" si="64"/>
        <v>5.5749301000810059</v>
      </c>
      <c r="L214" s="1">
        <v>-2.7512010840553543E-3</v>
      </c>
      <c r="M214" s="4">
        <f t="shared" si="65"/>
        <v>5.4862439945797234</v>
      </c>
      <c r="N214" s="1">
        <v>-9.1558628207090403E-2</v>
      </c>
      <c r="O214" s="4">
        <f t="shared" si="66"/>
        <v>5.3168827435858192</v>
      </c>
      <c r="P214" s="1">
        <v>-0.67346632037641474</v>
      </c>
      <c r="Q214" s="4">
        <f t="shared" si="67"/>
        <v>5.1632668398117927</v>
      </c>
      <c r="R214" s="1">
        <v>6.0025946820424197E-2</v>
      </c>
      <c r="S214" s="4">
        <f t="shared" si="68"/>
        <v>5.5300129734102121</v>
      </c>
      <c r="T214" s="1">
        <v>0.11909676985848301</v>
      </c>
      <c r="U214" s="4">
        <f t="shared" si="69"/>
        <v>5.7381935397169661</v>
      </c>
      <c r="V214" s="1">
        <v>0.11176521093163806</v>
      </c>
      <c r="W214" s="4">
        <f t="shared" si="70"/>
        <v>5.7235304218632761</v>
      </c>
      <c r="X214" s="1">
        <v>0.12718052284019515</v>
      </c>
      <c r="Y214" s="4">
        <f t="shared" si="71"/>
        <v>5.7543610456803904</v>
      </c>
      <c r="Z214" s="1">
        <v>4.9643002209079509E-2</v>
      </c>
      <c r="AA214" s="4">
        <f t="shared" si="72"/>
        <v>5.7482150110453976</v>
      </c>
      <c r="AB214" s="1">
        <v>3.3120537748729209E-2</v>
      </c>
      <c r="AC214" s="4">
        <f t="shared" si="73"/>
        <v>5.5662410754974587</v>
      </c>
      <c r="AD214" s="1">
        <v>-7.9429997308336588E-4</v>
      </c>
      <c r="AE214" s="4">
        <f t="shared" si="74"/>
        <v>5.4205700026916634</v>
      </c>
      <c r="AF214" s="1">
        <v>-1.644340295155038E-3</v>
      </c>
      <c r="AG214" s="4">
        <f t="shared" si="75"/>
        <v>5.3355659704844962</v>
      </c>
      <c r="AH214" s="1">
        <v>-6.0886356819048835E-5</v>
      </c>
      <c r="AI214" s="4">
        <f t="shared" si="76"/>
        <v>5.4969556821590473</v>
      </c>
      <c r="AJ214" s="1">
        <v>-2.6081815261493257E-3</v>
      </c>
      <c r="AK214" s="4">
        <f t="shared" si="77"/>
        <v>5.3695909236925337</v>
      </c>
      <c r="AL214" s="1">
        <v>1.3616459514355268E-3</v>
      </c>
      <c r="AM214" s="4">
        <f t="shared" si="78"/>
        <v>5.5680822975717765</v>
      </c>
      <c r="AN214" s="1">
        <v>-1.7316935999999998E-4</v>
      </c>
      <c r="AO214" s="4">
        <f t="shared" si="79"/>
        <v>5.49991341532</v>
      </c>
      <c r="AP214" s="1">
        <v>-1.0407204000000001E-4</v>
      </c>
      <c r="AQ214" s="4">
        <f t="shared" si="80"/>
        <v>5.4999479639800004</v>
      </c>
      <c r="AR214" s="1">
        <v>1.3309596E-4</v>
      </c>
      <c r="AS214" s="4">
        <f t="shared" si="81"/>
        <v>5.5000665479800004</v>
      </c>
      <c r="AT214" s="1">
        <v>1.1827579607584545E-4</v>
      </c>
      <c r="AU214" s="4">
        <f t="shared" si="82"/>
        <v>5.5000591378980381</v>
      </c>
      <c r="AV214" s="1">
        <v>2.1425194177611712E-2</v>
      </c>
      <c r="AW214" s="4">
        <f t="shared" si="83"/>
        <v>5.5107125970888058</v>
      </c>
      <c r="AY214" s="93"/>
      <c r="AZ214" s="20"/>
      <c r="BA214" s="20"/>
      <c r="BB214" s="20"/>
      <c r="BC214" s="20"/>
      <c r="BD214" s="92"/>
      <c r="BH214" s="93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92"/>
    </row>
    <row r="215" spans="1:81" s="1" customFormat="1" x14ac:dyDescent="0.15">
      <c r="A215" s="22"/>
      <c r="B215" s="22"/>
      <c r="C215" s="22"/>
      <c r="E215" s="15">
        <v>5.5</v>
      </c>
      <c r="F215" s="1">
        <v>0</v>
      </c>
      <c r="G215" s="9">
        <v>0.5</v>
      </c>
      <c r="H215" s="1">
        <v>0.12287254525974727</v>
      </c>
      <c r="I215" s="4">
        <f t="shared" si="63"/>
        <v>5.5614362726298738</v>
      </c>
      <c r="J215" s="1">
        <v>-7.8461492517255663E-2</v>
      </c>
      <c r="K215" s="4">
        <f t="shared" si="64"/>
        <v>5.4607692537413719</v>
      </c>
      <c r="L215" s="1">
        <v>2.5203167054273692E-2</v>
      </c>
      <c r="M215" s="4">
        <f t="shared" si="65"/>
        <v>5.6260158352713683</v>
      </c>
      <c r="N215" s="1">
        <v>-9.1138668747176937E-2</v>
      </c>
      <c r="O215" s="4">
        <f t="shared" si="66"/>
        <v>5.3177226625056457</v>
      </c>
      <c r="P215" s="1">
        <v>-0.67942394775518522</v>
      </c>
      <c r="Q215" s="4">
        <f t="shared" si="67"/>
        <v>5.1602880261224078</v>
      </c>
      <c r="R215" s="1">
        <v>6.1129928131133396E-2</v>
      </c>
      <c r="S215" s="4">
        <f t="shared" si="68"/>
        <v>5.530564964065567</v>
      </c>
      <c r="T215" s="1">
        <v>0.10730804119708977</v>
      </c>
      <c r="U215" s="4">
        <f t="shared" si="69"/>
        <v>5.7146160823941798</v>
      </c>
      <c r="V215" s="1">
        <v>0.10660624227741217</v>
      </c>
      <c r="W215" s="4">
        <f t="shared" si="70"/>
        <v>5.7132124845548242</v>
      </c>
      <c r="X215" s="1">
        <v>0.10946943255077776</v>
      </c>
      <c r="Y215" s="4">
        <f t="shared" si="71"/>
        <v>5.7189388651015554</v>
      </c>
      <c r="Z215" s="1">
        <v>3.3182340237561191E-2</v>
      </c>
      <c r="AA215" s="4">
        <f t="shared" si="72"/>
        <v>5.665911701187806</v>
      </c>
      <c r="AB215" s="1">
        <v>3.3630262574416196E-2</v>
      </c>
      <c r="AC215" s="4">
        <f t="shared" si="73"/>
        <v>5.5672605251488321</v>
      </c>
      <c r="AD215" s="1">
        <v>2.6476665769445506E-5</v>
      </c>
      <c r="AE215" s="4">
        <f t="shared" si="74"/>
        <v>5.5026476665769444</v>
      </c>
      <c r="AF215" s="1">
        <v>2.9681735836273147E-4</v>
      </c>
      <c r="AG215" s="4">
        <f t="shared" si="75"/>
        <v>5.5296817358362729</v>
      </c>
      <c r="AH215" s="1">
        <v>4.8924994521973287E-4</v>
      </c>
      <c r="AI215" s="4">
        <f t="shared" si="76"/>
        <v>5.5244624972609868</v>
      </c>
      <c r="AJ215" s="1">
        <v>-9.1193820958054589E-4</v>
      </c>
      <c r="AK215" s="4">
        <f t="shared" si="77"/>
        <v>5.454403089520973</v>
      </c>
      <c r="AL215" s="1">
        <v>1.1610355842870499E-3</v>
      </c>
      <c r="AM215" s="4">
        <f t="shared" si="78"/>
        <v>5.5580517792143525</v>
      </c>
      <c r="AN215" s="1">
        <v>2.1677112000000002E-4</v>
      </c>
      <c r="AO215" s="4">
        <f t="shared" si="79"/>
        <v>5.5001083855599999</v>
      </c>
      <c r="AP215" s="1">
        <v>-1.9466028E-4</v>
      </c>
      <c r="AQ215" s="4">
        <f t="shared" si="80"/>
        <v>5.49990266986</v>
      </c>
      <c r="AR215" s="1">
        <v>3.6939887999999996E-4</v>
      </c>
      <c r="AS215" s="4">
        <f t="shared" si="81"/>
        <v>5.5001846994400001</v>
      </c>
      <c r="AT215" s="1">
        <v>1.9236866234328999E-4</v>
      </c>
      <c r="AU215" s="4">
        <f t="shared" si="82"/>
        <v>5.5000961843311718</v>
      </c>
      <c r="AV215" s="1">
        <v>1.7431731630527952E-2</v>
      </c>
      <c r="AW215" s="4">
        <f t="shared" si="83"/>
        <v>5.5087158658152644</v>
      </c>
      <c r="AY215" s="93"/>
      <c r="AZ215" s="20"/>
      <c r="BA215" s="20"/>
      <c r="BB215" s="20"/>
      <c r="BC215" s="20"/>
      <c r="BD215" s="92"/>
      <c r="BH215" s="93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92"/>
    </row>
    <row r="216" spans="1:81" s="1" customFormat="1" x14ac:dyDescent="0.15">
      <c r="A216" s="22"/>
      <c r="B216" s="22"/>
      <c r="C216" s="22"/>
      <c r="E216" s="15">
        <v>5.5</v>
      </c>
      <c r="F216" s="1">
        <v>0</v>
      </c>
      <c r="G216" s="9">
        <v>0.16666666666666666</v>
      </c>
      <c r="H216" s="1">
        <v>0.14582146796440787</v>
      </c>
      <c r="I216" s="4">
        <f t="shared" si="63"/>
        <v>5.5729107339822042</v>
      </c>
      <c r="J216" s="1">
        <v>-0.13397640014483936</v>
      </c>
      <c r="K216" s="4">
        <f t="shared" si="64"/>
        <v>5.4330117999275807</v>
      </c>
      <c r="L216" s="1">
        <v>4.8062027078985981E-3</v>
      </c>
      <c r="M216" s="4">
        <f t="shared" si="65"/>
        <v>5.524031013539493</v>
      </c>
      <c r="N216" s="1">
        <v>-5.7368328710668465E-2</v>
      </c>
      <c r="O216" s="4">
        <f t="shared" si="66"/>
        <v>5.3852633425786633</v>
      </c>
      <c r="P216" s="1">
        <v>-0.63007537038397299</v>
      </c>
      <c r="Q216" s="4">
        <f t="shared" si="67"/>
        <v>5.1849623148080131</v>
      </c>
      <c r="R216" s="1">
        <v>6.4861386485048994E-2</v>
      </c>
      <c r="S216" s="4">
        <f t="shared" si="68"/>
        <v>5.5324306932425245</v>
      </c>
      <c r="T216" s="1">
        <v>9.2398547126917349E-2</v>
      </c>
      <c r="U216" s="4">
        <f t="shared" si="69"/>
        <v>5.6847970942538346</v>
      </c>
      <c r="V216" s="1">
        <v>9.8895786593400856E-2</v>
      </c>
      <c r="W216" s="4">
        <f t="shared" si="70"/>
        <v>5.6977915731868016</v>
      </c>
      <c r="X216" s="1">
        <v>0.10057562443305473</v>
      </c>
      <c r="Y216" s="4">
        <f t="shared" si="71"/>
        <v>5.7011512488661094</v>
      </c>
      <c r="Z216" s="1">
        <v>4.3979579331534152E-2</v>
      </c>
      <c r="AA216" s="4">
        <f t="shared" si="72"/>
        <v>5.7198978966576703</v>
      </c>
      <c r="AB216" s="1">
        <v>3.5033432764037392E-2</v>
      </c>
      <c r="AC216" s="4">
        <f t="shared" si="73"/>
        <v>5.5700668655280747</v>
      </c>
      <c r="AD216" s="1">
        <v>-1.4631841609430427E-4</v>
      </c>
      <c r="AE216" s="4">
        <f t="shared" si="74"/>
        <v>5.4853681583905693</v>
      </c>
      <c r="AF216" s="1">
        <v>5.6994506840543266E-4</v>
      </c>
      <c r="AG216" s="4">
        <f t="shared" si="75"/>
        <v>5.5569945068405433</v>
      </c>
      <c r="AH216" s="1">
        <v>8.9645444508046367E-4</v>
      </c>
      <c r="AI216" s="4">
        <f t="shared" si="76"/>
        <v>5.5448227222540236</v>
      </c>
      <c r="AJ216" s="1">
        <v>-6.2625967013878799E-4</v>
      </c>
      <c r="AK216" s="4">
        <f t="shared" si="77"/>
        <v>5.4686870164930603</v>
      </c>
      <c r="AL216" s="1">
        <v>1.7488017522423662E-3</v>
      </c>
      <c r="AM216" s="4">
        <f t="shared" si="78"/>
        <v>5.5874400876121184</v>
      </c>
      <c r="AN216" s="1">
        <v>2.5748064000000003E-4</v>
      </c>
      <c r="AO216" s="4">
        <f t="shared" si="79"/>
        <v>5.5001287403200001</v>
      </c>
      <c r="AP216" s="1">
        <v>2.9535840000000002E-5</v>
      </c>
      <c r="AQ216" s="4">
        <f t="shared" si="80"/>
        <v>5.5000147679199998</v>
      </c>
      <c r="AR216" s="1">
        <v>2.5205147999999997E-4</v>
      </c>
      <c r="AS216" s="4">
        <f t="shared" si="81"/>
        <v>5.5001260257400002</v>
      </c>
      <c r="AT216" s="1">
        <v>2.3331152221300343E-4</v>
      </c>
      <c r="AU216" s="4">
        <f t="shared" si="82"/>
        <v>5.5001166557611061</v>
      </c>
      <c r="AV216" s="1">
        <v>1.4216662173595762E-2</v>
      </c>
      <c r="AW216" s="4">
        <f t="shared" si="83"/>
        <v>5.5071083310867976</v>
      </c>
      <c r="AY216" s="93"/>
      <c r="AZ216" s="20"/>
      <c r="BA216" s="20"/>
      <c r="BB216" s="20"/>
      <c r="BC216" s="20"/>
      <c r="BD216" s="92"/>
      <c r="BH216" s="93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92"/>
    </row>
    <row r="217" spans="1:81" s="1" customFormat="1" x14ac:dyDescent="0.15">
      <c r="A217" s="22"/>
      <c r="B217" s="22"/>
      <c r="C217" s="22"/>
      <c r="E217" s="15">
        <v>5.5</v>
      </c>
      <c r="F217" s="1">
        <v>0</v>
      </c>
      <c r="G217" s="10">
        <v>6.6666666666666666E-2</v>
      </c>
      <c r="H217" s="1">
        <v>0.14819402902120776</v>
      </c>
      <c r="I217" s="4">
        <f t="shared" si="63"/>
        <v>5.5740970145106035</v>
      </c>
      <c r="J217" s="1">
        <v>-0.14292060339775201</v>
      </c>
      <c r="K217" s="4">
        <f t="shared" si="64"/>
        <v>5.4285396983011243</v>
      </c>
      <c r="L217" s="1">
        <v>-1.44652702859084E-2</v>
      </c>
      <c r="M217" s="4">
        <f t="shared" si="65"/>
        <v>5.4276736485704582</v>
      </c>
      <c r="N217" s="1">
        <v>-3.6413284904230576E-2</v>
      </c>
      <c r="O217" s="4">
        <f t="shared" si="66"/>
        <v>5.4271734301915391</v>
      </c>
      <c r="P217" s="1">
        <v>-0.58039166098028472</v>
      </c>
      <c r="Q217" s="4">
        <f t="shared" si="67"/>
        <v>5.2098041695098578</v>
      </c>
      <c r="R217" s="1">
        <v>6.61227346461528E-2</v>
      </c>
      <c r="S217" s="4">
        <f t="shared" si="68"/>
        <v>5.533061367323076</v>
      </c>
      <c r="T217" s="1">
        <v>9.1345848747400912E-2</v>
      </c>
      <c r="U217" s="4">
        <f t="shared" si="69"/>
        <v>5.6826916974948016</v>
      </c>
      <c r="V217" s="1">
        <v>9.6521615780023357E-2</v>
      </c>
      <c r="W217" s="4">
        <f t="shared" si="70"/>
        <v>5.693043231560047</v>
      </c>
      <c r="X217" s="1">
        <v>7.6423289271808956E-2</v>
      </c>
      <c r="Y217" s="4">
        <f t="shared" si="71"/>
        <v>5.6528465785436177</v>
      </c>
      <c r="Z217" s="1">
        <v>5.4923948218199965E-2</v>
      </c>
      <c r="AA217" s="4">
        <f t="shared" si="72"/>
        <v>5.7746197410909996</v>
      </c>
      <c r="AB217" s="1">
        <v>3.5877161989884596E-2</v>
      </c>
      <c r="AC217" s="4">
        <f t="shared" si="73"/>
        <v>5.5717543239797696</v>
      </c>
      <c r="AD217" s="1">
        <v>-3.3304858520513057E-4</v>
      </c>
      <c r="AE217" s="4">
        <f t="shared" si="74"/>
        <v>5.4666951414794873</v>
      </c>
      <c r="AF217" s="1">
        <v>1.4631841609430427E-4</v>
      </c>
      <c r="AG217" s="4">
        <f t="shared" si="75"/>
        <v>5.5146318416094307</v>
      </c>
      <c r="AH217" s="1">
        <v>1.0421622209736685E-3</v>
      </c>
      <c r="AI217" s="4">
        <f t="shared" si="76"/>
        <v>5.5521081110486836</v>
      </c>
      <c r="AJ217" s="1">
        <v>-2.4089283017060355E-4</v>
      </c>
      <c r="AK217" s="4">
        <f t="shared" si="77"/>
        <v>5.4879553584914698</v>
      </c>
      <c r="AL217" s="1">
        <v>1.3573894584056237E-3</v>
      </c>
      <c r="AM217" s="4">
        <f t="shared" si="78"/>
        <v>5.5678694729202816</v>
      </c>
      <c r="AN217" s="1">
        <v>1.8717912E-4</v>
      </c>
      <c r="AO217" s="4">
        <f t="shared" si="79"/>
        <v>5.5000935895599996</v>
      </c>
      <c r="AP217" s="1">
        <v>8.9660520000000001E-5</v>
      </c>
      <c r="AQ217" s="4">
        <f t="shared" si="80"/>
        <v>5.5000448302600002</v>
      </c>
      <c r="AR217" s="1">
        <v>1.2086496000000001E-4</v>
      </c>
      <c r="AS217" s="4">
        <f t="shared" si="81"/>
        <v>5.5000604324799998</v>
      </c>
      <c r="AT217" s="1">
        <v>2.4894919840624292E-4</v>
      </c>
      <c r="AU217" s="4">
        <f t="shared" si="82"/>
        <v>5.5001244745992031</v>
      </c>
      <c r="AV217" s="1">
        <v>1.1750502769646046E-2</v>
      </c>
      <c r="AW217" s="4">
        <f t="shared" si="83"/>
        <v>5.5058752513848228</v>
      </c>
      <c r="AY217" s="93"/>
      <c r="AZ217" s="20"/>
      <c r="BA217" s="20"/>
      <c r="BB217" s="20"/>
      <c r="BC217" s="20"/>
      <c r="BD217" s="92"/>
      <c r="BH217" s="93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92"/>
    </row>
    <row r="218" spans="1:81" s="1" customFormat="1" x14ac:dyDescent="0.15">
      <c r="A218" s="22"/>
      <c r="B218" s="22"/>
      <c r="C218" s="22"/>
      <c r="E218" s="15"/>
      <c r="G218" s="9"/>
      <c r="I218" s="4">
        <f t="shared" si="63"/>
        <v>0</v>
      </c>
      <c r="K218" s="4">
        <f t="shared" si="64"/>
        <v>0</v>
      </c>
      <c r="M218" s="4">
        <f t="shared" si="65"/>
        <v>0</v>
      </c>
      <c r="O218" s="4">
        <f t="shared" si="66"/>
        <v>0</v>
      </c>
      <c r="Q218" s="4">
        <f t="shared" si="67"/>
        <v>0</v>
      </c>
      <c r="S218" s="4">
        <f t="shared" si="68"/>
        <v>0</v>
      </c>
      <c r="U218" s="4">
        <f t="shared" si="69"/>
        <v>0</v>
      </c>
      <c r="W218" s="4">
        <f t="shared" si="70"/>
        <v>0</v>
      </c>
      <c r="Y218" s="4">
        <f t="shared" si="71"/>
        <v>0</v>
      </c>
      <c r="AA218" s="4">
        <f t="shared" si="72"/>
        <v>0</v>
      </c>
      <c r="AC218" s="4">
        <f t="shared" si="73"/>
        <v>0</v>
      </c>
      <c r="AE218" s="4">
        <f t="shared" si="74"/>
        <v>0</v>
      </c>
      <c r="AG218" s="4">
        <f t="shared" si="75"/>
        <v>0</v>
      </c>
      <c r="AI218" s="4">
        <f t="shared" si="76"/>
        <v>0</v>
      </c>
      <c r="AK218" s="4">
        <f t="shared" si="77"/>
        <v>0</v>
      </c>
      <c r="AM218" s="4">
        <f t="shared" si="78"/>
        <v>0</v>
      </c>
      <c r="AO218" s="4">
        <f t="shared" si="79"/>
        <v>0</v>
      </c>
      <c r="AQ218" s="4">
        <f t="shared" si="80"/>
        <v>0</v>
      </c>
      <c r="AS218" s="4">
        <f t="shared" si="81"/>
        <v>0</v>
      </c>
      <c r="AU218" s="4">
        <f t="shared" si="82"/>
        <v>0</v>
      </c>
      <c r="AW218" s="4">
        <f t="shared" si="83"/>
        <v>0</v>
      </c>
      <c r="AY218" s="93"/>
      <c r="AZ218" s="20"/>
      <c r="BA218" s="20"/>
      <c r="BB218" s="20"/>
      <c r="BC218" s="20"/>
      <c r="BD218" s="92"/>
      <c r="BH218" s="93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92"/>
    </row>
    <row r="219" spans="1:81" s="1" customFormat="1" x14ac:dyDescent="0.15">
      <c r="A219" s="22"/>
      <c r="B219" s="22"/>
      <c r="C219" s="22"/>
      <c r="E219" s="15">
        <v>6.5</v>
      </c>
      <c r="F219" s="1">
        <v>0</v>
      </c>
      <c r="G219" s="11">
        <v>2.5</v>
      </c>
      <c r="H219" s="1">
        <v>1.1567148207123665</v>
      </c>
      <c r="I219" s="4">
        <f t="shared" si="63"/>
        <v>7.0783574103561833</v>
      </c>
      <c r="J219" s="1">
        <v>1.1564992926016207</v>
      </c>
      <c r="K219" s="4">
        <f t="shared" si="64"/>
        <v>7.0782496463008107</v>
      </c>
      <c r="L219" s="1">
        <v>5.0731102757547147E-3</v>
      </c>
      <c r="M219" s="4">
        <f t="shared" si="65"/>
        <v>6.5253655513787736</v>
      </c>
      <c r="N219" s="1">
        <v>-2.1744567591075206E-2</v>
      </c>
      <c r="O219" s="4">
        <f t="shared" si="66"/>
        <v>6.45651086481785</v>
      </c>
      <c r="P219" s="1">
        <v>-1.0387834812909686</v>
      </c>
      <c r="Q219" s="4">
        <f t="shared" si="67"/>
        <v>5.9806082593545158</v>
      </c>
      <c r="R219" s="1">
        <v>3.6840957822899998E-3</v>
      </c>
      <c r="S219" s="4">
        <f t="shared" si="68"/>
        <v>6.5018420478911452</v>
      </c>
      <c r="T219" s="1">
        <v>0.10393156713938546</v>
      </c>
      <c r="U219" s="4">
        <f t="shared" si="69"/>
        <v>6.7078631342787709</v>
      </c>
      <c r="V219" s="1">
        <v>4.6214205455366718E-2</v>
      </c>
      <c r="W219" s="4">
        <f t="shared" si="70"/>
        <v>6.5924284109107338</v>
      </c>
      <c r="X219" s="1">
        <v>5.4673122221268231E-2</v>
      </c>
      <c r="Y219" s="4">
        <f t="shared" si="71"/>
        <v>6.6093462444425368</v>
      </c>
      <c r="Z219" s="1">
        <v>5.733624885893316E-2</v>
      </c>
      <c r="AA219" s="4">
        <f t="shared" si="72"/>
        <v>6.786681244294666</v>
      </c>
      <c r="AB219" s="1">
        <v>2.4229138318723795E-2</v>
      </c>
      <c r="AC219" s="4">
        <f t="shared" si="73"/>
        <v>6.5484582766374473</v>
      </c>
      <c r="AD219" s="1">
        <v>7.3298558919622882E-4</v>
      </c>
      <c r="AE219" s="4">
        <f t="shared" si="74"/>
        <v>6.5732985589196229</v>
      </c>
      <c r="AF219" s="1">
        <v>-2.0623929125673361E-3</v>
      </c>
      <c r="AG219" s="4">
        <f t="shared" si="75"/>
        <v>6.2937607087432665</v>
      </c>
      <c r="AH219" s="1">
        <v>-3.2616457386966252E-3</v>
      </c>
      <c r="AI219" s="4">
        <f t="shared" si="76"/>
        <v>6.3369177130651684</v>
      </c>
      <c r="AJ219" s="1">
        <v>-3.2589931415910335E-4</v>
      </c>
      <c r="AK219" s="4">
        <f t="shared" si="77"/>
        <v>6.4837050342920453</v>
      </c>
      <c r="AL219" s="1">
        <v>1.3859511435193213E-3</v>
      </c>
      <c r="AM219" s="4">
        <f t="shared" si="78"/>
        <v>6.5692975571759664</v>
      </c>
      <c r="AN219" s="1">
        <v>-3.7296504000000001E-4</v>
      </c>
      <c r="AO219" s="4">
        <f t="shared" si="79"/>
        <v>6.4998135174799998</v>
      </c>
      <c r="AP219" s="1">
        <v>-6.710904E-5</v>
      </c>
      <c r="AQ219" s="4">
        <f t="shared" si="80"/>
        <v>6.4999664454800001</v>
      </c>
      <c r="AR219" s="1">
        <v>1.1099592000000001E-4</v>
      </c>
      <c r="AS219" s="4">
        <f t="shared" si="81"/>
        <v>6.50005549796</v>
      </c>
      <c r="AT219" s="1">
        <v>2.5369742838943227E-4</v>
      </c>
      <c r="AU219" s="4">
        <f t="shared" si="82"/>
        <v>6.5001268487141948</v>
      </c>
      <c r="AV219" s="1">
        <v>7.9633368636705844E-3</v>
      </c>
      <c r="AW219" s="4">
        <f t="shared" si="83"/>
        <v>6.5039816684318357</v>
      </c>
      <c r="AY219" s="93"/>
      <c r="AZ219" s="20"/>
      <c r="BA219" s="20"/>
      <c r="BB219" s="20"/>
      <c r="BC219" s="20"/>
      <c r="BD219" s="92"/>
      <c r="BH219" s="93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92"/>
    </row>
    <row r="220" spans="1:81" s="1" customFormat="1" x14ac:dyDescent="0.15">
      <c r="A220" s="22"/>
      <c r="B220" s="22"/>
      <c r="C220" s="22"/>
      <c r="E220" s="15">
        <v>6.5</v>
      </c>
      <c r="F220" s="1">
        <v>0</v>
      </c>
      <c r="G220" s="12">
        <v>1.8333333333333333</v>
      </c>
      <c r="H220" s="1">
        <v>1.0967742459873884</v>
      </c>
      <c r="I220" s="4">
        <f t="shared" si="63"/>
        <v>7.0483871229936943</v>
      </c>
      <c r="J220" s="1">
        <v>1.0965832098341439</v>
      </c>
      <c r="K220" s="4">
        <f t="shared" si="64"/>
        <v>7.0482916049170719</v>
      </c>
      <c r="L220" s="1">
        <v>1.0967474606451323E-2</v>
      </c>
      <c r="M220" s="4">
        <f t="shared" si="65"/>
        <v>6.5548373730322567</v>
      </c>
      <c r="N220" s="1">
        <v>-1.7283664883549908E-2</v>
      </c>
      <c r="O220" s="4">
        <f t="shared" si="66"/>
        <v>6.4654326702329001</v>
      </c>
      <c r="P220" s="1">
        <v>-0.99211441782307042</v>
      </c>
      <c r="Q220" s="4">
        <f t="shared" si="67"/>
        <v>6.0039427910884644</v>
      </c>
      <c r="R220" s="1">
        <v>1.2931092053787599E-2</v>
      </c>
      <c r="S220" s="4">
        <f t="shared" si="68"/>
        <v>6.5064655460268934</v>
      </c>
      <c r="T220" s="1">
        <v>0.13156863257466878</v>
      </c>
      <c r="U220" s="4">
        <f t="shared" si="69"/>
        <v>6.7631372651493376</v>
      </c>
      <c r="V220" s="1">
        <v>6.2837134121986077E-2</v>
      </c>
      <c r="W220" s="4">
        <f t="shared" si="70"/>
        <v>6.625674268243972</v>
      </c>
      <c r="X220" s="1">
        <v>6.5433416827495566E-2</v>
      </c>
      <c r="Y220" s="4">
        <f t="shared" si="71"/>
        <v>6.6308668336549914</v>
      </c>
      <c r="Z220" s="1">
        <v>6.5395612381543511E-2</v>
      </c>
      <c r="AA220" s="4">
        <f t="shared" si="72"/>
        <v>6.8269780619077176</v>
      </c>
      <c r="AB220" s="1">
        <v>2.8337468192649002E-2</v>
      </c>
      <c r="AC220" s="4">
        <f t="shared" si="73"/>
        <v>6.5566749363852983</v>
      </c>
      <c r="AD220" s="1">
        <v>1.4171983730276896E-3</v>
      </c>
      <c r="AE220" s="4">
        <f t="shared" si="74"/>
        <v>6.6417198373027686</v>
      </c>
      <c r="AF220" s="1">
        <v>-2.7075874521069821E-3</v>
      </c>
      <c r="AG220" s="4">
        <f t="shared" si="75"/>
        <v>6.2292412547893017</v>
      </c>
      <c r="AH220" s="1">
        <v>-4.8005838780733334E-3</v>
      </c>
      <c r="AI220" s="4">
        <f t="shared" si="76"/>
        <v>6.2599708060963337</v>
      </c>
      <c r="AJ220" s="1">
        <v>-6.3619148720856194E-4</v>
      </c>
      <c r="AK220" s="4">
        <f t="shared" si="77"/>
        <v>6.4681904256395715</v>
      </c>
      <c r="AL220" s="1">
        <v>1.6618212425008679E-3</v>
      </c>
      <c r="AM220" s="4">
        <f t="shared" si="78"/>
        <v>6.5830910621250434</v>
      </c>
      <c r="AN220" s="1">
        <v>-8.2254959999999999E-4</v>
      </c>
      <c r="AO220" s="4">
        <f t="shared" si="79"/>
        <v>6.4995887251999998</v>
      </c>
      <c r="AP220" s="1">
        <v>-1.8604728E-4</v>
      </c>
      <c r="AQ220" s="4">
        <f t="shared" si="80"/>
        <v>6.4999069763600001</v>
      </c>
      <c r="AR220" s="1">
        <v>2.3654592000000002E-4</v>
      </c>
      <c r="AS220" s="4">
        <f t="shared" si="81"/>
        <v>6.50011827296</v>
      </c>
      <c r="AT220" s="1">
        <v>5.7037079782241409E-4</v>
      </c>
      <c r="AU220" s="4">
        <f t="shared" si="82"/>
        <v>6.5002851853989112</v>
      </c>
      <c r="AV220" s="1">
        <v>1.2770171269976722E-2</v>
      </c>
      <c r="AW220" s="4">
        <f t="shared" si="83"/>
        <v>6.5063850856349887</v>
      </c>
      <c r="AY220" s="93"/>
      <c r="AZ220" s="20"/>
      <c r="BA220" s="20"/>
      <c r="BB220" s="20"/>
      <c r="BC220" s="20"/>
      <c r="BD220" s="92"/>
      <c r="BH220" s="93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92"/>
    </row>
    <row r="221" spans="1:81" s="1" customFormat="1" x14ac:dyDescent="0.15">
      <c r="A221" s="22"/>
      <c r="B221" s="22"/>
      <c r="C221" s="22"/>
      <c r="E221" s="15">
        <v>6.5</v>
      </c>
      <c r="F221" s="1">
        <v>0</v>
      </c>
      <c r="G221" s="12">
        <v>1.5</v>
      </c>
      <c r="H221" s="1">
        <v>1.0510002723674694</v>
      </c>
      <c r="I221" s="4">
        <f t="shared" si="63"/>
        <v>7.0255001361837346</v>
      </c>
      <c r="J221" s="1">
        <v>1.0507833643792253</v>
      </c>
      <c r="K221" s="4">
        <f t="shared" si="64"/>
        <v>7.0253916821896123</v>
      </c>
      <c r="L221" s="1">
        <v>1.7345258937670551E-2</v>
      </c>
      <c r="M221" s="4">
        <f t="shared" si="65"/>
        <v>6.5867262946883525</v>
      </c>
      <c r="N221" s="1">
        <v>-1.2451331364812248E-2</v>
      </c>
      <c r="O221" s="4">
        <f t="shared" si="66"/>
        <v>6.4750973372703751</v>
      </c>
      <c r="P221" s="1">
        <v>-0.95799914470121783</v>
      </c>
      <c r="Q221" s="4">
        <f t="shared" si="67"/>
        <v>6.0210004276493914</v>
      </c>
      <c r="R221" s="1">
        <v>2.0840316519607202E-2</v>
      </c>
      <c r="S221" s="4">
        <f t="shared" si="68"/>
        <v>6.5104201582598034</v>
      </c>
      <c r="T221" s="1">
        <v>0.14519585042723876</v>
      </c>
      <c r="U221" s="4">
        <f t="shared" si="69"/>
        <v>6.7903917008544772</v>
      </c>
      <c r="V221" s="1">
        <v>7.2384212510685636E-2</v>
      </c>
      <c r="W221" s="4">
        <f t="shared" si="70"/>
        <v>6.644768425021371</v>
      </c>
      <c r="X221" s="1">
        <v>6.6312531963581126E-2</v>
      </c>
      <c r="Y221" s="4">
        <f t="shared" si="71"/>
        <v>6.6326250639271622</v>
      </c>
      <c r="Z221" s="1">
        <v>6.9133045129321197E-2</v>
      </c>
      <c r="AA221" s="4">
        <f t="shared" si="72"/>
        <v>6.8456652256466057</v>
      </c>
      <c r="AB221" s="1">
        <v>3.09525168040704E-2</v>
      </c>
      <c r="AC221" s="4">
        <f t="shared" si="73"/>
        <v>6.5619050336081406</v>
      </c>
      <c r="AD221" s="1">
        <v>1.2722734656580932E-3</v>
      </c>
      <c r="AE221" s="4">
        <f t="shared" si="74"/>
        <v>6.6272273465658094</v>
      </c>
      <c r="AF221" s="1">
        <v>-2.2588776427511156E-3</v>
      </c>
      <c r="AG221" s="4">
        <f t="shared" si="75"/>
        <v>6.2741122357248882</v>
      </c>
      <c r="AH221" s="1">
        <v>-5.627145473836693E-3</v>
      </c>
      <c r="AI221" s="4">
        <f t="shared" si="76"/>
        <v>6.2186427263081656</v>
      </c>
      <c r="AJ221" s="1">
        <v>-5.1509734492305751E-4</v>
      </c>
      <c r="AK221" s="4">
        <f t="shared" si="77"/>
        <v>6.4742451327538468</v>
      </c>
      <c r="AL221" s="1">
        <v>1.3835452996328545E-3</v>
      </c>
      <c r="AM221" s="4">
        <f t="shared" si="78"/>
        <v>6.5691772649816427</v>
      </c>
      <c r="AN221" s="1">
        <v>-1.18291968E-3</v>
      </c>
      <c r="AO221" s="4">
        <f t="shared" si="79"/>
        <v>6.4994085401600001</v>
      </c>
      <c r="AP221" s="1">
        <v>-1.3947012E-4</v>
      </c>
      <c r="AQ221" s="4">
        <f t="shared" si="80"/>
        <v>6.4999302649399997</v>
      </c>
      <c r="AR221" s="1">
        <v>1.9239768000000001E-4</v>
      </c>
      <c r="AS221" s="4">
        <f t="shared" si="81"/>
        <v>6.5000961988399997</v>
      </c>
      <c r="AT221" s="1">
        <v>7.5581362142464669E-4</v>
      </c>
      <c r="AU221" s="4">
        <f t="shared" si="82"/>
        <v>6.5003779068107121</v>
      </c>
      <c r="AV221" s="1">
        <v>1.5359330548751078E-2</v>
      </c>
      <c r="AW221" s="4">
        <f t="shared" si="83"/>
        <v>6.5076796652743756</v>
      </c>
      <c r="AY221" s="93"/>
      <c r="AZ221" s="20"/>
      <c r="BA221" s="20"/>
      <c r="BB221" s="20"/>
      <c r="BC221" s="20"/>
      <c r="BD221" s="92"/>
      <c r="BH221" s="93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92"/>
    </row>
    <row r="222" spans="1:81" s="1" customFormat="1" ht="15.75" thickBot="1" x14ac:dyDescent="0.2">
      <c r="A222" s="22"/>
      <c r="B222" s="22"/>
      <c r="C222" s="22"/>
      <c r="E222" s="16">
        <v>6.5</v>
      </c>
      <c r="F222" s="1">
        <v>0</v>
      </c>
      <c r="G222" s="13">
        <v>1.1666666666666667</v>
      </c>
      <c r="H222" s="1">
        <v>0.9208417463410401</v>
      </c>
      <c r="I222" s="4">
        <f t="shared" si="63"/>
        <v>6.9604208731705199</v>
      </c>
      <c r="J222" s="1">
        <v>0.92062019613040036</v>
      </c>
      <c r="K222" s="4">
        <f t="shared" si="64"/>
        <v>6.9603100980652002</v>
      </c>
      <c r="L222" s="1">
        <v>2.0075928670352353E-2</v>
      </c>
      <c r="M222" s="4">
        <f t="shared" si="65"/>
        <v>6.6003796433517614</v>
      </c>
      <c r="N222" s="1">
        <v>-2.2211189213201285E-3</v>
      </c>
      <c r="O222" s="4">
        <f t="shared" si="66"/>
        <v>6.4955577621573601</v>
      </c>
      <c r="P222" s="1">
        <v>-0.89904554226379285</v>
      </c>
      <c r="Q222" s="4">
        <f t="shared" si="67"/>
        <v>6.0504772288681039</v>
      </c>
      <c r="R222" s="1">
        <v>3.32597168971452E-2</v>
      </c>
      <c r="S222" s="4">
        <f t="shared" si="68"/>
        <v>6.5166298584485727</v>
      </c>
      <c r="T222" s="1">
        <v>0.18040898451936108</v>
      </c>
      <c r="U222" s="4">
        <f t="shared" si="69"/>
        <v>6.8608179690387221</v>
      </c>
      <c r="V222" s="1">
        <v>8.6013296849744098E-2</v>
      </c>
      <c r="W222" s="4">
        <f t="shared" si="70"/>
        <v>6.6720265936994885</v>
      </c>
      <c r="X222" s="1">
        <v>6.6292000612207566E-2</v>
      </c>
      <c r="Y222" s="4">
        <f t="shared" si="71"/>
        <v>6.6325840012244148</v>
      </c>
      <c r="Z222" s="1">
        <v>7.3455416577437857E-2</v>
      </c>
      <c r="AA222" s="4">
        <f t="shared" si="72"/>
        <v>6.8672770828871892</v>
      </c>
      <c r="AB222" s="1">
        <v>3.2778753222600002E-2</v>
      </c>
      <c r="AC222" s="4">
        <f t="shared" si="73"/>
        <v>6.5655575064451996</v>
      </c>
      <c r="AD222" s="1">
        <v>1.3600645153146755E-3</v>
      </c>
      <c r="AE222" s="4">
        <f t="shared" si="74"/>
        <v>6.6360064515314674</v>
      </c>
      <c r="AF222" s="1">
        <v>-8.5840137441991831E-4</v>
      </c>
      <c r="AG222" s="4">
        <f t="shared" si="75"/>
        <v>6.4141598625580079</v>
      </c>
      <c r="AH222" s="1">
        <v>-7.5088238345777745E-3</v>
      </c>
      <c r="AI222" s="4">
        <f t="shared" si="76"/>
        <v>6.1245588082711109</v>
      </c>
      <c r="AJ222" s="1">
        <v>-6.2817200758700533E-4</v>
      </c>
      <c r="AK222" s="4">
        <f t="shared" si="77"/>
        <v>6.4685913996206494</v>
      </c>
      <c r="AL222" s="1">
        <v>5.3520773228173015E-4</v>
      </c>
      <c r="AM222" s="4">
        <f t="shared" si="78"/>
        <v>6.5267603866140869</v>
      </c>
      <c r="AN222" s="1">
        <v>-1.4223632400000002E-3</v>
      </c>
      <c r="AO222" s="4">
        <f t="shared" si="79"/>
        <v>6.4992888183800002</v>
      </c>
      <c r="AP222" s="1">
        <v>-1.7752284E-4</v>
      </c>
      <c r="AQ222" s="4">
        <f t="shared" si="80"/>
        <v>6.4999112385800002</v>
      </c>
      <c r="AR222" s="1">
        <v>-3.1031639999999999E-5</v>
      </c>
      <c r="AS222" s="4">
        <f t="shared" si="81"/>
        <v>6.4999844841799996</v>
      </c>
      <c r="AT222" s="1">
        <v>8.2425042934798848E-4</v>
      </c>
      <c r="AU222" s="4">
        <f t="shared" si="82"/>
        <v>6.500412125214674</v>
      </c>
      <c r="AV222" s="1">
        <v>2.2170159137719098E-2</v>
      </c>
      <c r="AW222" s="4">
        <f t="shared" si="83"/>
        <v>6.5110850795688595</v>
      </c>
      <c r="AY222" s="93"/>
      <c r="AZ222" s="20"/>
      <c r="BA222" s="20"/>
      <c r="BB222" s="20"/>
      <c r="BC222" s="20"/>
      <c r="BD222" s="92"/>
      <c r="BH222" s="93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92"/>
    </row>
    <row r="223" spans="1:81" s="1" customFormat="1" x14ac:dyDescent="0.15">
      <c r="A223" s="22"/>
      <c r="B223" s="22"/>
      <c r="C223" s="22"/>
      <c r="G223" s="12"/>
      <c r="I223" s="4">
        <f t="shared" si="63"/>
        <v>0</v>
      </c>
      <c r="K223" s="4">
        <f t="shared" si="64"/>
        <v>0</v>
      </c>
      <c r="M223" s="4">
        <f t="shared" si="65"/>
        <v>0</v>
      </c>
      <c r="O223" s="4">
        <f t="shared" si="66"/>
        <v>0</v>
      </c>
      <c r="Q223" s="4">
        <f t="shared" si="67"/>
        <v>0</v>
      </c>
      <c r="S223" s="4">
        <f t="shared" si="68"/>
        <v>0</v>
      </c>
      <c r="U223" s="4">
        <f t="shared" si="69"/>
        <v>0</v>
      </c>
      <c r="W223" s="4">
        <f t="shared" si="70"/>
        <v>0</v>
      </c>
      <c r="Y223" s="4">
        <f t="shared" si="71"/>
        <v>0</v>
      </c>
      <c r="AA223" s="4">
        <f t="shared" si="72"/>
        <v>0</v>
      </c>
      <c r="AC223" s="4">
        <f t="shared" si="73"/>
        <v>0</v>
      </c>
      <c r="AE223" s="4">
        <f t="shared" si="74"/>
        <v>0</v>
      </c>
      <c r="AG223" s="4">
        <f t="shared" si="75"/>
        <v>0</v>
      </c>
      <c r="AI223" s="4">
        <f t="shared" si="76"/>
        <v>0</v>
      </c>
      <c r="AK223" s="4">
        <f t="shared" si="77"/>
        <v>0</v>
      </c>
      <c r="AM223" s="4">
        <f t="shared" si="78"/>
        <v>0</v>
      </c>
      <c r="AO223" s="4">
        <f t="shared" si="79"/>
        <v>0</v>
      </c>
      <c r="AQ223" s="4">
        <f t="shared" si="80"/>
        <v>0</v>
      </c>
      <c r="AS223" s="4">
        <f t="shared" si="81"/>
        <v>0</v>
      </c>
      <c r="AU223" s="4">
        <f t="shared" si="82"/>
        <v>0</v>
      </c>
      <c r="AW223" s="4">
        <f t="shared" si="83"/>
        <v>0</v>
      </c>
      <c r="AY223" s="93"/>
      <c r="AZ223" s="20"/>
      <c r="BA223" s="20"/>
      <c r="BB223" s="20"/>
      <c r="BC223" s="20"/>
      <c r="BD223" s="92"/>
      <c r="BH223" s="93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92"/>
    </row>
    <row r="224" spans="1:81" s="1" customFormat="1" x14ac:dyDescent="0.15">
      <c r="A224" s="22" t="s">
        <v>23</v>
      </c>
      <c r="B224" s="22">
        <f>F224</f>
        <v>0.5</v>
      </c>
      <c r="C224" s="22" t="s">
        <v>4</v>
      </c>
      <c r="E224" s="1">
        <v>-2.5</v>
      </c>
      <c r="F224" s="1">
        <v>0.5</v>
      </c>
      <c r="G224" s="8">
        <v>2.5</v>
      </c>
      <c r="H224" s="1">
        <v>1.108781816884931</v>
      </c>
      <c r="I224" s="4">
        <f t="shared" si="63"/>
        <v>-1.9456090915575346</v>
      </c>
      <c r="J224" s="1">
        <v>1.1087657671446118</v>
      </c>
      <c r="K224" s="4">
        <f t="shared" si="64"/>
        <v>-1.9456171164276941</v>
      </c>
      <c r="L224" s="1">
        <v>5.950358925351739E-3</v>
      </c>
      <c r="M224" s="4">
        <f t="shared" si="65"/>
        <v>-2.4702482053732413</v>
      </c>
      <c r="N224" s="1">
        <v>4.2929189235599123E-4</v>
      </c>
      <c r="O224" s="4">
        <f t="shared" si="66"/>
        <v>-2.4991414162152878</v>
      </c>
      <c r="P224" s="1">
        <v>-1.0210456655162008</v>
      </c>
      <c r="Q224" s="4">
        <f t="shared" si="67"/>
        <v>-3.0105228327581006</v>
      </c>
      <c r="R224" s="1">
        <v>1.4682570792119999E-4</v>
      </c>
      <c r="S224" s="4">
        <f t="shared" si="68"/>
        <v>-2.4999265871460392</v>
      </c>
      <c r="T224" s="1">
        <v>0.12010840553525234</v>
      </c>
      <c r="U224" s="4">
        <f t="shared" si="69"/>
        <v>-2.2597831889294953</v>
      </c>
      <c r="V224" s="1">
        <v>5.0341007081449736E-2</v>
      </c>
      <c r="W224" s="4">
        <f t="shared" si="70"/>
        <v>-2.3993179858371003</v>
      </c>
      <c r="X224" s="1">
        <v>6.0436832497769544E-2</v>
      </c>
      <c r="Y224" s="4">
        <f t="shared" si="71"/>
        <v>-2.3791263350044609</v>
      </c>
      <c r="Z224" s="1">
        <v>6.0936522047068294E-2</v>
      </c>
      <c r="AA224" s="4">
        <f t="shared" si="72"/>
        <v>-2.1953173897646585</v>
      </c>
      <c r="AB224" s="1">
        <v>1.9886285021941799E-2</v>
      </c>
      <c r="AC224" s="4">
        <f t="shared" si="73"/>
        <v>-2.4602274299561162</v>
      </c>
      <c r="AD224" s="1">
        <v>7.4134664154447481E-4</v>
      </c>
      <c r="AE224" s="4">
        <f t="shared" si="74"/>
        <v>-2.4258653358455526</v>
      </c>
      <c r="AF224" s="1">
        <v>-2.8664474467236553E-3</v>
      </c>
      <c r="AG224" s="4">
        <f t="shared" si="75"/>
        <v>-2.7866447446723654</v>
      </c>
      <c r="AH224" s="1">
        <v>-4.2773436769191564E-3</v>
      </c>
      <c r="AI224" s="4">
        <f t="shared" si="76"/>
        <v>-2.7138671838459576</v>
      </c>
      <c r="AJ224" s="1">
        <v>-3.8345450251996708E-4</v>
      </c>
      <c r="AK224" s="4">
        <f t="shared" si="77"/>
        <v>-2.5191727251259985</v>
      </c>
      <c r="AL224" s="1">
        <v>1.7790290215851565E-3</v>
      </c>
      <c r="AM224" s="4">
        <f t="shared" si="78"/>
        <v>-2.4110485489207423</v>
      </c>
      <c r="AN224" s="1">
        <v>-3.6838800000000003E-6</v>
      </c>
      <c r="AO224" s="4">
        <f t="shared" si="79"/>
        <v>-2.5000018419400001</v>
      </c>
      <c r="AP224" s="1">
        <v>8.404559999999998E-6</v>
      </c>
      <c r="AQ224" s="4">
        <f t="shared" si="80"/>
        <v>-2.49999579772</v>
      </c>
      <c r="AR224" s="1">
        <v>9.7664399999999996E-6</v>
      </c>
      <c r="AS224" s="4">
        <f t="shared" si="81"/>
        <v>-2.4999951167800001</v>
      </c>
      <c r="AT224" s="1">
        <v>2.8399656846877306E-6</v>
      </c>
      <c r="AU224" s="4">
        <f t="shared" si="82"/>
        <v>-2.4999985800171576</v>
      </c>
      <c r="AV224" s="1">
        <v>1.0306428398279331E-2</v>
      </c>
      <c r="AW224" s="4">
        <f t="shared" si="83"/>
        <v>-2.4948467858008603</v>
      </c>
      <c r="AY224" s="93"/>
      <c r="AZ224" s="20"/>
      <c r="BA224" s="20"/>
      <c r="BB224" s="20"/>
      <c r="BC224" s="20"/>
      <c r="BD224" s="92"/>
      <c r="BH224" s="93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92"/>
    </row>
    <row r="225" spans="1:81" s="1" customFormat="1" x14ac:dyDescent="0.15">
      <c r="A225" s="22" t="s">
        <v>23</v>
      </c>
      <c r="B225" s="22">
        <f>F225</f>
        <v>0.5</v>
      </c>
      <c r="C225" s="22" t="s">
        <v>5</v>
      </c>
      <c r="E225" s="1">
        <v>-2.5</v>
      </c>
      <c r="F225" s="1">
        <v>0.5</v>
      </c>
      <c r="G225" s="9">
        <v>1.8333333333333333</v>
      </c>
      <c r="H225" s="1">
        <v>1.0259836720528355</v>
      </c>
      <c r="I225" s="4">
        <f t="shared" si="63"/>
        <v>-1.9870081639735822</v>
      </c>
      <c r="J225" s="1">
        <v>1.0258919005685319</v>
      </c>
      <c r="K225" s="4">
        <f t="shared" si="64"/>
        <v>-1.9870540497157341</v>
      </c>
      <c r="L225" s="1">
        <v>1.2619315148777639E-2</v>
      </c>
      <c r="M225" s="4">
        <f t="shared" si="65"/>
        <v>-2.4369034242561116</v>
      </c>
      <c r="N225" s="1">
        <v>-5.3904129788004468E-3</v>
      </c>
      <c r="O225" s="4">
        <f t="shared" si="66"/>
        <v>-2.510780825957601</v>
      </c>
      <c r="P225" s="1">
        <v>-0.96402265273594523</v>
      </c>
      <c r="Q225" s="4">
        <f t="shared" si="67"/>
        <v>-2.9820113263679726</v>
      </c>
      <c r="R225" s="1">
        <v>2.187013420746E-4</v>
      </c>
      <c r="S225" s="4">
        <f t="shared" si="68"/>
        <v>-2.4998906493289628</v>
      </c>
      <c r="T225" s="1">
        <v>0.16235446071605886</v>
      </c>
      <c r="U225" s="4">
        <f t="shared" si="69"/>
        <v>-2.1752910785678825</v>
      </c>
      <c r="V225" s="1">
        <v>6.9149591426107673E-2</v>
      </c>
      <c r="W225" s="4">
        <f t="shared" si="70"/>
        <v>-2.3617008171477845</v>
      </c>
      <c r="X225" s="1">
        <v>7.2115438456341011E-2</v>
      </c>
      <c r="Y225" s="4">
        <f t="shared" si="71"/>
        <v>-2.3557691230873181</v>
      </c>
      <c r="Z225" s="1">
        <v>7.4161320094232694E-2</v>
      </c>
      <c r="AA225" s="4">
        <f t="shared" si="72"/>
        <v>-2.1291933995288366</v>
      </c>
      <c r="AB225" s="1">
        <v>2.1113002822526997E-2</v>
      </c>
      <c r="AC225" s="4">
        <f t="shared" si="73"/>
        <v>-2.4577739943549459</v>
      </c>
      <c r="AD225" s="1">
        <v>1.9746018629107536E-3</v>
      </c>
      <c r="AE225" s="4">
        <f t="shared" si="74"/>
        <v>-2.3025398137089246</v>
      </c>
      <c r="AF225" s="1">
        <v>-3.474017250696195E-3</v>
      </c>
      <c r="AG225" s="4">
        <f t="shared" si="75"/>
        <v>-2.8474017250696195</v>
      </c>
      <c r="AH225" s="1">
        <v>-7.6802556335647401E-3</v>
      </c>
      <c r="AI225" s="4">
        <f t="shared" si="76"/>
        <v>-2.884012781678237</v>
      </c>
      <c r="AJ225" s="1">
        <v>-8.4395769771165852E-4</v>
      </c>
      <c r="AK225" s="4">
        <f t="shared" si="77"/>
        <v>-2.5421978848855828</v>
      </c>
      <c r="AL225" s="1">
        <v>2.120350411939561E-3</v>
      </c>
      <c r="AM225" s="4">
        <f t="shared" si="78"/>
        <v>-2.393982479403022</v>
      </c>
      <c r="AN225" s="1">
        <v>-2.9880900000000003E-4</v>
      </c>
      <c r="AO225" s="4">
        <f t="shared" si="79"/>
        <v>-2.5001494045000001</v>
      </c>
      <c r="AP225" s="1">
        <v>-6.505379999999999E-5</v>
      </c>
      <c r="AQ225" s="4">
        <f t="shared" si="80"/>
        <v>-2.5000325269000001</v>
      </c>
      <c r="AR225" s="1">
        <v>7.1372880000000001E-5</v>
      </c>
      <c r="AS225" s="4">
        <f t="shared" si="81"/>
        <v>-2.49996431356</v>
      </c>
      <c r="AT225" s="1">
        <v>1.0512108981353574E-4</v>
      </c>
      <c r="AU225" s="4">
        <f t="shared" si="82"/>
        <v>-2.4999474394550933</v>
      </c>
      <c r="AV225" s="1">
        <v>1.8170636686275117E-2</v>
      </c>
      <c r="AW225" s="4">
        <f t="shared" si="83"/>
        <v>-2.4909146816568626</v>
      </c>
      <c r="AY225" s="93"/>
      <c r="AZ225" s="20"/>
      <c r="BA225" s="20"/>
      <c r="BB225" s="20"/>
      <c r="BC225" s="20"/>
      <c r="BD225" s="92"/>
      <c r="BH225" s="93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92"/>
    </row>
    <row r="226" spans="1:81" s="1" customFormat="1" x14ac:dyDescent="0.15">
      <c r="A226" s="22" t="s">
        <v>23</v>
      </c>
      <c r="B226" s="22">
        <f>F226</f>
        <v>0.5</v>
      </c>
      <c r="C226" s="22" t="s">
        <v>6</v>
      </c>
      <c r="E226" s="1">
        <v>-2.5</v>
      </c>
      <c r="F226" s="1">
        <v>0.5</v>
      </c>
      <c r="G226" s="9">
        <v>1.5</v>
      </c>
      <c r="H226" s="1">
        <v>0.94588570936066041</v>
      </c>
      <c r="I226" s="4">
        <f t="shared" si="63"/>
        <v>-2.0270571453196697</v>
      </c>
      <c r="J226" s="1">
        <v>0.945612450211473</v>
      </c>
      <c r="K226" s="4">
        <f t="shared" si="64"/>
        <v>-2.0271937748942634</v>
      </c>
      <c r="L226" s="1">
        <v>2.0762795698121943E-2</v>
      </c>
      <c r="M226" s="4">
        <f t="shared" si="65"/>
        <v>-2.3961860215093904</v>
      </c>
      <c r="N226" s="1">
        <v>-9.2615059559583834E-3</v>
      </c>
      <c r="O226" s="4">
        <f t="shared" si="66"/>
        <v>-2.5185230119119169</v>
      </c>
      <c r="P226" s="1">
        <v>-0.92020284501193839</v>
      </c>
      <c r="Q226" s="4">
        <f t="shared" si="67"/>
        <v>-2.9601014225059692</v>
      </c>
      <c r="R226" s="1">
        <v>2.4311931685272003E-3</v>
      </c>
      <c r="S226" s="4">
        <f t="shared" si="68"/>
        <v>-2.4987844034157365</v>
      </c>
      <c r="T226" s="1">
        <v>0.18724405804026384</v>
      </c>
      <c r="U226" s="4">
        <f t="shared" si="69"/>
        <v>-2.1255118839194722</v>
      </c>
      <c r="V226" s="1">
        <v>8.0609818465524133E-2</v>
      </c>
      <c r="W226" s="4">
        <f t="shared" si="70"/>
        <v>-2.3387803630689517</v>
      </c>
      <c r="X226" s="1">
        <v>8.3751115225676895E-2</v>
      </c>
      <c r="Y226" s="4">
        <f t="shared" si="71"/>
        <v>-2.3324977695486462</v>
      </c>
      <c r="Z226" s="1">
        <v>7.9592838656077206E-2</v>
      </c>
      <c r="AA226" s="4">
        <f t="shared" si="72"/>
        <v>-2.1020358067196141</v>
      </c>
      <c r="AB226" s="1">
        <v>3.0388153168711803E-2</v>
      </c>
      <c r="AC226" s="4">
        <f t="shared" si="73"/>
        <v>-2.4392236936625764</v>
      </c>
      <c r="AD226" s="1">
        <v>2.3410946575088678E-3</v>
      </c>
      <c r="AE226" s="4">
        <f t="shared" si="74"/>
        <v>-2.2658905342491131</v>
      </c>
      <c r="AF226" s="1">
        <v>-4.6055463351588151E-3</v>
      </c>
      <c r="AG226" s="4">
        <f t="shared" si="75"/>
        <v>-2.9605546335158817</v>
      </c>
      <c r="AH226" s="1">
        <v>-9.3629275230816562E-3</v>
      </c>
      <c r="AI226" s="4">
        <f t="shared" si="76"/>
        <v>-2.9681463761540829</v>
      </c>
      <c r="AJ226" s="1">
        <v>-1.2622660924330065E-3</v>
      </c>
      <c r="AK226" s="4">
        <f t="shared" si="77"/>
        <v>-2.5631133046216501</v>
      </c>
      <c r="AL226" s="1">
        <v>2.5444575073103417E-3</v>
      </c>
      <c r="AM226" s="4">
        <f t="shared" si="78"/>
        <v>-2.3727771246344829</v>
      </c>
      <c r="AN226" s="1">
        <v>-8.3506248000000006E-4</v>
      </c>
      <c r="AO226" s="4">
        <f t="shared" si="79"/>
        <v>-2.5004175312400001</v>
      </c>
      <c r="AP226" s="1">
        <v>-4.6665720000000004E-5</v>
      </c>
      <c r="AQ226" s="4">
        <f t="shared" si="80"/>
        <v>-2.5000233328600001</v>
      </c>
      <c r="AR226" s="1">
        <v>5.0695632000000005E-4</v>
      </c>
      <c r="AS226" s="4">
        <f t="shared" si="81"/>
        <v>-2.4997465218400001</v>
      </c>
      <c r="AT226" s="1">
        <v>4.1794361915190953E-4</v>
      </c>
      <c r="AU226" s="4">
        <f t="shared" si="82"/>
        <v>-2.4997910281904239</v>
      </c>
      <c r="AV226" s="1">
        <v>2.4286264702987524E-2</v>
      </c>
      <c r="AW226" s="4">
        <f t="shared" si="83"/>
        <v>-2.4878568676485062</v>
      </c>
      <c r="AY226" s="93"/>
      <c r="AZ226" s="20"/>
      <c r="BA226" s="20"/>
      <c r="BB226" s="20"/>
      <c r="BC226" s="20"/>
      <c r="BD226" s="92"/>
      <c r="BH226" s="93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92"/>
    </row>
    <row r="227" spans="1:81" s="1" customFormat="1" x14ac:dyDescent="0.15">
      <c r="A227" s="22" t="s">
        <v>23</v>
      </c>
      <c r="B227" s="22">
        <f>F227</f>
        <v>0.5</v>
      </c>
      <c r="C227" s="22" t="s">
        <v>24</v>
      </c>
      <c r="E227" s="1">
        <v>-2.5</v>
      </c>
      <c r="F227" s="1">
        <v>0.5</v>
      </c>
      <c r="G227" s="9">
        <v>1.1666666666666667</v>
      </c>
      <c r="H227" s="1">
        <v>0.81756998944302595</v>
      </c>
      <c r="I227" s="4">
        <f t="shared" si="63"/>
        <v>-2.091215005278487</v>
      </c>
      <c r="J227" s="1">
        <v>0.81659717115307795</v>
      </c>
      <c r="K227" s="4">
        <f t="shared" si="64"/>
        <v>-2.0917014144234609</v>
      </c>
      <c r="L227" s="1">
        <v>3.8809853555470113E-2</v>
      </c>
      <c r="M227" s="4">
        <f t="shared" si="65"/>
        <v>-2.3059507322226493</v>
      </c>
      <c r="N227" s="1">
        <v>-9.140184334205605E-3</v>
      </c>
      <c r="O227" s="4">
        <f t="shared" si="66"/>
        <v>-2.5182803686684112</v>
      </c>
      <c r="P227" s="1">
        <v>-0.85170508550565238</v>
      </c>
      <c r="Q227" s="4">
        <f t="shared" si="67"/>
        <v>-2.9258525427528261</v>
      </c>
      <c r="R227" s="1">
        <v>2.3104887694396198E-2</v>
      </c>
      <c r="S227" s="4">
        <f t="shared" si="68"/>
        <v>-2.4884475561528019</v>
      </c>
      <c r="T227" s="1">
        <v>0.20392671427451536</v>
      </c>
      <c r="U227" s="4">
        <f t="shared" si="69"/>
        <v>-2.0921465714509693</v>
      </c>
      <c r="V227" s="1">
        <v>9.6211779022931654E-2</v>
      </c>
      <c r="W227" s="4">
        <f t="shared" si="70"/>
        <v>-2.3075764419541365</v>
      </c>
      <c r="X227" s="1">
        <v>9.3089147127663946E-2</v>
      </c>
      <c r="Y227" s="4">
        <f t="shared" si="71"/>
        <v>-2.3138217057446719</v>
      </c>
      <c r="Z227" s="1">
        <v>8.5708447407158939E-2</v>
      </c>
      <c r="AA227" s="4">
        <f t="shared" si="72"/>
        <v>-2.0714577629642053</v>
      </c>
      <c r="AB227" s="1">
        <v>7.0854442833913206E-2</v>
      </c>
      <c r="AC227" s="4">
        <f t="shared" si="73"/>
        <v>-2.3582911143321734</v>
      </c>
      <c r="AD227" s="1">
        <v>3.408522340634935E-3</v>
      </c>
      <c r="AE227" s="4">
        <f t="shared" si="74"/>
        <v>-2.1591477659365066</v>
      </c>
      <c r="AF227" s="1">
        <v>-6.074304531000687E-3</v>
      </c>
      <c r="AG227" s="4">
        <f t="shared" si="75"/>
        <v>-3.1074304531000685</v>
      </c>
      <c r="AH227" s="1">
        <v>-1.1241829910107583E-2</v>
      </c>
      <c r="AI227" s="4">
        <f t="shared" si="76"/>
        <v>-3.0620914955053791</v>
      </c>
      <c r="AJ227" s="1">
        <v>-1.390947896206599E-3</v>
      </c>
      <c r="AK227" s="4">
        <f t="shared" si="77"/>
        <v>-2.5695473948103298</v>
      </c>
      <c r="AL227" s="1">
        <v>3.3064931362725607E-3</v>
      </c>
      <c r="AM227" s="4">
        <f t="shared" si="78"/>
        <v>-2.334675343186372</v>
      </c>
      <c r="AN227" s="1">
        <v>-5.2908854400000004E-3</v>
      </c>
      <c r="AO227" s="4">
        <f t="shared" si="79"/>
        <v>-2.50264544272</v>
      </c>
      <c r="AP227" s="1">
        <v>-8.4716496000000004E-4</v>
      </c>
      <c r="AQ227" s="4">
        <f t="shared" si="80"/>
        <v>-2.5004235824799999</v>
      </c>
      <c r="AR227" s="1">
        <v>1.6187860800000002E-3</v>
      </c>
      <c r="AS227" s="4">
        <f t="shared" si="81"/>
        <v>-2.4991906069600001</v>
      </c>
      <c r="AT227" s="1">
        <v>1.9314191090679445E-3</v>
      </c>
      <c r="AU227" s="4">
        <f t="shared" si="82"/>
        <v>-2.4990342904454659</v>
      </c>
      <c r="AV227" s="1">
        <v>2.9754200265256561E-2</v>
      </c>
      <c r="AW227" s="4">
        <f t="shared" si="83"/>
        <v>-2.4851228998673718</v>
      </c>
      <c r="AY227" s="93"/>
      <c r="AZ227" s="20"/>
      <c r="BA227" s="20"/>
      <c r="BB227" s="20"/>
      <c r="BC227" s="20"/>
      <c r="BD227" s="92"/>
      <c r="BH227" s="93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92"/>
    </row>
    <row r="228" spans="1:81" s="1" customFormat="1" x14ac:dyDescent="0.15">
      <c r="A228" s="22" t="s">
        <v>23</v>
      </c>
      <c r="B228" s="22">
        <f>F228</f>
        <v>0.5</v>
      </c>
      <c r="C228" s="22" t="s">
        <v>7</v>
      </c>
      <c r="E228" s="1">
        <v>-2.5</v>
      </c>
      <c r="F228" s="1">
        <v>0.5</v>
      </c>
      <c r="G228" s="9">
        <v>0.83333333333333337</v>
      </c>
      <c r="H228" s="1">
        <v>0.38152974742985318</v>
      </c>
      <c r="I228" s="4">
        <f t="shared" si="63"/>
        <v>-2.3092351262850732</v>
      </c>
      <c r="J228" s="1">
        <v>0.38073524635755163</v>
      </c>
      <c r="K228" s="4">
        <f t="shared" si="64"/>
        <v>-2.3096323768212241</v>
      </c>
      <c r="L228" s="1">
        <v>-1.589873190907971E-2</v>
      </c>
      <c r="M228" s="4">
        <f t="shared" si="65"/>
        <v>-2.5794936595453986</v>
      </c>
      <c r="N228" s="1">
        <v>-1.8784320020307374E-2</v>
      </c>
      <c r="O228" s="4">
        <f t="shared" si="66"/>
        <v>-2.5375686400406146</v>
      </c>
      <c r="P228" s="1">
        <v>-0.65393989436816335</v>
      </c>
      <c r="Q228" s="4">
        <f t="shared" si="67"/>
        <v>-2.8269699471840815</v>
      </c>
      <c r="R228" s="1">
        <v>0.2298980779356492</v>
      </c>
      <c r="S228" s="4">
        <f t="shared" si="68"/>
        <v>-2.3850509610321753</v>
      </c>
      <c r="T228" s="1">
        <v>0.19916904021531784</v>
      </c>
      <c r="U228" s="4">
        <f t="shared" si="69"/>
        <v>-2.1016619195693642</v>
      </c>
      <c r="V228" s="1">
        <v>0.11106527849844894</v>
      </c>
      <c r="W228" s="4">
        <f t="shared" si="70"/>
        <v>-2.2778694430031021</v>
      </c>
      <c r="X228" s="1">
        <v>0.1438370482636076</v>
      </c>
      <c r="Y228" s="4">
        <f t="shared" si="71"/>
        <v>-2.2123259034727849</v>
      </c>
      <c r="Z228" s="1">
        <v>5.9475635026474023E-2</v>
      </c>
      <c r="AA228" s="4">
        <f t="shared" si="72"/>
        <v>-2.2026218248676299</v>
      </c>
      <c r="AB228" s="1">
        <v>0.19097546604028201</v>
      </c>
      <c r="AC228" s="4">
        <f t="shared" si="73"/>
        <v>-2.1180490679194359</v>
      </c>
      <c r="AD228" s="1">
        <v>-8.5603240958791512E-3</v>
      </c>
      <c r="AE228" s="4">
        <f t="shared" si="74"/>
        <v>-3.356032409587915</v>
      </c>
      <c r="AF228" s="1">
        <v>-4.5581670385187543E-3</v>
      </c>
      <c r="AG228" s="4">
        <f t="shared" si="75"/>
        <v>-2.9558167038518754</v>
      </c>
      <c r="AH228" s="1">
        <v>-2.0987595052661392E-3</v>
      </c>
      <c r="AI228" s="4">
        <f t="shared" si="76"/>
        <v>-2.6049379752633071</v>
      </c>
      <c r="AJ228" s="1">
        <v>-6.6191551030232392E-5</v>
      </c>
      <c r="AK228" s="4">
        <f t="shared" si="77"/>
        <v>-2.5033095775515117</v>
      </c>
      <c r="AL228" s="1">
        <v>2.211340661491837E-3</v>
      </c>
      <c r="AM228" s="4">
        <f t="shared" si="78"/>
        <v>-2.389432966925408</v>
      </c>
      <c r="AN228" s="1">
        <v>-1.6577106840000001E-2</v>
      </c>
      <c r="AO228" s="4">
        <f t="shared" si="79"/>
        <v>-2.5082885534199999</v>
      </c>
      <c r="AP228" s="1">
        <v>4.5538696800000002E-3</v>
      </c>
      <c r="AQ228" s="4">
        <f t="shared" si="80"/>
        <v>-2.4977230651600002</v>
      </c>
      <c r="AR228" s="1">
        <v>5.1191049600000007E-3</v>
      </c>
      <c r="AS228" s="4">
        <f t="shared" si="81"/>
        <v>-2.4974404475199998</v>
      </c>
      <c r="AT228" s="1">
        <v>1.8841510449361435E-3</v>
      </c>
      <c r="AU228" s="4">
        <f t="shared" si="82"/>
        <v>-2.4990579244775319</v>
      </c>
      <c r="AV228" s="1">
        <v>3.6346449560708149E-2</v>
      </c>
      <c r="AW228" s="4">
        <f t="shared" si="83"/>
        <v>-2.4818267752196461</v>
      </c>
      <c r="AY228" s="93"/>
      <c r="AZ228" s="20"/>
      <c r="BA228" s="20"/>
      <c r="BB228" s="20"/>
      <c r="BC228" s="20"/>
      <c r="BD228" s="92"/>
      <c r="BH228" s="93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92"/>
    </row>
    <row r="229" spans="1:81" s="1" customFormat="1" x14ac:dyDescent="0.15">
      <c r="A229" s="22"/>
      <c r="B229" s="22"/>
      <c r="C229" s="22"/>
      <c r="E229" s="1">
        <v>-2.5</v>
      </c>
      <c r="F229" s="1">
        <v>0.5</v>
      </c>
      <c r="G229" s="9">
        <v>0.5</v>
      </c>
      <c r="H229" s="1">
        <v>0.27965122700887263</v>
      </c>
      <c r="I229" s="4">
        <f t="shared" si="63"/>
        <v>-2.3601743864955638</v>
      </c>
      <c r="J229" s="1">
        <v>0.27191535110477338</v>
      </c>
      <c r="K229" s="4">
        <f t="shared" si="64"/>
        <v>-2.3640423244476132</v>
      </c>
      <c r="L229" s="1">
        <v>-6.3940227636692146E-2</v>
      </c>
      <c r="M229" s="4">
        <f t="shared" si="65"/>
        <v>-2.8197011381834609</v>
      </c>
      <c r="N229" s="1">
        <v>-1.336031028471385E-2</v>
      </c>
      <c r="O229" s="4">
        <f t="shared" si="66"/>
        <v>-2.5267206205694279</v>
      </c>
      <c r="P229" s="1">
        <v>-0.61095530022772271</v>
      </c>
      <c r="Q229" s="4">
        <f t="shared" si="67"/>
        <v>-2.8054776501138612</v>
      </c>
      <c r="R229" s="1">
        <v>0.3435965379604296</v>
      </c>
      <c r="S229" s="4">
        <f t="shared" si="68"/>
        <v>-2.3282017310197851</v>
      </c>
      <c r="T229" s="1">
        <v>0.21370337050130095</v>
      </c>
      <c r="U229" s="4">
        <f t="shared" si="69"/>
        <v>-2.0725932589973981</v>
      </c>
      <c r="V229" s="1">
        <v>0.1171444249915075</v>
      </c>
      <c r="W229" s="4">
        <f t="shared" si="70"/>
        <v>-2.2657111500169851</v>
      </c>
      <c r="X229" s="1">
        <v>0.12856172284168835</v>
      </c>
      <c r="Y229" s="4">
        <f t="shared" si="71"/>
        <v>-2.2428765543166231</v>
      </c>
      <c r="Z229" s="1">
        <v>6.3269997254127408E-2</v>
      </c>
      <c r="AA229" s="4">
        <f t="shared" si="72"/>
        <v>-2.1836500137293631</v>
      </c>
      <c r="AB229" s="1">
        <v>0.26877844907519766</v>
      </c>
      <c r="AC229" s="4">
        <f t="shared" si="73"/>
        <v>-1.9624431018496047</v>
      </c>
      <c r="AD229" s="1">
        <v>-7.5347016744943141E-3</v>
      </c>
      <c r="AE229" s="4">
        <f t="shared" si="74"/>
        <v>-3.2534701674494313</v>
      </c>
      <c r="AF229" s="1">
        <v>-3.1451491916651871E-3</v>
      </c>
      <c r="AG229" s="4">
        <f t="shared" si="75"/>
        <v>-2.8145149191665189</v>
      </c>
      <c r="AH229" s="1">
        <v>-1.4201264643681085E-3</v>
      </c>
      <c r="AI229" s="4">
        <f t="shared" si="76"/>
        <v>-2.5710063232184055</v>
      </c>
      <c r="AJ229" s="1">
        <v>-1.9272660179743908E-3</v>
      </c>
      <c r="AK229" s="4">
        <f t="shared" si="77"/>
        <v>-2.5963633008987195</v>
      </c>
      <c r="AL229" s="1">
        <v>1.4133407508421759E-3</v>
      </c>
      <c r="AM229" s="4">
        <f t="shared" si="78"/>
        <v>-2.4293329624578912</v>
      </c>
      <c r="AN229" s="1">
        <v>-2.629624392E-2</v>
      </c>
      <c r="AO229" s="4">
        <f t="shared" si="79"/>
        <v>-2.51314812196</v>
      </c>
      <c r="AP229" s="1">
        <v>8.0797391999999999E-3</v>
      </c>
      <c r="AQ229" s="4">
        <f t="shared" si="80"/>
        <v>-2.4959601303999999</v>
      </c>
      <c r="AR229" s="1">
        <v>4.1472043199999994E-3</v>
      </c>
      <c r="AS229" s="4">
        <f t="shared" si="81"/>
        <v>-2.4979263978400001</v>
      </c>
      <c r="AT229" s="1">
        <v>2.3002335721225326E-3</v>
      </c>
      <c r="AU229" s="4">
        <f t="shared" si="82"/>
        <v>-2.4988498832139387</v>
      </c>
      <c r="AV229" s="1">
        <v>3.7960031725115161E-2</v>
      </c>
      <c r="AW229" s="4">
        <f t="shared" si="83"/>
        <v>-2.4810199841374425</v>
      </c>
      <c r="AY229" s="93"/>
      <c r="AZ229" s="20"/>
      <c r="BA229" s="20"/>
      <c r="BB229" s="20"/>
      <c r="BC229" s="20"/>
      <c r="BD229" s="92"/>
      <c r="BH229" s="93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92"/>
    </row>
    <row r="230" spans="1:81" s="1" customFormat="1" x14ac:dyDescent="0.15">
      <c r="A230" s="22"/>
      <c r="B230" s="22"/>
      <c r="C230" s="22"/>
      <c r="E230" s="1">
        <v>-2.5</v>
      </c>
      <c r="F230" s="1">
        <v>0.5</v>
      </c>
      <c r="G230" s="9">
        <v>0.16666666666666666</v>
      </c>
      <c r="H230" s="1">
        <v>7.498523257927299E-2</v>
      </c>
      <c r="I230" s="4">
        <f t="shared" si="63"/>
        <v>-2.4625073837103635</v>
      </c>
      <c r="J230" s="1">
        <v>6.3759178447307205E-2</v>
      </c>
      <c r="K230" s="4">
        <f t="shared" si="64"/>
        <v>-2.4681204107763466</v>
      </c>
      <c r="L230" s="1">
        <v>2.2347442726862104E-2</v>
      </c>
      <c r="M230" s="4">
        <f t="shared" si="65"/>
        <v>-2.3882627863656896</v>
      </c>
      <c r="N230" s="1">
        <v>-3.2529126521653115E-2</v>
      </c>
      <c r="O230" s="4">
        <f t="shared" si="66"/>
        <v>-2.5650582530433064</v>
      </c>
      <c r="P230" s="1">
        <v>-0.58504809031974769</v>
      </c>
      <c r="Q230" s="4">
        <f t="shared" si="67"/>
        <v>-2.7925240451598738</v>
      </c>
      <c r="R230" s="1">
        <v>0.57394900659497949</v>
      </c>
      <c r="S230" s="4">
        <f t="shared" si="68"/>
        <v>-2.2130254967025103</v>
      </c>
      <c r="T230" s="1">
        <v>0.24014215161096447</v>
      </c>
      <c r="U230" s="4">
        <f t="shared" si="69"/>
        <v>-2.0197156967780709</v>
      </c>
      <c r="V230" s="1">
        <v>0.15342145638207724</v>
      </c>
      <c r="W230" s="4">
        <f t="shared" si="70"/>
        <v>-2.1931570872358455</v>
      </c>
      <c r="X230" s="1">
        <v>0.11558590877360639</v>
      </c>
      <c r="Y230" s="4">
        <f t="shared" si="71"/>
        <v>-2.2688281824527872</v>
      </c>
      <c r="Z230" s="1">
        <v>6.6903844238086693E-2</v>
      </c>
      <c r="AA230" s="4">
        <f t="shared" si="72"/>
        <v>-2.1654807788095667</v>
      </c>
      <c r="AB230" s="1">
        <v>0.41969483970266158</v>
      </c>
      <c r="AC230" s="4">
        <f t="shared" si="73"/>
        <v>-1.6606103205946767</v>
      </c>
      <c r="AD230" s="1">
        <v>-4.1582300345276556E-3</v>
      </c>
      <c r="AE230" s="4">
        <f t="shared" si="74"/>
        <v>-2.9158230034527657</v>
      </c>
      <c r="AF230" s="1">
        <v>-4.5428384425469701E-4</v>
      </c>
      <c r="AG230" s="4">
        <f t="shared" si="75"/>
        <v>-2.5454283844254695</v>
      </c>
      <c r="AH230" s="1">
        <v>2.9282204513542149E-3</v>
      </c>
      <c r="AI230" s="4">
        <f t="shared" si="76"/>
        <v>-2.3535889774322891</v>
      </c>
      <c r="AJ230" s="1">
        <v>-6.4124375937014257E-3</v>
      </c>
      <c r="AK230" s="4">
        <f t="shared" si="77"/>
        <v>-2.8206218796850715</v>
      </c>
      <c r="AL230" s="1">
        <v>1.2694836240924072E-3</v>
      </c>
      <c r="AM230" s="4">
        <f t="shared" si="78"/>
        <v>-2.4365258187953795</v>
      </c>
      <c r="AN230" s="1">
        <v>-3.7239935039999998E-2</v>
      </c>
      <c r="AO230" s="4">
        <f t="shared" si="79"/>
        <v>-2.5186199675199998</v>
      </c>
      <c r="AP230" s="1">
        <v>1.4293156320000002E-2</v>
      </c>
      <c r="AQ230" s="4">
        <f t="shared" si="80"/>
        <v>-2.49285342184</v>
      </c>
      <c r="AR230" s="1">
        <v>7.9276428000000006E-3</v>
      </c>
      <c r="AS230" s="4">
        <f t="shared" si="81"/>
        <v>-2.4960361785999998</v>
      </c>
      <c r="AT230" s="1">
        <v>1.6172912447802916E-3</v>
      </c>
      <c r="AU230" s="4">
        <f t="shared" si="82"/>
        <v>-2.4991913543776096</v>
      </c>
      <c r="AV230" s="1">
        <v>4.7283249282880767E-2</v>
      </c>
      <c r="AW230" s="4">
        <f t="shared" si="83"/>
        <v>-2.4763583753585596</v>
      </c>
      <c r="AY230" s="93"/>
      <c r="AZ230" s="20"/>
      <c r="BA230" s="20"/>
      <c r="BB230" s="20"/>
      <c r="BC230" s="20"/>
      <c r="BD230" s="92"/>
      <c r="BH230" s="93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92"/>
    </row>
    <row r="231" spans="1:81" s="1" customFormat="1" x14ac:dyDescent="0.15">
      <c r="A231" s="22"/>
      <c r="B231" s="22"/>
      <c r="C231" s="22"/>
      <c r="E231" s="1">
        <v>-2.5</v>
      </c>
      <c r="F231" s="1">
        <v>0.5</v>
      </c>
      <c r="G231" s="10">
        <v>6.6666666666666666E-2</v>
      </c>
      <c r="H231" s="1">
        <v>9.7828478370757699E-2</v>
      </c>
      <c r="I231" s="4">
        <f t="shared" si="63"/>
        <v>-2.451085760814621</v>
      </c>
      <c r="J231" s="1">
        <v>7.7399461705296713E-2</v>
      </c>
      <c r="K231" s="4">
        <f t="shared" si="64"/>
        <v>-2.4613002691473516</v>
      </c>
      <c r="L231" s="1">
        <v>3.5396049767995728E-2</v>
      </c>
      <c r="M231" s="4">
        <f t="shared" si="65"/>
        <v>-2.3230197511600212</v>
      </c>
      <c r="N231" s="1">
        <v>-4.8237476808905382E-2</v>
      </c>
      <c r="O231" s="4">
        <f t="shared" si="66"/>
        <v>-2.5964749536178107</v>
      </c>
      <c r="P231" s="1">
        <v>-0.55234418355820059</v>
      </c>
      <c r="Q231" s="4">
        <f t="shared" si="67"/>
        <v>-2.7761720917791002</v>
      </c>
      <c r="R231" s="1">
        <v>0.83903212969676111</v>
      </c>
      <c r="S231" s="4">
        <f t="shared" si="68"/>
        <v>-2.0804839351516193</v>
      </c>
      <c r="T231" s="1">
        <v>0.22642347592045783</v>
      </c>
      <c r="U231" s="4">
        <f t="shared" si="69"/>
        <v>-2.0471530481590845</v>
      </c>
      <c r="V231" s="1">
        <v>0.15094836178480905</v>
      </c>
      <c r="W231" s="4">
        <f t="shared" si="70"/>
        <v>-2.1981032764303818</v>
      </c>
      <c r="X231" s="1">
        <v>7.6292635217613675E-2</v>
      </c>
      <c r="Y231" s="4">
        <f t="shared" si="71"/>
        <v>-2.3474147295647727</v>
      </c>
      <c r="Z231" s="1">
        <v>7.2623094912297792E-2</v>
      </c>
      <c r="AA231" s="4">
        <f t="shared" si="72"/>
        <v>-2.1368845254385112</v>
      </c>
      <c r="AB231" s="1">
        <v>0.55968777000744296</v>
      </c>
      <c r="AC231" s="4">
        <f t="shared" si="73"/>
        <v>-1.3806244599851141</v>
      </c>
      <c r="AD231" s="1">
        <v>-6.6749067913496871E-4</v>
      </c>
      <c r="AE231" s="4">
        <f t="shared" si="74"/>
        <v>-2.5667490679134968</v>
      </c>
      <c r="AF231" s="1">
        <v>-5.2953331538891053E-5</v>
      </c>
      <c r="AG231" s="4">
        <f t="shared" si="75"/>
        <v>-2.5052953331538892</v>
      </c>
      <c r="AH231" s="1">
        <v>3.2054476930409477E-3</v>
      </c>
      <c r="AI231" s="4">
        <f t="shared" si="76"/>
        <v>-2.3397276153479525</v>
      </c>
      <c r="AJ231" s="1">
        <v>-7.1267264747629918E-3</v>
      </c>
      <c r="AK231" s="4">
        <f t="shared" si="77"/>
        <v>-2.8563363237381498</v>
      </c>
      <c r="AL231" s="1">
        <v>1.2208115516200367E-4</v>
      </c>
      <c r="AM231" s="4">
        <f t="shared" si="78"/>
        <v>-2.4938959422418998</v>
      </c>
      <c r="AN231" s="1">
        <v>-5.7175448399999995E-2</v>
      </c>
      <c r="AO231" s="4">
        <f t="shared" si="79"/>
        <v>-2.5285877241999999</v>
      </c>
      <c r="AP231" s="1">
        <v>9.5231516399999997E-3</v>
      </c>
      <c r="AQ231" s="4">
        <f t="shared" si="80"/>
        <v>-2.4952384241800001</v>
      </c>
      <c r="AR231" s="1">
        <v>1.1322472680000001E-2</v>
      </c>
      <c r="AS231" s="4">
        <f t="shared" si="81"/>
        <v>-2.4943387636600001</v>
      </c>
      <c r="AT231" s="1">
        <v>3.3193824076627487E-3</v>
      </c>
      <c r="AU231" s="4">
        <f t="shared" si="82"/>
        <v>-2.4983403087961684</v>
      </c>
      <c r="AV231" s="1">
        <v>3.9936782280933808E-2</v>
      </c>
      <c r="AW231" s="4">
        <f t="shared" si="83"/>
        <v>-2.4800316088595329</v>
      </c>
      <c r="AY231" s="93"/>
      <c r="AZ231" s="20"/>
      <c r="BA231" s="20"/>
      <c r="BB231" s="20"/>
      <c r="BC231" s="20"/>
      <c r="BD231" s="92"/>
      <c r="BH231" s="93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92"/>
    </row>
    <row r="232" spans="1:81" s="1" customFormat="1" x14ac:dyDescent="0.15">
      <c r="A232" s="22"/>
      <c r="B232" s="22"/>
      <c r="C232" s="22"/>
      <c r="G232" s="9"/>
      <c r="I232" s="4">
        <f t="shared" si="63"/>
        <v>0</v>
      </c>
      <c r="K232" s="4">
        <f t="shared" si="64"/>
        <v>0</v>
      </c>
      <c r="M232" s="4">
        <f t="shared" si="65"/>
        <v>0</v>
      </c>
      <c r="O232" s="4">
        <f t="shared" si="66"/>
        <v>0</v>
      </c>
      <c r="Q232" s="4">
        <f t="shared" si="67"/>
        <v>0</v>
      </c>
      <c r="S232" s="4">
        <f t="shared" si="68"/>
        <v>0</v>
      </c>
      <c r="U232" s="4">
        <f t="shared" si="69"/>
        <v>0</v>
      </c>
      <c r="W232" s="4">
        <f t="shared" si="70"/>
        <v>0</v>
      </c>
      <c r="Y232" s="4">
        <f t="shared" si="71"/>
        <v>0</v>
      </c>
      <c r="AA232" s="4">
        <f t="shared" si="72"/>
        <v>0</v>
      </c>
      <c r="AC232" s="4">
        <f t="shared" si="73"/>
        <v>0</v>
      </c>
      <c r="AE232" s="4">
        <f t="shared" si="74"/>
        <v>0</v>
      </c>
      <c r="AG232" s="4">
        <f t="shared" si="75"/>
        <v>0</v>
      </c>
      <c r="AI232" s="4">
        <f t="shared" si="76"/>
        <v>0</v>
      </c>
      <c r="AK232" s="4">
        <f t="shared" si="77"/>
        <v>0</v>
      </c>
      <c r="AM232" s="4">
        <f t="shared" si="78"/>
        <v>0</v>
      </c>
      <c r="AO232" s="4">
        <f t="shared" si="79"/>
        <v>0</v>
      </c>
      <c r="AQ232" s="4">
        <f t="shared" si="80"/>
        <v>0</v>
      </c>
      <c r="AS232" s="4">
        <f t="shared" si="81"/>
        <v>0</v>
      </c>
      <c r="AU232" s="4">
        <f t="shared" si="82"/>
        <v>0</v>
      </c>
      <c r="AW232" s="4">
        <f t="shared" si="83"/>
        <v>0</v>
      </c>
      <c r="AY232" s="93"/>
      <c r="AZ232" s="20"/>
      <c r="BA232" s="20"/>
      <c r="BB232" s="20"/>
      <c r="BC232" s="20"/>
      <c r="BD232" s="92"/>
      <c r="BH232" s="93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92"/>
    </row>
    <row r="233" spans="1:81" s="1" customFormat="1" x14ac:dyDescent="0.15">
      <c r="A233" s="22"/>
      <c r="B233" s="22"/>
      <c r="C233" s="22"/>
      <c r="E233" s="1">
        <v>-2</v>
      </c>
      <c r="F233" s="1">
        <v>0.5</v>
      </c>
      <c r="G233" s="11">
        <v>2.5</v>
      </c>
      <c r="H233" s="1">
        <v>1.11364585722847</v>
      </c>
      <c r="I233" s="4">
        <f t="shared" si="63"/>
        <v>-1.443177071385765</v>
      </c>
      <c r="J233" s="1">
        <v>1.1136279644471654</v>
      </c>
      <c r="K233" s="4">
        <f t="shared" si="64"/>
        <v>-1.4431860177764173</v>
      </c>
      <c r="L233" s="1">
        <v>6.0306178443574254E-3</v>
      </c>
      <c r="M233" s="4">
        <f t="shared" si="65"/>
        <v>-1.9698469107782128</v>
      </c>
      <c r="N233" s="1">
        <v>-1.8664864885043094E-3</v>
      </c>
      <c r="O233" s="4">
        <f t="shared" si="66"/>
        <v>-2.0037329729770086</v>
      </c>
      <c r="P233" s="1">
        <v>-1.0185739841504495</v>
      </c>
      <c r="Q233" s="4">
        <f t="shared" si="67"/>
        <v>-2.509286992075225</v>
      </c>
      <c r="R233" s="1">
        <v>2.2095220219379999E-4</v>
      </c>
      <c r="S233" s="4">
        <f t="shared" si="68"/>
        <v>-1.9998895238989032</v>
      </c>
      <c r="T233" s="1">
        <v>0.11589387904420959</v>
      </c>
      <c r="U233" s="4">
        <f t="shared" si="69"/>
        <v>-1.7682122419115809</v>
      </c>
      <c r="V233" s="1">
        <v>5.0699372487242558E-2</v>
      </c>
      <c r="W233" s="4">
        <f t="shared" si="70"/>
        <v>-1.8986012550255149</v>
      </c>
      <c r="X233" s="1">
        <v>6.2460103851308221E-2</v>
      </c>
      <c r="Y233" s="4">
        <f t="shared" si="71"/>
        <v>-1.8750797922973836</v>
      </c>
      <c r="Z233" s="1">
        <v>6.013124670473325E-2</v>
      </c>
      <c r="AA233" s="4">
        <f t="shared" si="72"/>
        <v>-1.6993437664763338</v>
      </c>
      <c r="AB233" s="1">
        <v>1.9637745799795197E-2</v>
      </c>
      <c r="AC233" s="4">
        <f t="shared" si="73"/>
        <v>-1.9607245084004097</v>
      </c>
      <c r="AD233" s="1">
        <v>5.8109313820309402E-4</v>
      </c>
      <c r="AE233" s="4">
        <f t="shared" si="74"/>
        <v>-1.9418906861796905</v>
      </c>
      <c r="AF233" s="1">
        <v>-2.7925914843141496E-3</v>
      </c>
      <c r="AG233" s="4">
        <f t="shared" si="75"/>
        <v>-2.2792591484314149</v>
      </c>
      <c r="AH233" s="1">
        <v>-3.8708177484110197E-3</v>
      </c>
      <c r="AI233" s="4">
        <f t="shared" si="76"/>
        <v>-2.1935408874205509</v>
      </c>
      <c r="AJ233" s="1">
        <v>-3.035064595235261E-4</v>
      </c>
      <c r="AK233" s="4">
        <f t="shared" si="77"/>
        <v>-2.0151753229761762</v>
      </c>
      <c r="AL233" s="1">
        <v>1.7127140939453614E-3</v>
      </c>
      <c r="AM233" s="4">
        <f t="shared" si="78"/>
        <v>-1.914364295302732</v>
      </c>
      <c r="AN233" s="1">
        <v>-8.1432000000000002E-5</v>
      </c>
      <c r="AO233" s="4">
        <f t="shared" si="79"/>
        <v>-2.000040716</v>
      </c>
      <c r="AP233" s="1">
        <v>2.6600400000000002E-6</v>
      </c>
      <c r="AQ233" s="4">
        <f t="shared" si="80"/>
        <v>-1.9999986699800001</v>
      </c>
      <c r="AR233" s="1">
        <v>1.8607319999999999E-5</v>
      </c>
      <c r="AS233" s="4">
        <f t="shared" si="81"/>
        <v>-1.99999069634</v>
      </c>
      <c r="AT233" s="1">
        <v>1.3674653740641416E-5</v>
      </c>
      <c r="AU233" s="4">
        <f t="shared" si="82"/>
        <v>-1.9999931626731298</v>
      </c>
      <c r="AV233" s="1">
        <v>9.951541071815128E-3</v>
      </c>
      <c r="AW233" s="4">
        <f t="shared" si="83"/>
        <v>-1.9950242294640925</v>
      </c>
      <c r="AY233" s="93"/>
      <c r="AZ233" s="20"/>
      <c r="BA233" s="20"/>
      <c r="BB233" s="20"/>
      <c r="BC233" s="20"/>
      <c r="BD233" s="92"/>
      <c r="BH233" s="93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92"/>
    </row>
    <row r="234" spans="1:81" s="1" customFormat="1" x14ac:dyDescent="0.15">
      <c r="A234" s="22"/>
      <c r="B234" s="22"/>
      <c r="C234" s="22"/>
      <c r="E234" s="1">
        <v>-2</v>
      </c>
      <c r="F234" s="1">
        <v>0.5</v>
      </c>
      <c r="G234" s="12">
        <v>1.8333333333333333</v>
      </c>
      <c r="H234" s="1">
        <v>1.0052441428217045</v>
      </c>
      <c r="I234" s="4">
        <f t="shared" si="63"/>
        <v>-1.4973779285891478</v>
      </c>
      <c r="J234" s="1">
        <v>1.0051365708163638</v>
      </c>
      <c r="K234" s="4">
        <f t="shared" si="64"/>
        <v>-1.4974317145918181</v>
      </c>
      <c r="L234" s="1">
        <v>1.3649615690432017E-2</v>
      </c>
      <c r="M234" s="4">
        <f t="shared" si="65"/>
        <v>-1.9317519215478398</v>
      </c>
      <c r="N234" s="1">
        <v>-5.4725383842946359E-3</v>
      </c>
      <c r="O234" s="4">
        <f t="shared" si="66"/>
        <v>-2.0109450767685892</v>
      </c>
      <c r="P234" s="1">
        <v>-0.96426733657688168</v>
      </c>
      <c r="Q234" s="4">
        <f t="shared" si="67"/>
        <v>-2.4821336682884407</v>
      </c>
      <c r="R234" s="1">
        <v>9.2121609804840011E-4</v>
      </c>
      <c r="S234" s="4">
        <f t="shared" si="68"/>
        <v>-1.9995393919509759</v>
      </c>
      <c r="T234" s="1">
        <v>0.15957526233467595</v>
      </c>
      <c r="U234" s="4">
        <f t="shared" si="69"/>
        <v>-1.680849475330648</v>
      </c>
      <c r="V234" s="1">
        <v>6.9255981155952412E-2</v>
      </c>
      <c r="W234" s="4">
        <f t="shared" si="70"/>
        <v>-1.8614880376880951</v>
      </c>
      <c r="X234" s="1">
        <v>7.439255197231627E-2</v>
      </c>
      <c r="Y234" s="4">
        <f t="shared" si="71"/>
        <v>-1.8512148960553674</v>
      </c>
      <c r="Z234" s="1">
        <v>7.3625984680423057E-2</v>
      </c>
      <c r="AA234" s="4">
        <f t="shared" si="72"/>
        <v>-1.6318700765978846</v>
      </c>
      <c r="AB234" s="1">
        <v>2.4263912853873002E-2</v>
      </c>
      <c r="AC234" s="4">
        <f t="shared" si="73"/>
        <v>-1.9514721742922541</v>
      </c>
      <c r="AD234" s="1">
        <v>1.5231050361054718E-3</v>
      </c>
      <c r="AE234" s="4">
        <f t="shared" si="74"/>
        <v>-1.8476894963894528</v>
      </c>
      <c r="AF234" s="1">
        <v>-3.4419665500279189E-3</v>
      </c>
      <c r="AG234" s="4">
        <f t="shared" si="75"/>
        <v>-2.3441966550027917</v>
      </c>
      <c r="AH234" s="1">
        <v>-7.0993368674401383E-3</v>
      </c>
      <c r="AI234" s="4">
        <f t="shared" si="76"/>
        <v>-2.354966843372007</v>
      </c>
      <c r="AJ234" s="1">
        <v>-7.6419471962956129E-4</v>
      </c>
      <c r="AK234" s="4">
        <f t="shared" si="77"/>
        <v>-2.0382097359814781</v>
      </c>
      <c r="AL234" s="1">
        <v>2.0394770443714016E-3</v>
      </c>
      <c r="AM234" s="4">
        <f t="shared" si="78"/>
        <v>-1.89802614778143</v>
      </c>
      <c r="AN234" s="1">
        <v>-4.1666183999999998E-4</v>
      </c>
      <c r="AO234" s="4">
        <f t="shared" si="79"/>
        <v>-2.0002083309200001</v>
      </c>
      <c r="AP234" s="1">
        <v>-4.3471079999999996E-5</v>
      </c>
      <c r="AQ234" s="4">
        <f t="shared" si="80"/>
        <v>-2.0000217355399998</v>
      </c>
      <c r="AR234" s="1">
        <v>8.1160919999999999E-5</v>
      </c>
      <c r="AS234" s="4">
        <f t="shared" si="81"/>
        <v>-1.9999594195399999</v>
      </c>
      <c r="AT234" s="1">
        <v>1.894983055643468E-4</v>
      </c>
      <c r="AU234" s="4">
        <f t="shared" si="82"/>
        <v>-1.9999052508472179</v>
      </c>
      <c r="AV234" s="1">
        <v>1.7897453532004032E-2</v>
      </c>
      <c r="AW234" s="4">
        <f t="shared" si="83"/>
        <v>-1.991051273233998</v>
      </c>
      <c r="AY234" s="93"/>
      <c r="AZ234" s="20"/>
      <c r="BA234" s="20"/>
      <c r="BB234" s="20"/>
      <c r="BC234" s="20"/>
      <c r="BD234" s="92"/>
      <c r="BH234" s="93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92"/>
    </row>
    <row r="235" spans="1:81" s="1" customFormat="1" x14ac:dyDescent="0.15">
      <c r="A235" s="22"/>
      <c r="B235" s="22"/>
      <c r="C235" s="22"/>
      <c r="E235" s="1">
        <v>-2</v>
      </c>
      <c r="F235" s="1">
        <v>0.5</v>
      </c>
      <c r="G235" s="12">
        <v>1.5</v>
      </c>
      <c r="H235" s="1">
        <v>0.94646723271462552</v>
      </c>
      <c r="I235" s="4">
        <f t="shared" si="63"/>
        <v>-1.5267663836426872</v>
      </c>
      <c r="J235" s="1">
        <v>0.94618172859046679</v>
      </c>
      <c r="K235" s="4">
        <f t="shared" si="64"/>
        <v>-1.5269091357047666</v>
      </c>
      <c r="L235" s="1">
        <v>2.244823299724133E-2</v>
      </c>
      <c r="M235" s="4">
        <f t="shared" si="65"/>
        <v>-1.8877588350137933</v>
      </c>
      <c r="N235" s="1">
        <v>-6.0362173038229364E-3</v>
      </c>
      <c r="O235" s="4">
        <f t="shared" si="66"/>
        <v>-2.0120724346076457</v>
      </c>
      <c r="P235" s="1">
        <v>-0.92098583881135154</v>
      </c>
      <c r="Q235" s="4">
        <f t="shared" si="67"/>
        <v>-2.4604929194056759</v>
      </c>
      <c r="R235" s="1">
        <v>6.0661567440936006E-3</v>
      </c>
      <c r="S235" s="4">
        <f t="shared" si="68"/>
        <v>-1.9969669216279533</v>
      </c>
      <c r="T235" s="1">
        <v>0.18248638398106637</v>
      </c>
      <c r="U235" s="4">
        <f t="shared" si="69"/>
        <v>-1.6350272320378672</v>
      </c>
      <c r="V235" s="1">
        <v>8.0874859546891747E-2</v>
      </c>
      <c r="W235" s="4">
        <f t="shared" si="70"/>
        <v>-1.8382502809062164</v>
      </c>
      <c r="X235" s="1">
        <v>8.1834233601982956E-2</v>
      </c>
      <c r="Y235" s="4">
        <f t="shared" si="71"/>
        <v>-1.8363315327960341</v>
      </c>
      <c r="Z235" s="1">
        <v>7.8270708635779937E-2</v>
      </c>
      <c r="AA235" s="4">
        <f t="shared" si="72"/>
        <v>-1.6086464568211003</v>
      </c>
      <c r="AB235" s="1">
        <v>3.5764196586010204E-2</v>
      </c>
      <c r="AC235" s="4">
        <f t="shared" si="73"/>
        <v>-1.9284716068279797</v>
      </c>
      <c r="AD235" s="1">
        <v>2.5696300883609243E-3</v>
      </c>
      <c r="AE235" s="4">
        <f t="shared" si="74"/>
        <v>-1.7430369911639076</v>
      </c>
      <c r="AF235" s="1">
        <v>-4.0467493365510436E-3</v>
      </c>
      <c r="AG235" s="4">
        <f t="shared" si="75"/>
        <v>-2.4046749336551043</v>
      </c>
      <c r="AH235" s="1">
        <v>-9.0459730131158267E-3</v>
      </c>
      <c r="AI235" s="4">
        <f t="shared" si="76"/>
        <v>-2.4522986506557913</v>
      </c>
      <c r="AJ235" s="1">
        <v>-1.1781849330162245E-3</v>
      </c>
      <c r="AK235" s="4">
        <f t="shared" si="77"/>
        <v>-2.0589092466508112</v>
      </c>
      <c r="AL235" s="1">
        <v>2.3190484416398204E-3</v>
      </c>
      <c r="AM235" s="4">
        <f t="shared" si="78"/>
        <v>-1.884047577918009</v>
      </c>
      <c r="AN235" s="1">
        <v>-1.6163463599999999E-3</v>
      </c>
      <c r="AO235" s="4">
        <f t="shared" si="79"/>
        <v>-2.0008081731799998</v>
      </c>
      <c r="AP235" s="1">
        <v>-2.7867672E-4</v>
      </c>
      <c r="AQ235" s="4">
        <f t="shared" si="80"/>
        <v>-2.0001393383599999</v>
      </c>
      <c r="AR235" s="1">
        <v>3.9475187999999994E-4</v>
      </c>
      <c r="AS235" s="4">
        <f t="shared" si="81"/>
        <v>-1.99980262406</v>
      </c>
      <c r="AT235" s="1">
        <v>6.2788423051647667E-4</v>
      </c>
      <c r="AU235" s="4">
        <f t="shared" si="82"/>
        <v>-1.9996860578847417</v>
      </c>
      <c r="AV235" s="1">
        <v>2.3269432517219284E-2</v>
      </c>
      <c r="AW235" s="4">
        <f t="shared" si="83"/>
        <v>-1.9883652837413903</v>
      </c>
      <c r="AY235" s="93"/>
      <c r="AZ235" s="20"/>
      <c r="BA235" s="20"/>
      <c r="BB235" s="20"/>
      <c r="BC235" s="20"/>
      <c r="BD235" s="92"/>
      <c r="BH235" s="93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92"/>
    </row>
    <row r="236" spans="1:81" s="1" customFormat="1" x14ac:dyDescent="0.15">
      <c r="A236" s="22"/>
      <c r="B236" s="22"/>
      <c r="C236" s="22"/>
      <c r="E236" s="1">
        <v>-2</v>
      </c>
      <c r="F236" s="1">
        <v>0.5</v>
      </c>
      <c r="G236" s="13">
        <v>1.1666666666666667</v>
      </c>
      <c r="H236" s="1">
        <v>0.81159702636125886</v>
      </c>
      <c r="I236" s="4">
        <f t="shared" si="63"/>
        <v>-1.5942014868193706</v>
      </c>
      <c r="J236" s="1">
        <v>0.81023618520025542</v>
      </c>
      <c r="K236" s="4">
        <f t="shared" si="64"/>
        <v>-1.5948819073998723</v>
      </c>
      <c r="L236" s="1">
        <v>4.6667761672073253E-2</v>
      </c>
      <c r="M236" s="4">
        <f t="shared" si="65"/>
        <v>-1.7666611916396338</v>
      </c>
      <c r="N236" s="1">
        <v>5.4016118977314722E-3</v>
      </c>
      <c r="O236" s="4">
        <f t="shared" si="66"/>
        <v>-1.9891967762045371</v>
      </c>
      <c r="P236" s="1">
        <v>-0.84595595167437054</v>
      </c>
      <c r="Q236" s="4">
        <f t="shared" si="67"/>
        <v>-2.4229779758371852</v>
      </c>
      <c r="R236" s="1">
        <v>4.9823312396180409E-2</v>
      </c>
      <c r="S236" s="4">
        <f t="shared" si="68"/>
        <v>-1.9750883438019098</v>
      </c>
      <c r="T236" s="1">
        <v>0.20251191751622913</v>
      </c>
      <c r="U236" s="4">
        <f t="shared" si="69"/>
        <v>-1.5949761649675418</v>
      </c>
      <c r="V236" s="1">
        <v>9.6607474158494563E-2</v>
      </c>
      <c r="W236" s="4">
        <f t="shared" si="70"/>
        <v>-1.8067850516830108</v>
      </c>
      <c r="X236" s="1">
        <v>9.6865049293908143E-2</v>
      </c>
      <c r="Y236" s="4">
        <f t="shared" si="71"/>
        <v>-1.8062699014121837</v>
      </c>
      <c r="Z236" s="1">
        <v>8.6190075764482052E-2</v>
      </c>
      <c r="AA236" s="4">
        <f t="shared" si="72"/>
        <v>-1.5690496211775897</v>
      </c>
      <c r="AB236" s="1">
        <v>7.98423785105562E-2</v>
      </c>
      <c r="AC236" s="4">
        <f t="shared" si="73"/>
        <v>-1.8403152429788876</v>
      </c>
      <c r="AD236" s="1">
        <v>3.4545081285502878E-3</v>
      </c>
      <c r="AE236" s="4">
        <f t="shared" si="74"/>
        <v>-1.6545491871449713</v>
      </c>
      <c r="AF236" s="1">
        <v>-6.4923571484129857E-3</v>
      </c>
      <c r="AG236" s="4">
        <f t="shared" si="75"/>
        <v>-2.6492357148412986</v>
      </c>
      <c r="AH236" s="1">
        <v>-1.069786243854692E-2</v>
      </c>
      <c r="AI236" s="4">
        <f t="shared" si="76"/>
        <v>-2.5348931219273458</v>
      </c>
      <c r="AJ236" s="1">
        <v>-1.5265387901156862E-3</v>
      </c>
      <c r="AK236" s="4">
        <f t="shared" si="77"/>
        <v>-2.0763269395057842</v>
      </c>
      <c r="AL236" s="1">
        <v>3.4872398692814902E-3</v>
      </c>
      <c r="AM236" s="4">
        <f t="shared" si="78"/>
        <v>-1.8256380065359255</v>
      </c>
      <c r="AN236" s="1">
        <v>-5.5796655599999996E-3</v>
      </c>
      <c r="AO236" s="4">
        <f t="shared" si="79"/>
        <v>-2.00278983278</v>
      </c>
      <c r="AP236" s="1">
        <v>-9.4358843999999996E-4</v>
      </c>
      <c r="AQ236" s="4">
        <f t="shared" si="80"/>
        <v>-2.0004717942200001</v>
      </c>
      <c r="AR236" s="1">
        <v>2.3462438400000001E-3</v>
      </c>
      <c r="AS236" s="4">
        <f t="shared" si="81"/>
        <v>-1.99882687808</v>
      </c>
      <c r="AT236" s="1">
        <v>2.5557676935444463E-3</v>
      </c>
      <c r="AU236" s="4">
        <f t="shared" si="82"/>
        <v>-1.9987221161532278</v>
      </c>
      <c r="AV236" s="1">
        <v>2.9863459287047717E-2</v>
      </c>
      <c r="AW236" s="4">
        <f t="shared" si="83"/>
        <v>-1.9850682703564761</v>
      </c>
      <c r="AY236" s="93"/>
      <c r="AZ236" s="20"/>
      <c r="BA236" s="20"/>
      <c r="BB236" s="20"/>
      <c r="BC236" s="20"/>
      <c r="BD236" s="92"/>
      <c r="BH236" s="93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92"/>
    </row>
    <row r="237" spans="1:81" s="1" customFormat="1" x14ac:dyDescent="0.15">
      <c r="A237" s="22"/>
      <c r="B237" s="22"/>
      <c r="C237" s="22"/>
      <c r="G237" s="12"/>
      <c r="I237" s="4">
        <f t="shared" si="63"/>
        <v>0</v>
      </c>
      <c r="K237" s="4">
        <f t="shared" si="64"/>
        <v>0</v>
      </c>
      <c r="M237" s="4">
        <f t="shared" si="65"/>
        <v>0</v>
      </c>
      <c r="O237" s="4">
        <f t="shared" si="66"/>
        <v>0</v>
      </c>
      <c r="Q237" s="4">
        <f t="shared" si="67"/>
        <v>0</v>
      </c>
      <c r="S237" s="4">
        <f t="shared" si="68"/>
        <v>0</v>
      </c>
      <c r="U237" s="4">
        <f t="shared" si="69"/>
        <v>0</v>
      </c>
      <c r="W237" s="4">
        <f t="shared" si="70"/>
        <v>0</v>
      </c>
      <c r="Y237" s="4">
        <f t="shared" si="71"/>
        <v>0</v>
      </c>
      <c r="AA237" s="4">
        <f t="shared" si="72"/>
        <v>0</v>
      </c>
      <c r="AC237" s="4">
        <f t="shared" si="73"/>
        <v>0</v>
      </c>
      <c r="AE237" s="4">
        <f t="shared" si="74"/>
        <v>0</v>
      </c>
      <c r="AG237" s="4">
        <f t="shared" si="75"/>
        <v>0</v>
      </c>
      <c r="AI237" s="4">
        <f t="shared" si="76"/>
        <v>0</v>
      </c>
      <c r="AK237" s="4">
        <f t="shared" si="77"/>
        <v>0</v>
      </c>
      <c r="AM237" s="4">
        <f t="shared" si="78"/>
        <v>0</v>
      </c>
      <c r="AO237" s="4">
        <f t="shared" si="79"/>
        <v>0</v>
      </c>
      <c r="AQ237" s="4">
        <f t="shared" si="80"/>
        <v>0</v>
      </c>
      <c r="AS237" s="4">
        <f t="shared" si="81"/>
        <v>0</v>
      </c>
      <c r="AU237" s="4">
        <f t="shared" si="82"/>
        <v>0</v>
      </c>
      <c r="AW237" s="4">
        <f t="shared" si="83"/>
        <v>0</v>
      </c>
      <c r="AY237" s="93"/>
      <c r="AZ237" s="20"/>
      <c r="BA237" s="20"/>
      <c r="BB237" s="20"/>
      <c r="BC237" s="20"/>
      <c r="BD237" s="92"/>
      <c r="BH237" s="93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92"/>
    </row>
    <row r="238" spans="1:81" s="1" customFormat="1" x14ac:dyDescent="0.15">
      <c r="A238" s="22"/>
      <c r="B238" s="22"/>
      <c r="C238" s="22"/>
      <c r="E238" s="1">
        <v>-1.5</v>
      </c>
      <c r="F238" s="1">
        <v>0.5</v>
      </c>
      <c r="G238" s="11">
        <v>2.5</v>
      </c>
      <c r="H238" s="1">
        <v>1.101426470111482</v>
      </c>
      <c r="I238" s="4">
        <f t="shared" si="63"/>
        <v>-0.94928676494425901</v>
      </c>
      <c r="J238" s="1">
        <v>1.1013987449744851</v>
      </c>
      <c r="K238" s="4">
        <f t="shared" si="64"/>
        <v>-0.94930062751275746</v>
      </c>
      <c r="L238" s="1">
        <v>7.1729075753220618E-3</v>
      </c>
      <c r="M238" s="4">
        <f t="shared" si="65"/>
        <v>-1.4641354621233897</v>
      </c>
      <c r="N238" s="1">
        <v>-3.1021005438941628E-3</v>
      </c>
      <c r="O238" s="4">
        <f t="shared" si="66"/>
        <v>-1.5062042010877883</v>
      </c>
      <c r="P238" s="1">
        <v>-1.0252356146424779</v>
      </c>
      <c r="Q238" s="4">
        <f t="shared" si="67"/>
        <v>-2.0126178073212388</v>
      </c>
      <c r="R238" s="1">
        <v>2.1532167656999998E-4</v>
      </c>
      <c r="S238" s="4">
        <f t="shared" si="68"/>
        <v>-1.4998923391617149</v>
      </c>
      <c r="T238" s="1">
        <v>0.12705173527248836</v>
      </c>
      <c r="U238" s="4">
        <f t="shared" si="69"/>
        <v>-1.2458965294550233</v>
      </c>
      <c r="V238" s="1">
        <v>4.8556645998439618E-2</v>
      </c>
      <c r="W238" s="4">
        <f t="shared" si="70"/>
        <v>-1.4028867080031207</v>
      </c>
      <c r="X238" s="1">
        <v>6.0504026011355704E-2</v>
      </c>
      <c r="Y238" s="4">
        <f t="shared" si="71"/>
        <v>-1.3789919479772885</v>
      </c>
      <c r="Z238" s="1">
        <v>6.0192417664967406E-2</v>
      </c>
      <c r="AA238" s="4">
        <f t="shared" si="72"/>
        <v>-1.199037911675163</v>
      </c>
      <c r="AB238" s="1">
        <v>1.9897783792563604E-2</v>
      </c>
      <c r="AC238" s="4">
        <f t="shared" si="73"/>
        <v>-1.4602044324148729</v>
      </c>
      <c r="AD238" s="1">
        <v>6.7724524020792239E-4</v>
      </c>
      <c r="AE238" s="4">
        <f t="shared" si="74"/>
        <v>-1.4322754759792078</v>
      </c>
      <c r="AF238" s="1">
        <v>-2.533398861518525E-3</v>
      </c>
      <c r="AG238" s="4">
        <f t="shared" si="75"/>
        <v>-1.7533398861518525</v>
      </c>
      <c r="AH238" s="1">
        <v>-4.7306910287562287E-3</v>
      </c>
      <c r="AI238" s="4">
        <f t="shared" si="76"/>
        <v>-1.7365345514378114</v>
      </c>
      <c r="AJ238" s="1">
        <v>-3.1732463979451588E-4</v>
      </c>
      <c r="AK238" s="4">
        <f t="shared" si="77"/>
        <v>-1.5158662319897258</v>
      </c>
      <c r="AL238" s="1">
        <v>1.6196881303353053E-3</v>
      </c>
      <c r="AM238" s="4">
        <f t="shared" si="78"/>
        <v>-1.4190155934832347</v>
      </c>
      <c r="AN238" s="1">
        <v>-3.5865719999999999E-5</v>
      </c>
      <c r="AO238" s="4">
        <f t="shared" si="79"/>
        <v>-1.5000179328600001</v>
      </c>
      <c r="AP238" s="1">
        <v>2.62548E-6</v>
      </c>
      <c r="AQ238" s="4">
        <f t="shared" si="80"/>
        <v>-1.49999868726</v>
      </c>
      <c r="AR238" s="1">
        <v>1.7439840000000001E-5</v>
      </c>
      <c r="AS238" s="4">
        <f t="shared" si="81"/>
        <v>-1.4999912800799999</v>
      </c>
      <c r="AT238" s="1">
        <v>1.0516099505738244E-5</v>
      </c>
      <c r="AU238" s="4">
        <f t="shared" si="82"/>
        <v>-1.4999947419502471</v>
      </c>
      <c r="AV238" s="1">
        <v>1.1080314234975524E-2</v>
      </c>
      <c r="AW238" s="4">
        <f t="shared" si="83"/>
        <v>-1.4944598428825122</v>
      </c>
      <c r="AY238" s="93"/>
      <c r="AZ238" s="20"/>
      <c r="BA238" s="20"/>
      <c r="BB238" s="20"/>
      <c r="BC238" s="20"/>
      <c r="BD238" s="92"/>
      <c r="BH238" s="93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92"/>
    </row>
    <row r="239" spans="1:81" s="1" customFormat="1" x14ac:dyDescent="0.15">
      <c r="A239" s="22"/>
      <c r="B239" s="22"/>
      <c r="C239" s="22"/>
      <c r="E239" s="1">
        <v>-1.5</v>
      </c>
      <c r="F239" s="1">
        <v>0.5</v>
      </c>
      <c r="G239" s="12">
        <v>1.8333333333333333</v>
      </c>
      <c r="H239" s="1">
        <v>1.0297916718791162</v>
      </c>
      <c r="I239" s="4">
        <f t="shared" si="63"/>
        <v>-0.98510416406044188</v>
      </c>
      <c r="J239" s="1">
        <v>1.02967526868073</v>
      </c>
      <c r="K239" s="4">
        <f t="shared" si="64"/>
        <v>-0.985162365659635</v>
      </c>
      <c r="L239" s="1">
        <v>1.5245461638103202E-2</v>
      </c>
      <c r="M239" s="4">
        <f t="shared" si="65"/>
        <v>-1.423772691809484</v>
      </c>
      <c r="N239" s="1">
        <v>-2.7026724353542402E-3</v>
      </c>
      <c r="O239" s="4">
        <f t="shared" si="66"/>
        <v>-1.5054053448707085</v>
      </c>
      <c r="P239" s="1">
        <v>-0.96476078048663205</v>
      </c>
      <c r="Q239" s="4">
        <f t="shared" si="67"/>
        <v>-1.9823803902433159</v>
      </c>
      <c r="R239" s="1">
        <v>2.9290055050872005E-3</v>
      </c>
      <c r="S239" s="4">
        <f t="shared" si="68"/>
        <v>-1.4985354972474565</v>
      </c>
      <c r="T239" s="1">
        <v>0.15492397800532323</v>
      </c>
      <c r="U239" s="4">
        <f t="shared" si="69"/>
        <v>-1.1901520439893536</v>
      </c>
      <c r="V239" s="1">
        <v>6.9558351967090121E-2</v>
      </c>
      <c r="W239" s="4">
        <f t="shared" si="70"/>
        <v>-1.3608832960658197</v>
      </c>
      <c r="X239" s="1">
        <v>7.6468084947533058E-2</v>
      </c>
      <c r="Y239" s="4">
        <f t="shared" si="71"/>
        <v>-1.3470638301049338</v>
      </c>
      <c r="Z239" s="1">
        <v>7.322064788539108E-2</v>
      </c>
      <c r="AA239" s="4">
        <f t="shared" si="72"/>
        <v>-1.1338967605730446</v>
      </c>
      <c r="AB239" s="1">
        <v>2.7617350148249401E-2</v>
      </c>
      <c r="AC239" s="4">
        <f t="shared" si="73"/>
        <v>-1.4447652997035012</v>
      </c>
      <c r="AD239" s="1">
        <v>1.9314030924448161E-3</v>
      </c>
      <c r="AE239" s="4">
        <f t="shared" si="74"/>
        <v>-1.3068596907555183</v>
      </c>
      <c r="AF239" s="1">
        <v>-3.7053396989976668E-3</v>
      </c>
      <c r="AG239" s="4">
        <f t="shared" si="75"/>
        <v>-1.8705339698997667</v>
      </c>
      <c r="AH239" s="1">
        <v>-6.7155122350914826E-3</v>
      </c>
      <c r="AI239" s="4">
        <f t="shared" si="76"/>
        <v>-1.835775611754574</v>
      </c>
      <c r="AJ239" s="1">
        <v>-9.7245443657090755E-4</v>
      </c>
      <c r="AK239" s="4">
        <f t="shared" si="77"/>
        <v>-1.5486227218285453</v>
      </c>
      <c r="AL239" s="1">
        <v>2.1413861238699515E-3</v>
      </c>
      <c r="AM239" s="4">
        <f t="shared" si="78"/>
        <v>-1.3929306938065025</v>
      </c>
      <c r="AN239" s="1">
        <v>-4.5378900000000007E-4</v>
      </c>
      <c r="AO239" s="4">
        <f t="shared" si="79"/>
        <v>-1.5002268944999999</v>
      </c>
      <c r="AP239" s="1">
        <v>-1.0402344000000001E-4</v>
      </c>
      <c r="AQ239" s="4">
        <f t="shared" si="80"/>
        <v>-1.50005201172</v>
      </c>
      <c r="AR239" s="1">
        <v>2.9083536E-4</v>
      </c>
      <c r="AS239" s="4">
        <f t="shared" si="81"/>
        <v>-1.49985458232</v>
      </c>
      <c r="AT239" s="1">
        <v>3.3973491902201236E-4</v>
      </c>
      <c r="AU239" s="4">
        <f t="shared" si="82"/>
        <v>-1.499830132540489</v>
      </c>
      <c r="AV239" s="1">
        <v>1.7343585652457298E-2</v>
      </c>
      <c r="AW239" s="4">
        <f t="shared" si="83"/>
        <v>-1.4913282071737715</v>
      </c>
      <c r="AY239" s="93"/>
      <c r="AZ239" s="20"/>
      <c r="BA239" s="20"/>
      <c r="BB239" s="20"/>
      <c r="BC239" s="20"/>
      <c r="BD239" s="92"/>
      <c r="BH239" s="93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92"/>
    </row>
    <row r="240" spans="1:81" s="1" customFormat="1" x14ac:dyDescent="0.15">
      <c r="A240" s="22"/>
      <c r="B240" s="22"/>
      <c r="C240" s="22"/>
      <c r="E240" s="1">
        <v>-1.5</v>
      </c>
      <c r="F240" s="1">
        <v>0.5</v>
      </c>
      <c r="G240" s="12">
        <v>1.5</v>
      </c>
      <c r="H240" s="1">
        <v>0.95034373060171251</v>
      </c>
      <c r="I240" s="4">
        <f t="shared" si="63"/>
        <v>-1.0248281346991437</v>
      </c>
      <c r="J240" s="1">
        <v>0.95003042372976254</v>
      </c>
      <c r="K240" s="4">
        <f t="shared" si="64"/>
        <v>-1.0249847881351188</v>
      </c>
      <c r="L240" s="1">
        <v>2.2940985430206475E-2</v>
      </c>
      <c r="M240" s="4">
        <f t="shared" si="65"/>
        <v>-1.3852950728489677</v>
      </c>
      <c r="N240" s="1">
        <v>-8.3133308197981953E-3</v>
      </c>
      <c r="O240" s="4">
        <f t="shared" si="66"/>
        <v>-1.5166266616395965</v>
      </c>
      <c r="P240" s="1">
        <v>-0.91969695208191549</v>
      </c>
      <c r="Q240" s="4">
        <f t="shared" si="67"/>
        <v>-1.9598484760409578</v>
      </c>
      <c r="R240" s="1">
        <v>1.2814461528283801E-2</v>
      </c>
      <c r="S240" s="4">
        <f t="shared" si="68"/>
        <v>-1.4935927692358582</v>
      </c>
      <c r="T240" s="1">
        <v>0.1828951445220488</v>
      </c>
      <c r="U240" s="4">
        <f t="shared" si="69"/>
        <v>-1.1342097109559024</v>
      </c>
      <c r="V240" s="1">
        <v>8.0936453601012384E-2</v>
      </c>
      <c r="W240" s="4">
        <f t="shared" si="70"/>
        <v>-1.3381270927979751</v>
      </c>
      <c r="X240" s="1">
        <v>8.3116509819585419E-2</v>
      </c>
      <c r="Y240" s="4">
        <f t="shared" si="71"/>
        <v>-1.3337669803608292</v>
      </c>
      <c r="Z240" s="1">
        <v>8.0359141954859215E-2</v>
      </c>
      <c r="AA240" s="4">
        <f t="shared" si="72"/>
        <v>-1.0982042902257039</v>
      </c>
      <c r="AB240" s="1">
        <v>4.3622245326428992E-2</v>
      </c>
      <c r="AC240" s="4">
        <f t="shared" si="73"/>
        <v>-1.412755509347142</v>
      </c>
      <c r="AD240" s="1">
        <v>2.7884109581400264E-3</v>
      </c>
      <c r="AE240" s="4">
        <f t="shared" si="74"/>
        <v>-1.2211589041859974</v>
      </c>
      <c r="AF240" s="1">
        <v>-4.4090616049750342E-3</v>
      </c>
      <c r="AG240" s="4">
        <f t="shared" si="75"/>
        <v>-1.9409061604975033</v>
      </c>
      <c r="AH240" s="1">
        <v>-9.1261061210266108E-3</v>
      </c>
      <c r="AI240" s="4">
        <f t="shared" si="76"/>
        <v>-1.9563053060513305</v>
      </c>
      <c r="AJ240" s="1">
        <v>-1.4169186725194859E-3</v>
      </c>
      <c r="AK240" s="4">
        <f t="shared" si="77"/>
        <v>-1.5708459336259744</v>
      </c>
      <c r="AL240" s="1">
        <v>2.5051620571647139E-3</v>
      </c>
      <c r="AM240" s="4">
        <f t="shared" si="78"/>
        <v>-1.3747418971417642</v>
      </c>
      <c r="AN240" s="1">
        <v>-2.1118881599999999E-3</v>
      </c>
      <c r="AO240" s="4">
        <f t="shared" si="79"/>
        <v>-1.50105594408</v>
      </c>
      <c r="AP240" s="1">
        <v>-2.3126796000000002E-4</v>
      </c>
      <c r="AQ240" s="4">
        <f t="shared" si="80"/>
        <v>-1.5001156339799999</v>
      </c>
      <c r="AR240" s="1">
        <v>7.2070667999999988E-4</v>
      </c>
      <c r="AS240" s="4">
        <f t="shared" si="81"/>
        <v>-1.4996396466599999</v>
      </c>
      <c r="AT240" s="1">
        <v>1.0803350168352808E-3</v>
      </c>
      <c r="AU240" s="4">
        <f t="shared" si="82"/>
        <v>-1.4994598324915824</v>
      </c>
      <c r="AV240" s="1">
        <v>2.3454848807919593E-2</v>
      </c>
      <c r="AW240" s="4">
        <f t="shared" si="83"/>
        <v>-1.4882725755960402</v>
      </c>
      <c r="AY240" s="93"/>
      <c r="AZ240" s="20"/>
      <c r="BA240" s="20"/>
      <c r="BB240" s="20"/>
      <c r="BC240" s="20"/>
      <c r="BD240" s="92"/>
      <c r="BH240" s="93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92"/>
    </row>
    <row r="241" spans="1:81" s="1" customFormat="1" x14ac:dyDescent="0.15">
      <c r="A241" s="22"/>
      <c r="B241" s="22"/>
      <c r="C241" s="22"/>
      <c r="E241" s="1">
        <v>-1.5</v>
      </c>
      <c r="F241" s="1">
        <v>0.5</v>
      </c>
      <c r="G241" s="13">
        <v>1.1666666666666667</v>
      </c>
      <c r="H241" s="1">
        <v>0.82975722528875384</v>
      </c>
      <c r="I241" s="4">
        <f t="shared" si="63"/>
        <v>-1.0851213873556231</v>
      </c>
      <c r="J241" s="1">
        <v>0.82858001440927576</v>
      </c>
      <c r="K241" s="4">
        <f t="shared" si="64"/>
        <v>-1.0857099927953622</v>
      </c>
      <c r="L241" s="1">
        <v>4.3319284911696523E-2</v>
      </c>
      <c r="M241" s="4">
        <f t="shared" si="65"/>
        <v>-1.2834035754415174</v>
      </c>
      <c r="N241" s="1">
        <v>-8.6978270364300829E-3</v>
      </c>
      <c r="O241" s="4">
        <f t="shared" si="66"/>
        <v>-1.5173956540728601</v>
      </c>
      <c r="P241" s="1">
        <v>-0.85466057105306625</v>
      </c>
      <c r="Q241" s="4">
        <f t="shared" si="67"/>
        <v>-1.9273302855265331</v>
      </c>
      <c r="R241" s="1">
        <v>5.2507031528813412E-2</v>
      </c>
      <c r="S241" s="4">
        <f t="shared" si="68"/>
        <v>-1.4737464842355934</v>
      </c>
      <c r="T241" s="1">
        <v>0.20222821156997647</v>
      </c>
      <c r="U241" s="4">
        <f t="shared" si="69"/>
        <v>-1.095543576860047</v>
      </c>
      <c r="V241" s="1">
        <v>0.10364599470664435</v>
      </c>
      <c r="W241" s="4">
        <f t="shared" si="70"/>
        <v>-1.2927080105867113</v>
      </c>
      <c r="X241" s="1">
        <v>8.6129019012031363E-2</v>
      </c>
      <c r="Y241" s="4">
        <f t="shared" si="71"/>
        <v>-1.3277419619759372</v>
      </c>
      <c r="Z241" s="1">
        <v>8.4797575729147298E-2</v>
      </c>
      <c r="AA241" s="4">
        <f t="shared" si="72"/>
        <v>-1.0760121213542635</v>
      </c>
      <c r="AB241" s="1">
        <v>7.1737121390734807E-2</v>
      </c>
      <c r="AC241" s="4">
        <f t="shared" si="73"/>
        <v>-1.3565257572185303</v>
      </c>
      <c r="AD241" s="1">
        <v>5.9154445363840142E-3</v>
      </c>
      <c r="AE241" s="4">
        <f t="shared" si="74"/>
        <v>-0.90845554636159853</v>
      </c>
      <c r="AF241" s="1">
        <v>-5.3705826250233192E-3</v>
      </c>
      <c r="AG241" s="4">
        <f t="shared" si="75"/>
        <v>-2.0370582625023319</v>
      </c>
      <c r="AH241" s="1">
        <v>-1.0537164404591882E-2</v>
      </c>
      <c r="AI241" s="4">
        <f t="shared" si="76"/>
        <v>-2.0268582202295944</v>
      </c>
      <c r="AJ241" s="1">
        <v>-2.7755418970207336E-3</v>
      </c>
      <c r="AK241" s="4">
        <f t="shared" si="77"/>
        <v>-1.6387770948510367</v>
      </c>
      <c r="AL241" s="1">
        <v>2.5804834773025648E-3</v>
      </c>
      <c r="AM241" s="4">
        <f t="shared" si="78"/>
        <v>-1.3709758261348717</v>
      </c>
      <c r="AN241" s="1">
        <v>-5.33120616E-3</v>
      </c>
      <c r="AO241" s="4">
        <f t="shared" si="79"/>
        <v>-1.5026656030800001</v>
      </c>
      <c r="AP241" s="1">
        <v>-1.65295512E-3</v>
      </c>
      <c r="AQ241" s="4">
        <f t="shared" si="80"/>
        <v>-1.50082647756</v>
      </c>
      <c r="AR241" s="1">
        <v>1.4521993200000002E-3</v>
      </c>
      <c r="AS241" s="4">
        <f t="shared" si="81"/>
        <v>-1.49927390034</v>
      </c>
      <c r="AT241" s="1">
        <v>2.4023385649594498E-3</v>
      </c>
      <c r="AU241" s="4">
        <f t="shared" si="82"/>
        <v>-1.4987988307175202</v>
      </c>
      <c r="AV241" s="1">
        <v>2.9528474844747892E-2</v>
      </c>
      <c r="AW241" s="4">
        <f t="shared" si="83"/>
        <v>-1.485235762577626</v>
      </c>
      <c r="AY241" s="93"/>
      <c r="AZ241" s="20"/>
      <c r="BA241" s="20"/>
      <c r="BB241" s="20"/>
      <c r="BC241" s="20"/>
      <c r="BD241" s="92"/>
      <c r="BH241" s="93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92"/>
    </row>
    <row r="242" spans="1:81" s="1" customFormat="1" x14ac:dyDescent="0.15">
      <c r="A242" s="22"/>
      <c r="B242" s="22"/>
      <c r="C242" s="22"/>
      <c r="G242" s="12"/>
      <c r="I242" s="4">
        <f t="shared" si="63"/>
        <v>0</v>
      </c>
      <c r="K242" s="4">
        <f t="shared" si="64"/>
        <v>0</v>
      </c>
      <c r="M242" s="4">
        <f t="shared" si="65"/>
        <v>0</v>
      </c>
      <c r="O242" s="4">
        <f t="shared" si="66"/>
        <v>0</v>
      </c>
      <c r="Q242" s="4">
        <f t="shared" si="67"/>
        <v>0</v>
      </c>
      <c r="S242" s="4">
        <f t="shared" si="68"/>
        <v>0</v>
      </c>
      <c r="U242" s="4">
        <f t="shared" si="69"/>
        <v>0</v>
      </c>
      <c r="W242" s="4">
        <f t="shared" si="70"/>
        <v>0</v>
      </c>
      <c r="Y242" s="4">
        <f t="shared" si="71"/>
        <v>0</v>
      </c>
      <c r="AA242" s="4">
        <f t="shared" si="72"/>
        <v>0</v>
      </c>
      <c r="AC242" s="4">
        <f t="shared" si="73"/>
        <v>0</v>
      </c>
      <c r="AE242" s="4">
        <f t="shared" si="74"/>
        <v>0</v>
      </c>
      <c r="AG242" s="4">
        <f t="shared" si="75"/>
        <v>0</v>
      </c>
      <c r="AI242" s="4">
        <f t="shared" si="76"/>
        <v>0</v>
      </c>
      <c r="AK242" s="4">
        <f t="shared" si="77"/>
        <v>0</v>
      </c>
      <c r="AM242" s="4">
        <f t="shared" si="78"/>
        <v>0</v>
      </c>
      <c r="AO242" s="4">
        <f t="shared" si="79"/>
        <v>0</v>
      </c>
      <c r="AQ242" s="4">
        <f t="shared" si="80"/>
        <v>0</v>
      </c>
      <c r="AS242" s="4">
        <f t="shared" si="81"/>
        <v>0</v>
      </c>
      <c r="AU242" s="4">
        <f t="shared" si="82"/>
        <v>0</v>
      </c>
      <c r="AW242" s="4">
        <f t="shared" si="83"/>
        <v>0</v>
      </c>
      <c r="AY242" s="93"/>
      <c r="AZ242" s="20"/>
      <c r="BA242" s="20"/>
      <c r="BB242" s="20"/>
      <c r="BC242" s="20"/>
      <c r="BD242" s="92"/>
      <c r="BH242" s="93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92"/>
    </row>
    <row r="243" spans="1:81" s="1" customFormat="1" x14ac:dyDescent="0.15">
      <c r="A243" s="22"/>
      <c r="B243" s="22"/>
      <c r="C243" s="22"/>
      <c r="E243" s="1">
        <v>-1</v>
      </c>
      <c r="F243" s="1">
        <v>0.5</v>
      </c>
      <c r="G243" s="11">
        <v>2.5</v>
      </c>
      <c r="H243" s="1">
        <v>1.1048536558405961</v>
      </c>
      <c r="I243" s="4">
        <f t="shared" si="63"/>
        <v>-0.44757317207970193</v>
      </c>
      <c r="J243" s="1">
        <v>1.1048256141673791</v>
      </c>
      <c r="K243" s="4">
        <f t="shared" si="64"/>
        <v>-0.44758719291631044</v>
      </c>
      <c r="L243" s="1">
        <v>7.5144746027183502E-3</v>
      </c>
      <c r="M243" s="4">
        <f t="shared" si="65"/>
        <v>-0.96242762698640827</v>
      </c>
      <c r="N243" s="1">
        <v>-2.3443070295614131E-3</v>
      </c>
      <c r="O243" s="4">
        <f t="shared" si="66"/>
        <v>-1.0046886140591229</v>
      </c>
      <c r="P243" s="1">
        <v>-1.0230503709113214</v>
      </c>
      <c r="Q243" s="4">
        <f t="shared" si="67"/>
        <v>-1.5115251854556608</v>
      </c>
      <c r="R243" s="1">
        <v>1.3483896162660002E-4</v>
      </c>
      <c r="S243" s="4">
        <f t="shared" si="68"/>
        <v>-0.99993258051918665</v>
      </c>
      <c r="T243" s="1">
        <v>0.12502099797299568</v>
      </c>
      <c r="U243" s="4">
        <f t="shared" si="69"/>
        <v>-0.74995800405400859</v>
      </c>
      <c r="V243" s="1">
        <v>5.1080135730897445E-2</v>
      </c>
      <c r="W243" s="4">
        <f t="shared" si="70"/>
        <v>-0.89783972853820515</v>
      </c>
      <c r="X243" s="1">
        <v>6.1976683850785606E-2</v>
      </c>
      <c r="Y243" s="4">
        <f t="shared" si="71"/>
        <v>-0.87604663229842883</v>
      </c>
      <c r="Z243" s="1">
        <v>6.1608961936359979E-2</v>
      </c>
      <c r="AA243" s="4">
        <f t="shared" si="72"/>
        <v>-0.69195519031820008</v>
      </c>
      <c r="AB243" s="1">
        <v>2.0916192879212401E-2</v>
      </c>
      <c r="AC243" s="4">
        <f t="shared" si="73"/>
        <v>-0.95816761424157515</v>
      </c>
      <c r="AD243" s="1">
        <v>6.549491006125999E-4</v>
      </c>
      <c r="AE243" s="4">
        <f t="shared" si="74"/>
        <v>-0.93450508993874004</v>
      </c>
      <c r="AF243" s="1">
        <v>-2.9249748131613775E-3</v>
      </c>
      <c r="AG243" s="4">
        <f t="shared" si="75"/>
        <v>-1.2924974813161376</v>
      </c>
      <c r="AH243" s="1">
        <v>-4.6264377936759936E-3</v>
      </c>
      <c r="AI243" s="4">
        <f t="shared" si="76"/>
        <v>-1.2313218896837996</v>
      </c>
      <c r="AJ243" s="1">
        <v>-3.1269801693592557E-4</v>
      </c>
      <c r="AK243" s="4">
        <f t="shared" si="77"/>
        <v>-1.0156349008467962</v>
      </c>
      <c r="AL243" s="1">
        <v>1.7360322731526567E-3</v>
      </c>
      <c r="AM243" s="4">
        <f t="shared" si="78"/>
        <v>-0.91319838634236716</v>
      </c>
      <c r="AN243" s="1">
        <v>-9.7579080000000001E-5</v>
      </c>
      <c r="AO243" s="4">
        <f t="shared" si="79"/>
        <v>-1.0000487895400001</v>
      </c>
      <c r="AP243" s="1">
        <v>-1.6516440000000003E-5</v>
      </c>
      <c r="AQ243" s="4">
        <f t="shared" si="80"/>
        <v>-1.0000082582200001</v>
      </c>
      <c r="AR243" s="1">
        <v>2.485836E-5</v>
      </c>
      <c r="AS243" s="4">
        <f t="shared" si="81"/>
        <v>-0.99998757082</v>
      </c>
      <c r="AT243" s="1">
        <v>4.7775421696939022E-5</v>
      </c>
      <c r="AU243" s="4">
        <f t="shared" si="82"/>
        <v>-0.99997611228915151</v>
      </c>
      <c r="AV243" s="1">
        <v>1.1040269770795464E-2</v>
      </c>
      <c r="AW243" s="4">
        <f t="shared" si="83"/>
        <v>-0.99447986511460229</v>
      </c>
      <c r="AY243" s="93"/>
      <c r="AZ243" s="20"/>
      <c r="BA243" s="20"/>
      <c r="BB243" s="20"/>
      <c r="BC243" s="20"/>
      <c r="BD243" s="92"/>
      <c r="BH243" s="93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92"/>
    </row>
    <row r="244" spans="1:81" s="1" customFormat="1" x14ac:dyDescent="0.15">
      <c r="A244" s="22"/>
      <c r="B244" s="22"/>
      <c r="C244" s="22"/>
      <c r="E244" s="1">
        <v>-1</v>
      </c>
      <c r="F244" s="1">
        <v>0.5</v>
      </c>
      <c r="G244" s="12">
        <v>1.8333333333333333</v>
      </c>
      <c r="H244" s="1">
        <v>1.0198373584138702</v>
      </c>
      <c r="I244" s="4">
        <f t="shared" si="63"/>
        <v>-0.49008132079306488</v>
      </c>
      <c r="J244" s="1">
        <v>1.0197007648861629</v>
      </c>
      <c r="K244" s="4">
        <f t="shared" si="64"/>
        <v>-0.49014961755691855</v>
      </c>
      <c r="L244" s="1">
        <v>1.5090543259557344E-2</v>
      </c>
      <c r="M244" s="4">
        <f t="shared" si="65"/>
        <v>-0.92454728370221329</v>
      </c>
      <c r="N244" s="1">
        <v>-7.1318448725749672E-3</v>
      </c>
      <c r="O244" s="4">
        <f t="shared" si="66"/>
        <v>-1.01426368974515</v>
      </c>
      <c r="P244" s="1">
        <v>-0.9633412892126525</v>
      </c>
      <c r="Q244" s="4">
        <f t="shared" si="67"/>
        <v>-1.4816706446063264</v>
      </c>
      <c r="R244" s="1">
        <v>4.3044030318365994E-3</v>
      </c>
      <c r="S244" s="4">
        <f t="shared" si="68"/>
        <v>-0.99784779848408167</v>
      </c>
      <c r="T244" s="1">
        <v>0.15615212611475904</v>
      </c>
      <c r="U244" s="4">
        <f t="shared" si="69"/>
        <v>-0.68769574777048192</v>
      </c>
      <c r="V244" s="1">
        <v>7.1296050887887624E-2</v>
      </c>
      <c r="W244" s="4">
        <f t="shared" si="70"/>
        <v>-0.85740789822422481</v>
      </c>
      <c r="X244" s="1">
        <v>7.4332824404684139E-2</v>
      </c>
      <c r="Y244" s="4">
        <f t="shared" si="71"/>
        <v>-0.85133435119063172</v>
      </c>
      <c r="Z244" s="1">
        <v>7.2896890732058128E-2</v>
      </c>
      <c r="AA244" s="4">
        <f t="shared" si="72"/>
        <v>-0.6355155463397093</v>
      </c>
      <c r="AB244" s="1">
        <v>3.0067733972707199E-2</v>
      </c>
      <c r="AC244" s="4">
        <f t="shared" si="73"/>
        <v>-0.93986453205458564</v>
      </c>
      <c r="AD244" s="1">
        <v>1.9968980025060761E-3</v>
      </c>
      <c r="AE244" s="4">
        <f t="shared" si="74"/>
        <v>-0.80031019974939244</v>
      </c>
      <c r="AF244" s="1">
        <v>-3.3040091862818607E-3</v>
      </c>
      <c r="AG244" s="4">
        <f t="shared" si="75"/>
        <v>-1.330400918628186</v>
      </c>
      <c r="AH244" s="1">
        <v>-6.864057673004624E-3</v>
      </c>
      <c r="AI244" s="4">
        <f t="shared" si="76"/>
        <v>-1.3432028836502312</v>
      </c>
      <c r="AJ244" s="1">
        <v>-9.6091872357682232E-4</v>
      </c>
      <c r="AK244" s="4">
        <f t="shared" si="77"/>
        <v>-1.048045936178841</v>
      </c>
      <c r="AL244" s="1">
        <v>1.9755679606180735E-3</v>
      </c>
      <c r="AM244" s="4">
        <f t="shared" si="78"/>
        <v>-0.90122160196909629</v>
      </c>
      <c r="AN244" s="1">
        <v>-9.7862579999999995E-4</v>
      </c>
      <c r="AO244" s="4">
        <f t="shared" si="79"/>
        <v>-1.0004893129000001</v>
      </c>
      <c r="AP244" s="1">
        <v>-1.3423967999999999E-4</v>
      </c>
      <c r="AQ244" s="4">
        <f t="shared" si="80"/>
        <v>-1.00006711984</v>
      </c>
      <c r="AR244" s="1">
        <v>2.9223611999999998E-4</v>
      </c>
      <c r="AS244" s="4">
        <f t="shared" si="81"/>
        <v>-0.99985388194000002</v>
      </c>
      <c r="AT244" s="1">
        <v>4.4530451254065113E-4</v>
      </c>
      <c r="AU244" s="4">
        <f t="shared" si="82"/>
        <v>-0.99977734774372973</v>
      </c>
      <c r="AV244" s="1">
        <v>1.7495991073172741E-2</v>
      </c>
      <c r="AW244" s="4">
        <f t="shared" si="83"/>
        <v>-0.99125200446341366</v>
      </c>
      <c r="AY244" s="93"/>
      <c r="AZ244" s="20"/>
      <c r="BA244" s="20"/>
      <c r="BB244" s="20"/>
      <c r="BC244" s="20"/>
      <c r="BD244" s="92"/>
      <c r="BH244" s="93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92"/>
    </row>
    <row r="245" spans="1:81" s="1" customFormat="1" x14ac:dyDescent="0.15">
      <c r="A245" s="22"/>
      <c r="B245" s="22"/>
      <c r="C245" s="22"/>
      <c r="E245" s="1">
        <v>-1</v>
      </c>
      <c r="F245" s="1">
        <v>0.5</v>
      </c>
      <c r="G245" s="12">
        <v>1.5</v>
      </c>
      <c r="H245" s="1">
        <v>0.95366000869820933</v>
      </c>
      <c r="I245" s="4">
        <f t="shared" si="63"/>
        <v>-0.52316999565089528</v>
      </c>
      <c r="J245" s="1">
        <v>0.95335463616578864</v>
      </c>
      <c r="K245" s="4">
        <f t="shared" si="64"/>
        <v>-0.52332268191710574</v>
      </c>
      <c r="L245" s="1">
        <v>2.1537387590851231E-2</v>
      </c>
      <c r="M245" s="4">
        <f t="shared" si="65"/>
        <v>-0.89231306204574379</v>
      </c>
      <c r="N245" s="1">
        <v>-1.0885349200957135E-2</v>
      </c>
      <c r="O245" s="4">
        <f t="shared" si="66"/>
        <v>-1.0217706984019144</v>
      </c>
      <c r="P245" s="1">
        <v>-0.92517322652416534</v>
      </c>
      <c r="Q245" s="4">
        <f t="shared" si="67"/>
        <v>-1.4625866132620826</v>
      </c>
      <c r="R245" s="1">
        <v>1.4468523542134203E-2</v>
      </c>
      <c r="S245" s="4">
        <f t="shared" si="68"/>
        <v>-0.99276573822893288</v>
      </c>
      <c r="T245" s="1">
        <v>0.18251251479190542</v>
      </c>
      <c r="U245" s="4">
        <f t="shared" si="69"/>
        <v>-0.63497497041618911</v>
      </c>
      <c r="V245" s="1">
        <v>7.7727963327273469E-2</v>
      </c>
      <c r="W245" s="4">
        <f t="shared" si="70"/>
        <v>-0.84454407334545301</v>
      </c>
      <c r="X245" s="1">
        <v>8.0951385492920414E-2</v>
      </c>
      <c r="Y245" s="4">
        <f t="shared" si="71"/>
        <v>-0.83809722901415917</v>
      </c>
      <c r="Z245" s="1">
        <v>7.775330311621273E-2</v>
      </c>
      <c r="AA245" s="4">
        <f t="shared" si="72"/>
        <v>-0.61123348441893632</v>
      </c>
      <c r="AB245" s="1">
        <v>4.2093556414093798E-2</v>
      </c>
      <c r="AC245" s="4">
        <f t="shared" si="73"/>
        <v>-0.91581288717181242</v>
      </c>
      <c r="AD245" s="1">
        <v>2.4191311460924968E-3</v>
      </c>
      <c r="AE245" s="4">
        <f t="shared" si="74"/>
        <v>-0.75808688539075031</v>
      </c>
      <c r="AF245" s="1">
        <v>-4.2850393284760528E-3</v>
      </c>
      <c r="AG245" s="4">
        <f t="shared" si="75"/>
        <v>-1.4285039328476052</v>
      </c>
      <c r="AH245" s="1">
        <v>-8.9581288671073921E-3</v>
      </c>
      <c r="AI245" s="4">
        <f t="shared" si="76"/>
        <v>-1.4479064433553697</v>
      </c>
      <c r="AJ245" s="1">
        <v>-1.17232454406201E-3</v>
      </c>
      <c r="AK245" s="4">
        <f t="shared" si="77"/>
        <v>-1.0586162272031006</v>
      </c>
      <c r="AL245" s="1">
        <v>2.2109705316631502E-3</v>
      </c>
      <c r="AM245" s="4">
        <f t="shared" si="78"/>
        <v>-0.8894514734168425</v>
      </c>
      <c r="AN245" s="1">
        <v>-2.3309315999999998E-3</v>
      </c>
      <c r="AO245" s="4">
        <f t="shared" si="79"/>
        <v>-1.0011654658</v>
      </c>
      <c r="AP245" s="1">
        <v>-3.9548196E-4</v>
      </c>
      <c r="AQ245" s="4">
        <f t="shared" si="80"/>
        <v>-1.00019774098</v>
      </c>
      <c r="AR245" s="1">
        <v>6.6795839999999999E-4</v>
      </c>
      <c r="AS245" s="4">
        <f t="shared" si="81"/>
        <v>-0.9996660208</v>
      </c>
      <c r="AT245" s="1">
        <v>1.0071013882384588E-3</v>
      </c>
      <c r="AU245" s="4">
        <f t="shared" si="82"/>
        <v>-0.99949644930588077</v>
      </c>
      <c r="AV245" s="1">
        <v>2.2952790575947436E-2</v>
      </c>
      <c r="AW245" s="4">
        <f t="shared" si="83"/>
        <v>-0.98852360471202627</v>
      </c>
      <c r="AY245" s="93"/>
      <c r="AZ245" s="20"/>
      <c r="BA245" s="20"/>
      <c r="BB245" s="20"/>
      <c r="BC245" s="20"/>
      <c r="BD245" s="92"/>
      <c r="BH245" s="93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92"/>
    </row>
    <row r="246" spans="1:81" s="1" customFormat="1" x14ac:dyDescent="0.15">
      <c r="A246" s="22"/>
      <c r="B246" s="22"/>
      <c r="C246" s="22"/>
      <c r="E246" s="1">
        <v>-1</v>
      </c>
      <c r="F246" s="1">
        <v>0.5</v>
      </c>
      <c r="G246" s="13">
        <v>1.1666666666666667</v>
      </c>
      <c r="H246" s="1">
        <v>0.82732089318053914</v>
      </c>
      <c r="I246" s="4">
        <f t="shared" si="63"/>
        <v>-0.58633955340973043</v>
      </c>
      <c r="J246" s="1">
        <v>0.82623384089322582</v>
      </c>
      <c r="K246" s="4">
        <f t="shared" si="64"/>
        <v>-0.58688307955338703</v>
      </c>
      <c r="L246" s="1">
        <v>4.2296450315996166E-2</v>
      </c>
      <c r="M246" s="4">
        <f t="shared" si="65"/>
        <v>-0.7885177484200192</v>
      </c>
      <c r="N246" s="1">
        <v>-2.9173183815322358E-3</v>
      </c>
      <c r="O246" s="4">
        <f t="shared" si="66"/>
        <v>-1.0058346367630644</v>
      </c>
      <c r="P246" s="1">
        <v>-0.85651864241293862</v>
      </c>
      <c r="Q246" s="4">
        <f t="shared" si="67"/>
        <v>-1.4282593212064694</v>
      </c>
      <c r="R246" s="1">
        <v>5.4810563124933001E-2</v>
      </c>
      <c r="S246" s="4">
        <f t="shared" si="68"/>
        <v>-0.97259471843753353</v>
      </c>
      <c r="T246" s="1">
        <v>0.19817233643045656</v>
      </c>
      <c r="U246" s="4">
        <f t="shared" si="69"/>
        <v>-0.60365532713908687</v>
      </c>
      <c r="V246" s="1">
        <v>0.10025645524352048</v>
      </c>
      <c r="W246" s="4">
        <f t="shared" si="70"/>
        <v>-0.7994870895129591</v>
      </c>
      <c r="X246" s="1">
        <v>9.0461134151849865E-2</v>
      </c>
      <c r="Y246" s="4">
        <f t="shared" si="71"/>
        <v>-0.81907773169630027</v>
      </c>
      <c r="Z246" s="1">
        <v>8.3187300465279682E-2</v>
      </c>
      <c r="AA246" s="4">
        <f t="shared" si="72"/>
        <v>-0.58406349767360166</v>
      </c>
      <c r="AB246" s="1">
        <v>6.7928689214139609E-2</v>
      </c>
      <c r="AC246" s="4">
        <f t="shared" si="73"/>
        <v>-0.86414262157172073</v>
      </c>
      <c r="AD246" s="1">
        <v>4.4257837096715255E-3</v>
      </c>
      <c r="AE246" s="4">
        <f t="shared" si="74"/>
        <v>-0.55742162903284742</v>
      </c>
      <c r="AF246" s="1">
        <v>-5.9586433068499513E-3</v>
      </c>
      <c r="AG246" s="4">
        <f t="shared" si="75"/>
        <v>-1.5958643306849951</v>
      </c>
      <c r="AH246" s="1">
        <v>-9.9904209593160674E-3</v>
      </c>
      <c r="AI246" s="4">
        <f t="shared" si="76"/>
        <v>-1.4995210479658034</v>
      </c>
      <c r="AJ246" s="1">
        <v>-2.3330516868251541E-3</v>
      </c>
      <c r="AK246" s="4">
        <f t="shared" si="77"/>
        <v>-1.1166525843412578</v>
      </c>
      <c r="AL246" s="1">
        <v>2.891207468485492E-3</v>
      </c>
      <c r="AM246" s="4">
        <f t="shared" si="78"/>
        <v>-0.85543962657572536</v>
      </c>
      <c r="AN246" s="1">
        <v>-5.1828854399999999E-3</v>
      </c>
      <c r="AO246" s="4">
        <f t="shared" si="79"/>
        <v>-1.00259144272</v>
      </c>
      <c r="AP246" s="1">
        <v>-1.4219204399999999E-3</v>
      </c>
      <c r="AQ246" s="4">
        <f t="shared" si="80"/>
        <v>-1.0007109602199999</v>
      </c>
      <c r="AR246" s="1">
        <v>1.48749264E-3</v>
      </c>
      <c r="AS246" s="4">
        <f t="shared" si="81"/>
        <v>-0.99925625368000004</v>
      </c>
      <c r="AT246" s="1">
        <v>2.410787703514041E-3</v>
      </c>
      <c r="AU246" s="4">
        <f t="shared" si="82"/>
        <v>-0.998794606148243</v>
      </c>
      <c r="AV246" s="1">
        <v>2.8753424268170538E-2</v>
      </c>
      <c r="AW246" s="4">
        <f t="shared" si="83"/>
        <v>-0.98562328786591469</v>
      </c>
      <c r="AY246" s="93"/>
      <c r="AZ246" s="20"/>
      <c r="BA246" s="20"/>
      <c r="BB246" s="20"/>
      <c r="BC246" s="20"/>
      <c r="BD246" s="92"/>
      <c r="BH246" s="93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92"/>
    </row>
    <row r="247" spans="1:81" s="1" customFormat="1" x14ac:dyDescent="0.15">
      <c r="A247" s="22"/>
      <c r="B247" s="22"/>
      <c r="C247" s="22"/>
      <c r="G247" s="12"/>
      <c r="I247" s="4">
        <f t="shared" si="63"/>
        <v>0</v>
      </c>
      <c r="K247" s="4">
        <f t="shared" si="64"/>
        <v>0</v>
      </c>
      <c r="M247" s="4">
        <f t="shared" si="65"/>
        <v>0</v>
      </c>
      <c r="O247" s="4">
        <f t="shared" si="66"/>
        <v>0</v>
      </c>
      <c r="Q247" s="4">
        <f t="shared" si="67"/>
        <v>0</v>
      </c>
      <c r="S247" s="4">
        <f t="shared" si="68"/>
        <v>0</v>
      </c>
      <c r="U247" s="4">
        <f t="shared" si="69"/>
        <v>0</v>
      </c>
      <c r="W247" s="4">
        <f t="shared" si="70"/>
        <v>0</v>
      </c>
      <c r="Y247" s="4">
        <f t="shared" si="71"/>
        <v>0</v>
      </c>
      <c r="AA247" s="4">
        <f t="shared" si="72"/>
        <v>0</v>
      </c>
      <c r="AC247" s="4">
        <f t="shared" si="73"/>
        <v>0</v>
      </c>
      <c r="AE247" s="4">
        <f t="shared" si="74"/>
        <v>0</v>
      </c>
      <c r="AG247" s="4">
        <f t="shared" si="75"/>
        <v>0</v>
      </c>
      <c r="AI247" s="4">
        <f t="shared" si="76"/>
        <v>0</v>
      </c>
      <c r="AK247" s="4">
        <f t="shared" si="77"/>
        <v>0</v>
      </c>
      <c r="AM247" s="4">
        <f t="shared" si="78"/>
        <v>0</v>
      </c>
      <c r="AO247" s="4">
        <f t="shared" si="79"/>
        <v>0</v>
      </c>
      <c r="AQ247" s="4">
        <f t="shared" si="80"/>
        <v>0</v>
      </c>
      <c r="AS247" s="4">
        <f t="shared" si="81"/>
        <v>0</v>
      </c>
      <c r="AU247" s="4">
        <f t="shared" si="82"/>
        <v>0</v>
      </c>
      <c r="AW247" s="4">
        <f t="shared" si="83"/>
        <v>0</v>
      </c>
      <c r="AY247" s="93"/>
      <c r="AZ247" s="20"/>
      <c r="BA247" s="20"/>
      <c r="BB247" s="20"/>
      <c r="BC247" s="20"/>
      <c r="BD247" s="92"/>
      <c r="BH247" s="93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92"/>
    </row>
    <row r="248" spans="1:81" s="1" customFormat="1" x14ac:dyDescent="0.15">
      <c r="A248" s="22"/>
      <c r="B248" s="22"/>
      <c r="C248" s="22"/>
      <c r="E248" s="1">
        <v>-0.5</v>
      </c>
      <c r="F248" s="1">
        <v>0.5</v>
      </c>
      <c r="G248" s="8">
        <v>2.5</v>
      </c>
      <c r="H248" s="1">
        <v>1.1108689535384038</v>
      </c>
      <c r="I248" s="4">
        <f t="shared" si="63"/>
        <v>5.5434476769201879E-2</v>
      </c>
      <c r="J248" s="1">
        <v>1.1108487660657822</v>
      </c>
      <c r="K248" s="4">
        <f t="shared" si="64"/>
        <v>5.54243830328911E-2</v>
      </c>
      <c r="L248" s="1">
        <v>5.7879746008518643E-3</v>
      </c>
      <c r="M248" s="4">
        <f t="shared" si="65"/>
        <v>-0.47106012699574068</v>
      </c>
      <c r="N248" s="1">
        <v>-3.3690081117502789E-3</v>
      </c>
      <c r="O248" s="4">
        <f t="shared" si="66"/>
        <v>-0.50673801622350056</v>
      </c>
      <c r="P248" s="1">
        <v>-1.0228865506179974</v>
      </c>
      <c r="Q248" s="4">
        <f t="shared" si="67"/>
        <v>-1.0114432753089986</v>
      </c>
      <c r="R248" s="1">
        <v>1.7446287557160002E-4</v>
      </c>
      <c r="S248" s="4">
        <f t="shared" si="68"/>
        <v>-0.49991276856221423</v>
      </c>
      <c r="T248" s="1">
        <v>0.12122083148240088</v>
      </c>
      <c r="U248" s="4">
        <f t="shared" si="69"/>
        <v>-0.25755833703519826</v>
      </c>
      <c r="V248" s="1">
        <v>5.2633052489333032E-2</v>
      </c>
      <c r="W248" s="4">
        <f t="shared" si="70"/>
        <v>-0.39473389502133394</v>
      </c>
      <c r="X248" s="1">
        <v>6.2422774121538134E-2</v>
      </c>
      <c r="Y248" s="4">
        <f t="shared" si="71"/>
        <v>-0.37515445175692375</v>
      </c>
      <c r="Z248" s="1">
        <v>6.0798729019580028E-2</v>
      </c>
      <c r="AA248" s="4">
        <f t="shared" si="72"/>
        <v>-0.19600635490209983</v>
      </c>
      <c r="AB248" s="1">
        <v>2.1716330736731397E-2</v>
      </c>
      <c r="AC248" s="4">
        <f t="shared" si="73"/>
        <v>-0.45656733852653719</v>
      </c>
      <c r="AD248" s="1">
        <v>8.653689180434564E-4</v>
      </c>
      <c r="AE248" s="4">
        <f t="shared" si="74"/>
        <v>-0.41346310819565435</v>
      </c>
      <c r="AF248" s="1">
        <v>-2.9960437581214674E-3</v>
      </c>
      <c r="AG248" s="4">
        <f t="shared" si="75"/>
        <v>-0.79960437581214672</v>
      </c>
      <c r="AH248" s="1">
        <v>-4.224415111416884E-3</v>
      </c>
      <c r="AI248" s="4">
        <f t="shared" si="76"/>
        <v>-0.71122075557084419</v>
      </c>
      <c r="AJ248" s="1">
        <v>-4.3866553529914515E-4</v>
      </c>
      <c r="AK248" s="4">
        <f t="shared" si="77"/>
        <v>-0.52193327676495727</v>
      </c>
      <c r="AL248" s="1">
        <v>1.771749801620974E-3</v>
      </c>
      <c r="AM248" s="4">
        <f t="shared" si="78"/>
        <v>-0.41141250991895129</v>
      </c>
      <c r="AN248" s="1">
        <v>-9.7535880000000001E-5</v>
      </c>
      <c r="AO248" s="4">
        <f t="shared" si="79"/>
        <v>-0.50004876793999997</v>
      </c>
      <c r="AP248" s="1">
        <v>-7.4822399999999995E-6</v>
      </c>
      <c r="AQ248" s="4">
        <f t="shared" si="80"/>
        <v>-0.50000374112000001</v>
      </c>
      <c r="AR248" s="1">
        <v>5.2724520000000001E-5</v>
      </c>
      <c r="AS248" s="4">
        <f t="shared" si="81"/>
        <v>-0.49997363773999998</v>
      </c>
      <c r="AT248" s="1">
        <v>5.7491328631276769E-5</v>
      </c>
      <c r="AU248" s="4">
        <f t="shared" si="82"/>
        <v>-0.49997125433568435</v>
      </c>
      <c r="AV248" s="1">
        <v>1.0680665464329045E-2</v>
      </c>
      <c r="AW248" s="4">
        <f t="shared" si="83"/>
        <v>-0.4946596672678355</v>
      </c>
      <c r="AY248" s="93"/>
      <c r="AZ248" s="20"/>
      <c r="BA248" s="20"/>
      <c r="BB248" s="20"/>
      <c r="BC248" s="20"/>
      <c r="BD248" s="92"/>
      <c r="BH248" s="93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92"/>
    </row>
    <row r="249" spans="1:81" s="1" customFormat="1" x14ac:dyDescent="0.15">
      <c r="A249" s="22"/>
      <c r="B249" s="22"/>
      <c r="C249" s="22"/>
      <c r="E249" s="1">
        <v>-0.5</v>
      </c>
      <c r="F249" s="1">
        <v>0.5</v>
      </c>
      <c r="G249" s="9">
        <v>1.8333333333333333</v>
      </c>
      <c r="H249" s="1">
        <v>1.0189192482922438</v>
      </c>
      <c r="I249" s="4">
        <f t="shared" si="63"/>
        <v>9.4596241461218922E-3</v>
      </c>
      <c r="J249" s="1">
        <v>1.018801118398704</v>
      </c>
      <c r="K249" s="4">
        <f t="shared" si="64"/>
        <v>9.4005591993520099E-3</v>
      </c>
      <c r="L249" s="1">
        <v>1.42058286640063E-2</v>
      </c>
      <c r="M249" s="4">
        <f t="shared" si="65"/>
        <v>-0.42897085667996848</v>
      </c>
      <c r="N249" s="1">
        <v>-6.2377978445814029E-3</v>
      </c>
      <c r="O249" s="4">
        <f t="shared" si="66"/>
        <v>-0.51247559568916279</v>
      </c>
      <c r="P249" s="1">
        <v>-0.96416708340477364</v>
      </c>
      <c r="Q249" s="4">
        <f t="shared" si="67"/>
        <v>-0.98208354170238676</v>
      </c>
      <c r="R249" s="1">
        <v>6.4017649061981997E-3</v>
      </c>
      <c r="S249" s="4">
        <f t="shared" si="68"/>
        <v>-0.49679911754690093</v>
      </c>
      <c r="T249" s="1">
        <v>0.16051783801137062</v>
      </c>
      <c r="U249" s="4">
        <f t="shared" si="69"/>
        <v>-0.17896432397725875</v>
      </c>
      <c r="V249" s="1">
        <v>7.0219088184020645E-2</v>
      </c>
      <c r="W249" s="4">
        <f t="shared" si="70"/>
        <v>-0.35956182363195871</v>
      </c>
      <c r="X249" s="1">
        <v>7.6382226569061865E-2</v>
      </c>
      <c r="Y249" s="4">
        <f t="shared" si="71"/>
        <v>-0.3472355468618763</v>
      </c>
      <c r="Z249" s="1">
        <v>7.32460416833811E-2</v>
      </c>
      <c r="AA249" s="4">
        <f t="shared" si="72"/>
        <v>-0.13376979158309449</v>
      </c>
      <c r="AB249" s="1">
        <v>3.0732989953743003E-2</v>
      </c>
      <c r="AC249" s="4">
        <f t="shared" si="73"/>
        <v>-0.43853402009251397</v>
      </c>
      <c r="AD249" s="1">
        <v>1.9049264266753703E-3</v>
      </c>
      <c r="AE249" s="4">
        <f t="shared" si="74"/>
        <v>-0.30950735733246293</v>
      </c>
      <c r="AF249" s="1">
        <v>-3.9255140775014763E-3</v>
      </c>
      <c r="AG249" s="4">
        <f t="shared" si="75"/>
        <v>-0.89255140775014763</v>
      </c>
      <c r="AH249" s="1">
        <v>-7.2457232146859356E-3</v>
      </c>
      <c r="AI249" s="4">
        <f t="shared" si="76"/>
        <v>-0.86228616073429676</v>
      </c>
      <c r="AJ249" s="1">
        <v>-9.2100639038338299E-4</v>
      </c>
      <c r="AK249" s="4">
        <f t="shared" si="77"/>
        <v>-0.54605031951916916</v>
      </c>
      <c r="AL249" s="1">
        <v>2.1552043041409416E-3</v>
      </c>
      <c r="AM249" s="4">
        <f t="shared" si="78"/>
        <v>-0.39223978479295291</v>
      </c>
      <c r="AN249" s="1">
        <v>-1.0351141199999999E-3</v>
      </c>
      <c r="AO249" s="4">
        <f t="shared" si="79"/>
        <v>-0.50051755706000001</v>
      </c>
      <c r="AP249" s="1">
        <v>-1.4045831999999998E-4</v>
      </c>
      <c r="AQ249" s="4">
        <f t="shared" si="80"/>
        <v>-0.50007022915999999</v>
      </c>
      <c r="AR249" s="1">
        <v>4.5455795999999992E-4</v>
      </c>
      <c r="AS249" s="4">
        <f t="shared" si="81"/>
        <v>-0.49977272101999998</v>
      </c>
      <c r="AT249" s="1">
        <v>5.2126318800691375E-4</v>
      </c>
      <c r="AU249" s="4">
        <f t="shared" si="82"/>
        <v>-0.49973936840599653</v>
      </c>
      <c r="AV249" s="1">
        <v>1.8265470600443697E-2</v>
      </c>
      <c r="AW249" s="4">
        <f t="shared" si="83"/>
        <v>-0.49086726469977815</v>
      </c>
      <c r="AY249" s="93"/>
      <c r="AZ249" s="20"/>
      <c r="BA249" s="20"/>
      <c r="BB249" s="20"/>
      <c r="BC249" s="20"/>
      <c r="BD249" s="92"/>
      <c r="BH249" s="93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92"/>
    </row>
    <row r="250" spans="1:81" s="1" customFormat="1" x14ac:dyDescent="0.15">
      <c r="A250" s="22"/>
      <c r="B250" s="22"/>
      <c r="C250" s="22"/>
      <c r="E250" s="1">
        <v>-0.5</v>
      </c>
      <c r="F250" s="1">
        <v>0.5</v>
      </c>
      <c r="G250" s="9">
        <v>1.5</v>
      </c>
      <c r="H250" s="1">
        <v>0.94862192386538802</v>
      </c>
      <c r="I250" s="4">
        <f t="shared" si="63"/>
        <v>-2.5689038067305991E-2</v>
      </c>
      <c r="J250" s="1">
        <v>0.94835805183606281</v>
      </c>
      <c r="K250" s="4">
        <f t="shared" si="64"/>
        <v>-2.5820974081968595E-2</v>
      </c>
      <c r="L250" s="1">
        <v>2.0729198941328863E-2</v>
      </c>
      <c r="M250" s="4">
        <f t="shared" si="65"/>
        <v>-0.39635400529335568</v>
      </c>
      <c r="N250" s="1">
        <v>-8.4178540631544372E-3</v>
      </c>
      <c r="O250" s="4">
        <f t="shared" si="66"/>
        <v>-0.51683570812630886</v>
      </c>
      <c r="P250" s="1">
        <v>-0.91897353180208186</v>
      </c>
      <c r="Q250" s="4">
        <f t="shared" si="67"/>
        <v>-0.95948676590104087</v>
      </c>
      <c r="R250" s="1">
        <v>2.0427463544380204E-2</v>
      </c>
      <c r="S250" s="4">
        <f t="shared" si="68"/>
        <v>-0.48978626822780991</v>
      </c>
      <c r="T250" s="1">
        <v>0.17553558829787633</v>
      </c>
      <c r="U250" s="4">
        <f t="shared" si="69"/>
        <v>-0.14892882340424735</v>
      </c>
      <c r="V250" s="1">
        <v>8.2896264413941906E-2</v>
      </c>
      <c r="W250" s="4">
        <f t="shared" si="70"/>
        <v>-0.33420747117211619</v>
      </c>
      <c r="X250" s="1">
        <v>8.460036657794634E-2</v>
      </c>
      <c r="Y250" s="4">
        <f t="shared" si="71"/>
        <v>-0.33079926684410732</v>
      </c>
      <c r="Z250" s="1">
        <v>7.8467937472446625E-2</v>
      </c>
      <c r="AA250" s="4">
        <f t="shared" si="72"/>
        <v>-0.10766031263776688</v>
      </c>
      <c r="AB250" s="1">
        <v>4.4880823309429808E-2</v>
      </c>
      <c r="AC250" s="4">
        <f t="shared" si="73"/>
        <v>-0.4102383533811404</v>
      </c>
      <c r="AD250" s="1">
        <v>2.7772628883423653E-3</v>
      </c>
      <c r="AE250" s="4">
        <f t="shared" si="74"/>
        <v>-0.22227371116576344</v>
      </c>
      <c r="AF250" s="1">
        <v>-4.4397187969186028E-3</v>
      </c>
      <c r="AG250" s="4">
        <f t="shared" si="75"/>
        <v>-0.94397187969186025</v>
      </c>
      <c r="AH250" s="1">
        <v>-8.1153432471865756E-3</v>
      </c>
      <c r="AI250" s="4">
        <f t="shared" si="76"/>
        <v>-0.90576716235932886</v>
      </c>
      <c r="AJ250" s="1">
        <v>-1.3848407540332597E-3</v>
      </c>
      <c r="AK250" s="4">
        <f t="shared" si="77"/>
        <v>-0.56924203770166293</v>
      </c>
      <c r="AL250" s="1">
        <v>2.3477951916678614E-3</v>
      </c>
      <c r="AM250" s="4">
        <f t="shared" si="78"/>
        <v>-0.38261024041660696</v>
      </c>
      <c r="AN250" s="1">
        <v>-2.2404869999999998E-3</v>
      </c>
      <c r="AO250" s="4">
        <f t="shared" si="79"/>
        <v>-0.50112024349999995</v>
      </c>
      <c r="AP250" s="1">
        <v>-4.8422987999999998E-4</v>
      </c>
      <c r="AQ250" s="4">
        <f t="shared" si="80"/>
        <v>-0.50024211494000004</v>
      </c>
      <c r="AR250" s="1">
        <v>7.6194540000000001E-4</v>
      </c>
      <c r="AS250" s="4">
        <f t="shared" si="81"/>
        <v>-0.49961902730000002</v>
      </c>
      <c r="AT250" s="1">
        <v>1.2382939643144405E-3</v>
      </c>
      <c r="AU250" s="4">
        <f t="shared" si="82"/>
        <v>-0.4993808530178428</v>
      </c>
      <c r="AV250" s="1">
        <v>2.24208777189953E-2</v>
      </c>
      <c r="AW250" s="4">
        <f t="shared" si="83"/>
        <v>-0.48878956114050237</v>
      </c>
      <c r="AY250" s="93"/>
      <c r="AZ250" s="20"/>
      <c r="BA250" s="20"/>
      <c r="BB250" s="20"/>
      <c r="BC250" s="20"/>
      <c r="BD250" s="92"/>
      <c r="BH250" s="93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92"/>
    </row>
    <row r="251" spans="1:81" s="1" customFormat="1" x14ac:dyDescent="0.15">
      <c r="A251" s="22"/>
      <c r="B251" s="22"/>
      <c r="C251" s="22"/>
      <c r="E251" s="1">
        <v>-0.5</v>
      </c>
      <c r="F251" s="1">
        <v>0.5</v>
      </c>
      <c r="G251" s="9">
        <v>1.1666666666666667</v>
      </c>
      <c r="H251" s="1">
        <v>0.83256334079994099</v>
      </c>
      <c r="I251" s="4">
        <f t="shared" si="63"/>
        <v>-8.3718329600029506E-2</v>
      </c>
      <c r="J251" s="1">
        <v>0.83164665170988827</v>
      </c>
      <c r="K251" s="4">
        <f t="shared" si="64"/>
        <v>-8.4176674145055863E-2</v>
      </c>
      <c r="L251" s="1">
        <v>3.8333899500901505E-2</v>
      </c>
      <c r="M251" s="4">
        <f t="shared" si="65"/>
        <v>-0.30833050249549249</v>
      </c>
      <c r="N251" s="1">
        <v>-7.4883437918792893E-3</v>
      </c>
      <c r="O251" s="4">
        <f t="shared" si="66"/>
        <v>-0.51497668758375859</v>
      </c>
      <c r="P251" s="1">
        <v>-0.85952023340269035</v>
      </c>
      <c r="Q251" s="4">
        <f t="shared" si="67"/>
        <v>-0.92976011670134517</v>
      </c>
      <c r="R251" s="1">
        <v>5.4385364172308395E-2</v>
      </c>
      <c r="S251" s="4">
        <f t="shared" si="68"/>
        <v>-0.47280731791384578</v>
      </c>
      <c r="T251" s="1">
        <v>0.2015488104881609</v>
      </c>
      <c r="U251" s="4">
        <f t="shared" si="69"/>
        <v>-9.6902379023678209E-2</v>
      </c>
      <c r="V251" s="1">
        <v>9.2827839019273342E-2</v>
      </c>
      <c r="W251" s="4">
        <f t="shared" si="70"/>
        <v>-0.31434432196145334</v>
      </c>
      <c r="X251" s="1">
        <v>9.3128343343922518E-2</v>
      </c>
      <c r="Y251" s="4">
        <f t="shared" si="71"/>
        <v>-0.31374331331215499</v>
      </c>
      <c r="Z251" s="1">
        <v>8.3218725978844374E-2</v>
      </c>
      <c r="AA251" s="4">
        <f t="shared" si="72"/>
        <v>-8.3906370105778116E-2</v>
      </c>
      <c r="AB251" s="1">
        <v>6.179227554570841E-2</v>
      </c>
      <c r="AC251" s="4">
        <f t="shared" si="73"/>
        <v>-0.37641544890858319</v>
      </c>
      <c r="AD251" s="1">
        <v>3.4837718117691485E-3</v>
      </c>
      <c r="AE251" s="4">
        <f t="shared" si="74"/>
        <v>-0.15162281882308515</v>
      </c>
      <c r="AF251" s="1">
        <v>-6.3376776799704349E-3</v>
      </c>
      <c r="AG251" s="4">
        <f t="shared" si="75"/>
        <v>-1.1337677679970435</v>
      </c>
      <c r="AH251" s="1">
        <v>-1.0666709844632413E-2</v>
      </c>
      <c r="AI251" s="4">
        <f t="shared" si="76"/>
        <v>-1.0333354922316205</v>
      </c>
      <c r="AJ251" s="1">
        <v>-1.5270939848587171E-3</v>
      </c>
      <c r="AK251" s="4">
        <f t="shared" si="77"/>
        <v>-0.57635469924293581</v>
      </c>
      <c r="AL251" s="1">
        <v>3.1427723753832443E-3</v>
      </c>
      <c r="AM251" s="4">
        <f t="shared" si="78"/>
        <v>-0.34286138123083776</v>
      </c>
      <c r="AN251" s="1">
        <v>-4.6412697600000004E-3</v>
      </c>
      <c r="AO251" s="4">
        <f t="shared" si="79"/>
        <v>-0.50232063488000001</v>
      </c>
      <c r="AP251" s="1">
        <v>-8.6299560000000007E-4</v>
      </c>
      <c r="AQ251" s="4">
        <f t="shared" si="80"/>
        <v>-0.50043149779999996</v>
      </c>
      <c r="AR251" s="1">
        <v>1.21697964E-3</v>
      </c>
      <c r="AS251" s="4">
        <f t="shared" si="81"/>
        <v>-0.49939151018</v>
      </c>
      <c r="AT251" s="1">
        <v>2.1236662389074114E-3</v>
      </c>
      <c r="AU251" s="4">
        <f t="shared" si="82"/>
        <v>-0.49893816688054632</v>
      </c>
      <c r="AV251" s="1">
        <v>2.8955909520082118E-2</v>
      </c>
      <c r="AW251" s="4">
        <f t="shared" si="83"/>
        <v>-0.48552204523995895</v>
      </c>
      <c r="AY251" s="93"/>
      <c r="AZ251" s="20"/>
      <c r="BA251" s="20"/>
      <c r="BB251" s="20"/>
      <c r="BC251" s="20"/>
      <c r="BD251" s="92"/>
      <c r="BH251" s="93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92"/>
    </row>
    <row r="252" spans="1:81" s="1" customFormat="1" ht="15.75" thickBot="1" x14ac:dyDescent="0.2">
      <c r="A252" s="22"/>
      <c r="B252" s="22"/>
      <c r="C252" s="22"/>
      <c r="E252" s="1">
        <v>-0.5</v>
      </c>
      <c r="F252" s="1">
        <v>0.5</v>
      </c>
      <c r="G252" s="9">
        <v>0.83333333333333337</v>
      </c>
      <c r="H252" s="1">
        <v>0.36363801241472993</v>
      </c>
      <c r="I252" s="4">
        <f t="shared" si="63"/>
        <v>-0.31818099379263504</v>
      </c>
      <c r="J252" s="1">
        <v>0.36205731606708902</v>
      </c>
      <c r="K252" s="4">
        <f t="shared" si="64"/>
        <v>-0.31897134196645549</v>
      </c>
      <c r="L252" s="1">
        <v>-3.2152096250975239E-2</v>
      </c>
      <c r="M252" s="4">
        <f t="shared" si="65"/>
        <v>-0.66076048125487619</v>
      </c>
      <c r="N252" s="1">
        <v>-1.0646438930428584E-2</v>
      </c>
      <c r="O252" s="4">
        <f t="shared" si="66"/>
        <v>-0.52129287786085721</v>
      </c>
      <c r="P252" s="1">
        <v>-0.66588693268631238</v>
      </c>
      <c r="Q252" s="4">
        <f t="shared" si="67"/>
        <v>-0.83294346634315619</v>
      </c>
      <c r="R252" s="1">
        <v>0.15373427510313181</v>
      </c>
      <c r="S252" s="4">
        <f t="shared" si="68"/>
        <v>-0.42313286244843407</v>
      </c>
      <c r="T252" s="1">
        <v>0.18537383857878253</v>
      </c>
      <c r="U252" s="4">
        <f t="shared" si="69"/>
        <v>-0.12925232284243493</v>
      </c>
      <c r="V252" s="1">
        <v>0.11447161633996933</v>
      </c>
      <c r="W252" s="4">
        <f t="shared" si="70"/>
        <v>-0.27105676732006134</v>
      </c>
      <c r="X252" s="1">
        <v>0.14368212988506177</v>
      </c>
      <c r="Y252" s="4">
        <f t="shared" si="71"/>
        <v>-0.21263574022987647</v>
      </c>
      <c r="Z252" s="1">
        <v>5.5290037548876389E-2</v>
      </c>
      <c r="AA252" s="4">
        <f t="shared" si="72"/>
        <v>-0.22354981225561804</v>
      </c>
      <c r="AB252" s="1">
        <v>9.1400291591023822E-2</v>
      </c>
      <c r="AC252" s="4">
        <f t="shared" si="73"/>
        <v>-0.31719941681795238</v>
      </c>
      <c r="AD252" s="1">
        <v>-7.84127359393E-3</v>
      </c>
      <c r="AE252" s="4">
        <f t="shared" si="74"/>
        <v>-1.284127359393</v>
      </c>
      <c r="AF252" s="1">
        <v>-3.5102484775385938E-3</v>
      </c>
      <c r="AG252" s="4">
        <f t="shared" si="75"/>
        <v>-0.85102484775385934</v>
      </c>
      <c r="AH252" s="1">
        <v>-1.6842757854412262E-3</v>
      </c>
      <c r="AI252" s="4">
        <f t="shared" si="76"/>
        <v>-0.58421378927206136</v>
      </c>
      <c r="AJ252" s="1">
        <v>-8.0237978028912681E-4</v>
      </c>
      <c r="AK252" s="4">
        <f t="shared" si="77"/>
        <v>-0.54011898901445632</v>
      </c>
      <c r="AL252" s="1">
        <v>1.7123439641166746E-3</v>
      </c>
      <c r="AM252" s="4">
        <f t="shared" si="78"/>
        <v>-0.41438280179416626</v>
      </c>
      <c r="AN252" s="1">
        <v>-3.6020376000000004E-3</v>
      </c>
      <c r="AO252" s="4">
        <f t="shared" si="79"/>
        <v>-0.50180101880000005</v>
      </c>
      <c r="AP252" s="1">
        <v>-8.9240507999999998E-4</v>
      </c>
      <c r="AQ252" s="4">
        <f t="shared" si="80"/>
        <v>-0.50044620254000005</v>
      </c>
      <c r="AR252" s="1">
        <v>1.4756806799999999E-3</v>
      </c>
      <c r="AS252" s="4">
        <f t="shared" si="81"/>
        <v>-0.49926215965999998</v>
      </c>
      <c r="AT252" s="1">
        <v>1.0529399872515233E-3</v>
      </c>
      <c r="AU252" s="4">
        <f t="shared" si="82"/>
        <v>-0.49947353000637423</v>
      </c>
      <c r="AV252" s="1">
        <v>3.4055882712612708E-2</v>
      </c>
      <c r="AW252" s="4">
        <f t="shared" si="83"/>
        <v>-0.48297205864369364</v>
      </c>
      <c r="AY252" s="93"/>
      <c r="AZ252" s="20"/>
      <c r="BA252" s="20"/>
      <c r="BB252" s="20"/>
      <c r="BC252" s="20"/>
      <c r="BD252" s="92"/>
      <c r="BH252" s="93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92"/>
    </row>
    <row r="253" spans="1:81" s="1" customFormat="1" ht="16.5" thickBot="1" x14ac:dyDescent="0.2">
      <c r="A253" s="22"/>
      <c r="B253" s="22"/>
      <c r="C253" s="22"/>
      <c r="E253" s="1">
        <v>-0.5</v>
      </c>
      <c r="F253" s="1">
        <v>0.5</v>
      </c>
      <c r="G253" s="9">
        <v>0.5</v>
      </c>
      <c r="H253" s="1">
        <v>0.24805917706507405</v>
      </c>
      <c r="I253" s="4">
        <f t="shared" si="63"/>
        <v>-0.37597041146746296</v>
      </c>
      <c r="J253" s="1">
        <v>0.24241553215396275</v>
      </c>
      <c r="K253" s="4">
        <f t="shared" si="64"/>
        <v>-0.37879223392301864</v>
      </c>
      <c r="L253" s="1">
        <v>-5.2547194110861832E-2</v>
      </c>
      <c r="M253" s="4">
        <f t="shared" si="65"/>
        <v>-0.76273597055430908</v>
      </c>
      <c r="N253" s="1">
        <v>-2.6186805433715465E-3</v>
      </c>
      <c r="O253" s="4">
        <f t="shared" si="66"/>
        <v>-0.50523736108674311</v>
      </c>
      <c r="P253" s="1">
        <v>-0.63095476146425933</v>
      </c>
      <c r="Q253" s="4">
        <f t="shared" si="67"/>
        <v>-0.81547738073212961</v>
      </c>
      <c r="R253" s="1">
        <v>0.18346099026647703</v>
      </c>
      <c r="S253" s="4">
        <f t="shared" si="68"/>
        <v>-0.4082695048667615</v>
      </c>
      <c r="T253" s="1">
        <v>0.20417495697748644</v>
      </c>
      <c r="U253" s="4">
        <f t="shared" si="69"/>
        <v>-9.1650086045027113E-2</v>
      </c>
      <c r="V253" s="1">
        <v>0.13579435798464254</v>
      </c>
      <c r="W253" s="4">
        <f t="shared" si="70"/>
        <v>-0.22841128403071492</v>
      </c>
      <c r="X253" s="1">
        <v>0.13294796608967346</v>
      </c>
      <c r="Y253" s="4">
        <f t="shared" si="71"/>
        <v>-0.23410406782065307</v>
      </c>
      <c r="Z253" s="1">
        <v>5.7378856457079151E-2</v>
      </c>
      <c r="AA253" s="4">
        <f t="shared" si="72"/>
        <v>-0.21310571771460424</v>
      </c>
      <c r="AB253" s="1">
        <v>0.1002481907864976</v>
      </c>
      <c r="AC253" s="4">
        <f t="shared" si="73"/>
        <v>-0.29950361842700479</v>
      </c>
      <c r="AD253" s="1">
        <v>-9.2515044233341497E-3</v>
      </c>
      <c r="AE253" s="4">
        <f t="shared" si="74"/>
        <v>-1.4251504423334149</v>
      </c>
      <c r="AF253" s="1">
        <v>-2.7006199084834443E-3</v>
      </c>
      <c r="AG253" s="4">
        <f t="shared" si="75"/>
        <v>-0.77006199084834437</v>
      </c>
      <c r="AH253" s="1">
        <v>-6.6974992500953715E-4</v>
      </c>
      <c r="AI253" s="4">
        <f t="shared" si="76"/>
        <v>-0.53348749625047687</v>
      </c>
      <c r="AJ253" s="1">
        <v>-3.2258665219235265E-3</v>
      </c>
      <c r="AK253" s="4">
        <f t="shared" si="77"/>
        <v>-0.6612933260961763</v>
      </c>
      <c r="AL253" s="1">
        <v>1.0062596275910076E-3</v>
      </c>
      <c r="AM253" s="4">
        <f t="shared" si="78"/>
        <v>-0.44968701862044963</v>
      </c>
      <c r="AN253" s="1">
        <v>-4.2131588399999999E-3</v>
      </c>
      <c r="AO253" s="4">
        <f t="shared" si="79"/>
        <v>-0.50210657942000003</v>
      </c>
      <c r="AP253" s="1">
        <v>2.7067607999999997E-4</v>
      </c>
      <c r="AQ253" s="4">
        <f t="shared" si="80"/>
        <v>-0.49986466196000001</v>
      </c>
      <c r="AR253" s="1">
        <v>1.22286132E-3</v>
      </c>
      <c r="AS253" s="4">
        <f t="shared" si="81"/>
        <v>-0.49938856933999998</v>
      </c>
      <c r="AT253" s="1">
        <v>1.3516367136687222E-3</v>
      </c>
      <c r="AU253" s="4">
        <f t="shared" si="82"/>
        <v>-0.49932418164316567</v>
      </c>
      <c r="AV253" s="1">
        <v>3.8901341202300321E-2</v>
      </c>
      <c r="AW253" s="4">
        <f t="shared" si="83"/>
        <v>-0.48054932939884987</v>
      </c>
      <c r="AY253" s="93"/>
      <c r="AZ253" s="20"/>
      <c r="BA253" s="20"/>
      <c r="BB253" s="20"/>
      <c r="BC253" s="20"/>
      <c r="BD253" s="92"/>
      <c r="BE253" s="122" t="s">
        <v>35</v>
      </c>
      <c r="BF253" s="122"/>
      <c r="BG253" s="122"/>
      <c r="BH253" s="93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92"/>
    </row>
    <row r="254" spans="1:81" s="1" customFormat="1" x14ac:dyDescent="0.15">
      <c r="A254" s="22"/>
      <c r="B254" s="22"/>
      <c r="C254" s="22"/>
      <c r="E254" s="1">
        <v>-0.5</v>
      </c>
      <c r="F254" s="1">
        <v>0.5</v>
      </c>
      <c r="G254" s="9">
        <v>0.16666666666666666</v>
      </c>
      <c r="H254" s="1">
        <v>5.6019477914746429E-2</v>
      </c>
      <c r="I254" s="4">
        <f t="shared" si="63"/>
        <v>-0.47199026104262676</v>
      </c>
      <c r="J254" s="1">
        <v>1.9349865426324175E-2</v>
      </c>
      <c r="K254" s="4">
        <f t="shared" si="64"/>
        <v>-0.49032506728683789</v>
      </c>
      <c r="L254" s="1">
        <v>4.7393824916101425E-2</v>
      </c>
      <c r="M254" s="4">
        <f t="shared" si="65"/>
        <v>-0.26303087541949288</v>
      </c>
      <c r="N254" s="1">
        <v>-2.2750603808379032E-2</v>
      </c>
      <c r="O254" s="4">
        <f t="shared" si="66"/>
        <v>-0.54550120761675802</v>
      </c>
      <c r="P254" s="1">
        <v>-0.61348663773929446</v>
      </c>
      <c r="Q254" s="4">
        <f t="shared" si="67"/>
        <v>-0.80674331886964723</v>
      </c>
      <c r="R254" s="1">
        <v>0.2114780055098634</v>
      </c>
      <c r="S254" s="4">
        <f t="shared" si="68"/>
        <v>-0.3942609972450683</v>
      </c>
      <c r="T254" s="1">
        <v>0.21241549482423291</v>
      </c>
      <c r="U254" s="4">
        <f t="shared" si="69"/>
        <v>-7.5169010351534171E-2</v>
      </c>
      <c r="V254" s="1">
        <v>0.15731121422412023</v>
      </c>
      <c r="W254" s="4">
        <f t="shared" si="70"/>
        <v>-0.18537757155175955</v>
      </c>
      <c r="X254" s="1">
        <v>0.11607119526061752</v>
      </c>
      <c r="Y254" s="4">
        <f t="shared" si="71"/>
        <v>-0.26785760947876497</v>
      </c>
      <c r="Z254" s="1">
        <v>6.1243340821047799E-2</v>
      </c>
      <c r="AA254" s="4">
        <f t="shared" si="72"/>
        <v>-0.19378329589476101</v>
      </c>
      <c r="AB254" s="1">
        <v>0.11946975264669062</v>
      </c>
      <c r="AC254" s="4">
        <f t="shared" si="73"/>
        <v>-0.26106049470661874</v>
      </c>
      <c r="AD254" s="1">
        <v>-2.4079830762948349E-3</v>
      </c>
      <c r="AE254" s="4">
        <f t="shared" si="74"/>
        <v>-0.74079830762948351</v>
      </c>
      <c r="AF254" s="1">
        <v>-4.473163006311587E-4</v>
      </c>
      <c r="AG254" s="4">
        <f t="shared" si="75"/>
        <v>-0.54473163006311587</v>
      </c>
      <c r="AH254" s="1">
        <v>3.2899606705911982E-3</v>
      </c>
      <c r="AI254" s="4">
        <f t="shared" si="76"/>
        <v>-0.33550196647044006</v>
      </c>
      <c r="AJ254" s="1">
        <v>-6.8795414375047064E-3</v>
      </c>
      <c r="AK254" s="4">
        <f t="shared" si="77"/>
        <v>-0.8439770718752353</v>
      </c>
      <c r="AL254" s="1">
        <v>1.116126498406333E-3</v>
      </c>
      <c r="AM254" s="4">
        <f t="shared" si="78"/>
        <v>-0.44419367507968333</v>
      </c>
      <c r="AN254" s="1">
        <v>5.139401400000001E-3</v>
      </c>
      <c r="AO254" s="4">
        <f t="shared" si="79"/>
        <v>-0.49743029929999999</v>
      </c>
      <c r="AP254" s="1">
        <v>-5.1149469600000009E-3</v>
      </c>
      <c r="AQ254" s="4">
        <f t="shared" si="80"/>
        <v>-0.50255747348000002</v>
      </c>
      <c r="AR254" s="1">
        <v>9.3163931999999997E-4</v>
      </c>
      <c r="AS254" s="4">
        <f t="shared" si="81"/>
        <v>-0.49953418034000002</v>
      </c>
      <c r="AT254" s="1">
        <v>2.6302128223957516E-3</v>
      </c>
      <c r="AU254" s="4">
        <f t="shared" si="82"/>
        <v>-0.49868489358880214</v>
      </c>
      <c r="AV254" s="1">
        <v>4.1669841465659579E-2</v>
      </c>
      <c r="AW254" s="4">
        <f t="shared" si="83"/>
        <v>-0.47916507926717022</v>
      </c>
      <c r="AY254" s="93"/>
      <c r="AZ254" s="20"/>
      <c r="BA254" s="20"/>
      <c r="BB254" s="20"/>
      <c r="BC254" s="20"/>
      <c r="BD254" s="92"/>
      <c r="BE254" s="115" t="s">
        <v>118</v>
      </c>
      <c r="BF254" s="116"/>
      <c r="BG254" s="117"/>
      <c r="BH254" s="93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92"/>
    </row>
    <row r="255" spans="1:81" s="1" customFormat="1" ht="15.75" thickBot="1" x14ac:dyDescent="0.2">
      <c r="A255" s="22"/>
      <c r="B255" s="22"/>
      <c r="C255" s="22"/>
      <c r="E255" s="1">
        <v>-0.5</v>
      </c>
      <c r="F255" s="1">
        <v>0.5</v>
      </c>
      <c r="G255" s="10">
        <v>6.6666666666666666E-2</v>
      </c>
      <c r="H255" s="1">
        <v>7.1829260082239776E-2</v>
      </c>
      <c r="I255" s="4">
        <f t="shared" si="63"/>
        <v>-0.46408536995888011</v>
      </c>
      <c r="J255" s="1">
        <v>3.8707196798602378E-2</v>
      </c>
      <c r="K255" s="4">
        <f t="shared" si="64"/>
        <v>-0.48064640160069882</v>
      </c>
      <c r="L255" s="1">
        <v>4.1837294639824107E-2</v>
      </c>
      <c r="M255" s="4">
        <f t="shared" si="65"/>
        <v>-0.29081352680087946</v>
      </c>
      <c r="N255" s="1">
        <v>-4.3713113560770935E-2</v>
      </c>
      <c r="O255" s="4">
        <f t="shared" si="66"/>
        <v>-0.58742622712154191</v>
      </c>
      <c r="P255" s="1">
        <v>-0.57363944458631577</v>
      </c>
      <c r="Q255" s="4">
        <f t="shared" si="67"/>
        <v>-0.78681972229315789</v>
      </c>
      <c r="R255" s="1">
        <v>0.22474668318448499</v>
      </c>
      <c r="S255" s="4">
        <f t="shared" si="68"/>
        <v>-0.38762665840775751</v>
      </c>
      <c r="T255" s="1">
        <v>0.22310112997092013</v>
      </c>
      <c r="U255" s="4">
        <f t="shared" si="69"/>
        <v>-5.3797740058159738E-2</v>
      </c>
      <c r="V255" s="1">
        <v>0.16126443260677237</v>
      </c>
      <c r="W255" s="4">
        <f t="shared" si="70"/>
        <v>-0.17747113478645526</v>
      </c>
      <c r="X255" s="1">
        <v>8.9163926042339386E-2</v>
      </c>
      <c r="Y255" s="4">
        <f t="shared" si="71"/>
        <v>-0.32167214791532123</v>
      </c>
      <c r="Z255" s="1">
        <v>6.9523233780215951E-2</v>
      </c>
      <c r="AA255" s="4">
        <f t="shared" si="72"/>
        <v>-0.15238383109892023</v>
      </c>
      <c r="AB255" s="1">
        <v>0.13373051379547862</v>
      </c>
      <c r="AC255" s="4">
        <f t="shared" si="73"/>
        <v>-0.23253897240904275</v>
      </c>
      <c r="AD255" s="1">
        <v>-1.1162004884908352E-3</v>
      </c>
      <c r="AE255" s="4">
        <f t="shared" si="74"/>
        <v>-0.6116200488490835</v>
      </c>
      <c r="AF255" s="1">
        <v>3.3583560265454599E-4</v>
      </c>
      <c r="AG255" s="4">
        <f t="shared" si="75"/>
        <v>-0.46641643973454538</v>
      </c>
      <c r="AH255" s="1">
        <v>4.1216423956513962E-3</v>
      </c>
      <c r="AI255" s="4">
        <f t="shared" si="76"/>
        <v>-0.29391788021743015</v>
      </c>
      <c r="AJ255" s="1">
        <v>-8.2600023218984998E-3</v>
      </c>
      <c r="AK255" s="4">
        <f t="shared" si="77"/>
        <v>-0.91300011609492504</v>
      </c>
      <c r="AL255" s="1">
        <v>5.6993824787354816E-4</v>
      </c>
      <c r="AM255" s="4">
        <f t="shared" si="78"/>
        <v>-0.47150308760632259</v>
      </c>
      <c r="AN255" s="1">
        <v>7.4111371200000003E-3</v>
      </c>
      <c r="AO255" s="4">
        <f t="shared" si="79"/>
        <v>-0.49629443144000002</v>
      </c>
      <c r="AP255" s="1">
        <v>-6.4212652799999995E-3</v>
      </c>
      <c r="AQ255" s="4">
        <f t="shared" si="80"/>
        <v>-0.50321063263999999</v>
      </c>
      <c r="AR255" s="1">
        <v>-9.3663000000000028E-5</v>
      </c>
      <c r="AS255" s="4">
        <f t="shared" si="81"/>
        <v>-0.50004683149999996</v>
      </c>
      <c r="AT255" s="1">
        <v>3.2252759779174507E-3</v>
      </c>
      <c r="AU255" s="4">
        <f t="shared" si="82"/>
        <v>-0.49838736201104128</v>
      </c>
      <c r="AV255" s="1">
        <v>4.1865268562784698E-2</v>
      </c>
      <c r="AW255" s="4">
        <f t="shared" si="83"/>
        <v>-0.47906736571860764</v>
      </c>
      <c r="AY255" s="93"/>
      <c r="AZ255" s="20"/>
      <c r="BA255" s="20"/>
      <c r="BB255" s="20"/>
      <c r="BC255" s="20"/>
      <c r="BD255" s="92"/>
      <c r="BE255" s="118"/>
      <c r="BF255" s="119"/>
      <c r="BG255" s="120"/>
      <c r="BH255" s="93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92"/>
    </row>
    <row r="256" spans="1:81" s="1" customFormat="1" ht="16.5" thickTop="1" thickBot="1" x14ac:dyDescent="0.2">
      <c r="A256" s="22"/>
      <c r="B256" s="22"/>
      <c r="C256" s="22"/>
      <c r="G256" s="9"/>
      <c r="I256" s="4">
        <f t="shared" si="63"/>
        <v>0</v>
      </c>
      <c r="K256" s="4">
        <f t="shared" si="64"/>
        <v>0</v>
      </c>
      <c r="M256" s="4">
        <f t="shared" si="65"/>
        <v>0</v>
      </c>
      <c r="O256" s="4">
        <f t="shared" si="66"/>
        <v>0</v>
      </c>
      <c r="Q256" s="4">
        <f t="shared" si="67"/>
        <v>0</v>
      </c>
      <c r="S256" s="4">
        <f t="shared" si="68"/>
        <v>0</v>
      </c>
      <c r="U256" s="4">
        <f t="shared" si="69"/>
        <v>0</v>
      </c>
      <c r="W256" s="4">
        <f t="shared" si="70"/>
        <v>0</v>
      </c>
      <c r="Y256" s="4">
        <f t="shared" si="71"/>
        <v>0</v>
      </c>
      <c r="AA256" s="4">
        <f t="shared" si="72"/>
        <v>0</v>
      </c>
      <c r="AC256" s="4">
        <f t="shared" si="73"/>
        <v>0</v>
      </c>
      <c r="AE256" s="4">
        <f t="shared" si="74"/>
        <v>0</v>
      </c>
      <c r="AG256" s="4">
        <f t="shared" si="75"/>
        <v>0</v>
      </c>
      <c r="AI256" s="4">
        <f t="shared" si="76"/>
        <v>0</v>
      </c>
      <c r="AK256" s="4">
        <f t="shared" si="77"/>
        <v>0</v>
      </c>
      <c r="AM256" s="4">
        <f t="shared" si="78"/>
        <v>0</v>
      </c>
      <c r="AO256" s="4">
        <f t="shared" si="79"/>
        <v>0</v>
      </c>
      <c r="AQ256" s="4">
        <f t="shared" si="80"/>
        <v>0</v>
      </c>
      <c r="AS256" s="4">
        <f t="shared" si="81"/>
        <v>0</v>
      </c>
      <c r="AU256" s="4">
        <f t="shared" si="82"/>
        <v>0</v>
      </c>
      <c r="AW256" s="4">
        <f t="shared" si="83"/>
        <v>0</v>
      </c>
      <c r="AY256" s="93"/>
      <c r="AZ256" s="20"/>
      <c r="BA256" s="20"/>
      <c r="BB256" s="20"/>
      <c r="BC256" s="20"/>
      <c r="BD256" s="92"/>
      <c r="BH256" s="93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92"/>
    </row>
    <row r="257" spans="1:81" s="1" customFormat="1" x14ac:dyDescent="0.15">
      <c r="A257" s="22" t="s">
        <v>23</v>
      </c>
      <c r="B257" s="22">
        <f>F257</f>
        <v>1</v>
      </c>
      <c r="C257" s="22" t="s">
        <v>4</v>
      </c>
      <c r="E257" s="14">
        <v>-3.5</v>
      </c>
      <c r="F257" s="1">
        <v>1</v>
      </c>
      <c r="G257" s="8">
        <v>2.5</v>
      </c>
      <c r="H257" s="1">
        <v>1.0706368073661372</v>
      </c>
      <c r="I257" s="4">
        <f t="shared" si="63"/>
        <v>-2.9646815963169315</v>
      </c>
      <c r="J257" s="1">
        <v>1.0705606552114171</v>
      </c>
      <c r="K257" s="4">
        <f t="shared" si="64"/>
        <v>-2.9647196723942915</v>
      </c>
      <c r="L257" s="1">
        <v>8.9722005502402176E-3</v>
      </c>
      <c r="M257" s="4">
        <f t="shared" si="65"/>
        <v>-3.4551389972487989</v>
      </c>
      <c r="N257" s="1">
        <v>9.0860562260389795E-3</v>
      </c>
      <c r="O257" s="4">
        <f t="shared" si="66"/>
        <v>-3.4818278875479218</v>
      </c>
      <c r="P257" s="1">
        <v>-1.0101147922488574</v>
      </c>
      <c r="Q257" s="4">
        <f t="shared" si="67"/>
        <v>-4.0050573961244282</v>
      </c>
      <c r="R257" s="1">
        <v>1.81047654018E-5</v>
      </c>
      <c r="S257" s="4">
        <f t="shared" si="68"/>
        <v>-3.4999909476172992</v>
      </c>
      <c r="T257" s="1">
        <v>0.1335695060903454</v>
      </c>
      <c r="U257" s="4">
        <f t="shared" si="69"/>
        <v>-3.2328609878193091</v>
      </c>
      <c r="V257" s="1">
        <v>5.6478014655651901E-2</v>
      </c>
      <c r="W257" s="4">
        <f t="shared" si="70"/>
        <v>-3.3870439706886963</v>
      </c>
      <c r="X257" s="1">
        <v>6.6183744395874308E-2</v>
      </c>
      <c r="Y257" s="4">
        <f t="shared" si="71"/>
        <v>-3.3676325112082512</v>
      </c>
      <c r="Z257" s="1">
        <v>6.3191116736292824E-2</v>
      </c>
      <c r="AA257" s="4">
        <f t="shared" si="72"/>
        <v>-3.1840444163185357</v>
      </c>
      <c r="AB257" s="1">
        <v>1.9592979818088604E-2</v>
      </c>
      <c r="AC257" s="4">
        <f t="shared" si="73"/>
        <v>-3.460814040363823</v>
      </c>
      <c r="AD257" s="1">
        <v>3.9157595164285232E-4</v>
      </c>
      <c r="AE257" s="4">
        <f t="shared" si="74"/>
        <v>-3.4608424048357147</v>
      </c>
      <c r="AF257" s="1">
        <v>-3.398767779561981E-3</v>
      </c>
      <c r="AG257" s="4">
        <f t="shared" si="75"/>
        <v>-3.839876777956198</v>
      </c>
      <c r="AH257" s="1">
        <v>-4.981083857863138E-3</v>
      </c>
      <c r="AI257" s="4">
        <f t="shared" si="76"/>
        <v>-3.7490541928931567</v>
      </c>
      <c r="AJ257" s="1">
        <v>-2.6994802172255084E-4</v>
      </c>
      <c r="AK257" s="4">
        <f t="shared" si="77"/>
        <v>-3.5134974010861275</v>
      </c>
      <c r="AL257" s="1">
        <v>2.0019088667596482E-3</v>
      </c>
      <c r="AM257" s="4">
        <f t="shared" si="78"/>
        <v>-3.3999045566620176</v>
      </c>
      <c r="AN257" s="1">
        <v>6.0793200000000009E-6</v>
      </c>
      <c r="AO257" s="4">
        <f t="shared" si="79"/>
        <v>-3.4999969603399999</v>
      </c>
      <c r="AP257" s="1">
        <v>-4.6796400000000003E-6</v>
      </c>
      <c r="AQ257" s="4">
        <f t="shared" si="80"/>
        <v>-3.50000233982</v>
      </c>
      <c r="AR257" s="1">
        <v>7.7198399999999996E-6</v>
      </c>
      <c r="AS257" s="4">
        <f t="shared" si="81"/>
        <v>-3.4999961400799999</v>
      </c>
      <c r="AT257" s="1">
        <v>3.6645412525281165E-6</v>
      </c>
      <c r="AU257" s="4">
        <f t="shared" si="82"/>
        <v>-3.4999981677293737</v>
      </c>
      <c r="AV257" s="1">
        <v>1.2705433559460638E-2</v>
      </c>
      <c r="AW257" s="4">
        <f t="shared" si="83"/>
        <v>-3.4936472832202696</v>
      </c>
      <c r="AY257" s="93"/>
      <c r="AZ257" s="20"/>
      <c r="BA257" s="20"/>
      <c r="BB257" s="20"/>
      <c r="BC257" s="20"/>
      <c r="BD257" s="92"/>
      <c r="BH257" s="93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92"/>
    </row>
    <row r="258" spans="1:81" s="1" customFormat="1" x14ac:dyDescent="0.15">
      <c r="A258" s="22" t="s">
        <v>23</v>
      </c>
      <c r="B258" s="22">
        <f>F258</f>
        <v>1</v>
      </c>
      <c r="C258" s="22" t="s">
        <v>5</v>
      </c>
      <c r="E258" s="15">
        <v>-3.5</v>
      </c>
      <c r="F258" s="1">
        <v>1</v>
      </c>
      <c r="G258" s="9">
        <v>1.8333333333333333</v>
      </c>
      <c r="H258" s="1">
        <v>0.95090114154648675</v>
      </c>
      <c r="I258" s="4">
        <f t="shared" si="63"/>
        <v>-3.0245494292267567</v>
      </c>
      <c r="J258" s="1">
        <v>0.95077141886569883</v>
      </c>
      <c r="K258" s="4">
        <f t="shared" si="64"/>
        <v>-3.0246142905671505</v>
      </c>
      <c r="L258" s="1">
        <v>1.3558157852495305E-2</v>
      </c>
      <c r="M258" s="4">
        <f t="shared" si="65"/>
        <v>-3.4322092107375233</v>
      </c>
      <c r="N258" s="1">
        <v>7.9288346031663078E-3</v>
      </c>
      <c r="O258" s="4">
        <f t="shared" si="66"/>
        <v>-3.4841423307936674</v>
      </c>
      <c r="P258" s="1">
        <v>-0.9224816491897021</v>
      </c>
      <c r="Q258" s="4">
        <f t="shared" si="67"/>
        <v>-3.9612408245948512</v>
      </c>
      <c r="R258" s="1">
        <v>2.1921294502799997E-5</v>
      </c>
      <c r="S258" s="4">
        <f t="shared" si="68"/>
        <v>-3.4999890393527484</v>
      </c>
      <c r="T258" s="1">
        <v>0.18268423154884783</v>
      </c>
      <c r="U258" s="4">
        <f t="shared" si="69"/>
        <v>-3.1346315369023046</v>
      </c>
      <c r="V258" s="1">
        <v>7.8157255219629462E-2</v>
      </c>
      <c r="W258" s="4">
        <f t="shared" si="70"/>
        <v>-3.3436854895607411</v>
      </c>
      <c r="X258" s="1">
        <v>8.5781852525169566E-2</v>
      </c>
      <c r="Y258" s="4">
        <f t="shared" si="71"/>
        <v>-3.3284362949496611</v>
      </c>
      <c r="Z258" s="1">
        <v>7.7635092507781833E-2</v>
      </c>
      <c r="AA258" s="4">
        <f t="shared" si="72"/>
        <v>-3.1118245374610907</v>
      </c>
      <c r="AB258" s="1">
        <v>2.0250182753954998E-2</v>
      </c>
      <c r="AC258" s="4">
        <f t="shared" si="73"/>
        <v>-3.4594996344920901</v>
      </c>
      <c r="AD258" s="1">
        <v>2.2672386950993617E-3</v>
      </c>
      <c r="AE258" s="4">
        <f t="shared" si="74"/>
        <v>-3.2732761304900637</v>
      </c>
      <c r="AF258" s="1">
        <v>-4.7769479082978563E-3</v>
      </c>
      <c r="AG258" s="4">
        <f t="shared" si="75"/>
        <v>-3.9776947908297857</v>
      </c>
      <c r="AH258" s="1">
        <v>-9.1422067685745061E-3</v>
      </c>
      <c r="AI258" s="4">
        <f t="shared" si="76"/>
        <v>-3.9571103384287252</v>
      </c>
      <c r="AJ258" s="1">
        <v>-1.0371037799816098E-3</v>
      </c>
      <c r="AK258" s="4">
        <f t="shared" si="77"/>
        <v>-3.5518551889990806</v>
      </c>
      <c r="AL258" s="1">
        <v>2.6216912648964097E-3</v>
      </c>
      <c r="AM258" s="4">
        <f t="shared" si="78"/>
        <v>-3.3689154367551795</v>
      </c>
      <c r="AN258" s="1">
        <v>-2.303748E-5</v>
      </c>
      <c r="AO258" s="4">
        <f t="shared" si="79"/>
        <v>-3.50001151874</v>
      </c>
      <c r="AP258" s="1">
        <v>9.8377200000000004E-6</v>
      </c>
      <c r="AQ258" s="4">
        <f t="shared" si="80"/>
        <v>-3.4999950811399998</v>
      </c>
      <c r="AR258" s="1">
        <v>8.0416799999999999E-6</v>
      </c>
      <c r="AS258" s="4">
        <f t="shared" si="81"/>
        <v>-3.4999959791599999</v>
      </c>
      <c r="AT258" s="1">
        <v>1.7939845408737535E-5</v>
      </c>
      <c r="AU258" s="4">
        <f t="shared" si="82"/>
        <v>-3.4999910300772958</v>
      </c>
      <c r="AV258" s="1">
        <v>2.3420305611354643E-2</v>
      </c>
      <c r="AW258" s="4">
        <f t="shared" si="83"/>
        <v>-3.4882898471943227</v>
      </c>
      <c r="AY258" s="93"/>
      <c r="AZ258" s="20"/>
      <c r="BA258" s="20"/>
      <c r="BB258" s="20"/>
      <c r="BC258" s="20"/>
      <c r="BD258" s="92"/>
      <c r="BH258" s="93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92"/>
    </row>
    <row r="259" spans="1:81" s="1" customFormat="1" x14ac:dyDescent="0.15">
      <c r="A259" s="22" t="s">
        <v>23</v>
      </c>
      <c r="B259" s="22">
        <f>F259</f>
        <v>1</v>
      </c>
      <c r="C259" s="22" t="s">
        <v>6</v>
      </c>
      <c r="E259" s="15">
        <v>-3.5</v>
      </c>
      <c r="F259" s="1">
        <v>1</v>
      </c>
      <c r="G259" s="9">
        <v>1.5</v>
      </c>
      <c r="H259" s="1">
        <v>0.84523414821948006</v>
      </c>
      <c r="I259" s="4">
        <f t="shared" si="63"/>
        <v>-3.0773829258902601</v>
      </c>
      <c r="J259" s="1">
        <v>0.84504615821086071</v>
      </c>
      <c r="K259" s="4">
        <f t="shared" si="64"/>
        <v>-3.0774769208945698</v>
      </c>
      <c r="L259" s="1">
        <v>1.7677493532624315E-2</v>
      </c>
      <c r="M259" s="4">
        <f t="shared" si="65"/>
        <v>-3.4116125323368784</v>
      </c>
      <c r="N259" s="1">
        <v>-2.2939118943717963E-3</v>
      </c>
      <c r="O259" s="4">
        <f t="shared" si="66"/>
        <v>-3.5045878237887438</v>
      </c>
      <c r="P259" s="1">
        <v>-0.87411916091766306</v>
      </c>
      <c r="Q259" s="4">
        <f t="shared" si="67"/>
        <v>-3.9370595804588318</v>
      </c>
      <c r="R259" s="1">
        <v>1.8510093811439999E-4</v>
      </c>
      <c r="S259" s="4">
        <f t="shared" si="68"/>
        <v>-3.499907449530943</v>
      </c>
      <c r="T259" s="1">
        <v>0.20450159211297469</v>
      </c>
      <c r="U259" s="4">
        <f t="shared" si="69"/>
        <v>-3.0909968157740506</v>
      </c>
      <c r="V259" s="1">
        <v>8.9522291448132202E-2</v>
      </c>
      <c r="W259" s="4">
        <f t="shared" si="70"/>
        <v>-3.3209554171037357</v>
      </c>
      <c r="X259" s="1">
        <v>9.1291720639234297E-2</v>
      </c>
      <c r="Y259" s="4">
        <f t="shared" si="71"/>
        <v>-3.3174165587215314</v>
      </c>
      <c r="Z259" s="1">
        <v>8.2747233107053092E-2</v>
      </c>
      <c r="AA259" s="4">
        <f t="shared" si="72"/>
        <v>-3.0862638344647344</v>
      </c>
      <c r="AB259" s="1">
        <v>2.4130415825346595E-2</v>
      </c>
      <c r="AC259" s="4">
        <f t="shared" si="73"/>
        <v>-3.4517391683493068</v>
      </c>
      <c r="AD259" s="1">
        <v>2.622583419899815E-3</v>
      </c>
      <c r="AE259" s="4">
        <f t="shared" si="74"/>
        <v>-3.2377416580100187</v>
      </c>
      <c r="AF259" s="1">
        <v>-4.5985787915352764E-3</v>
      </c>
      <c r="AG259" s="4">
        <f t="shared" si="75"/>
        <v>-3.9598578791535277</v>
      </c>
      <c r="AH259" s="1">
        <v>-1.0752024770144818E-2</v>
      </c>
      <c r="AI259" s="4">
        <f t="shared" si="76"/>
        <v>-4.0376012385072411</v>
      </c>
      <c r="AJ259" s="1">
        <v>-1.3619543929594329E-3</v>
      </c>
      <c r="AK259" s="4">
        <f t="shared" si="77"/>
        <v>-3.5680977196479717</v>
      </c>
      <c r="AL259" s="1">
        <v>2.6698081426257494E-3</v>
      </c>
      <c r="AM259" s="4">
        <f t="shared" si="78"/>
        <v>-3.3665095928687125</v>
      </c>
      <c r="AN259" s="1">
        <v>-2.1772368000000004E-4</v>
      </c>
      <c r="AO259" s="4">
        <f t="shared" si="79"/>
        <v>-3.5001088618399998</v>
      </c>
      <c r="AP259" s="1">
        <v>-7.1279999999999977E-6</v>
      </c>
      <c r="AQ259" s="4">
        <f t="shared" si="80"/>
        <v>-3.500003564</v>
      </c>
      <c r="AR259" s="1">
        <v>2.6886600000000004E-5</v>
      </c>
      <c r="AS259" s="4">
        <f t="shared" si="81"/>
        <v>-3.4999865567000001</v>
      </c>
      <c r="AT259" s="1">
        <v>9.5296766196334938E-5</v>
      </c>
      <c r="AU259" s="4">
        <f t="shared" si="82"/>
        <v>-3.4999523516169018</v>
      </c>
      <c r="AV259" s="1">
        <v>2.9084660050068899E-2</v>
      </c>
      <c r="AW259" s="4">
        <f t="shared" si="83"/>
        <v>-3.4854576699749655</v>
      </c>
      <c r="AY259" s="93"/>
      <c r="AZ259" s="20"/>
      <c r="BA259" s="20"/>
      <c r="BB259" s="20"/>
      <c r="BC259" s="20"/>
      <c r="BD259" s="92"/>
      <c r="BH259" s="93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92"/>
    </row>
    <row r="260" spans="1:81" s="1" customFormat="1" x14ac:dyDescent="0.15">
      <c r="A260" s="22" t="s">
        <v>23</v>
      </c>
      <c r="B260" s="22">
        <f>F260</f>
        <v>1</v>
      </c>
      <c r="C260" s="22" t="s">
        <v>24</v>
      </c>
      <c r="E260" s="15">
        <v>-3.5</v>
      </c>
      <c r="F260" s="1">
        <v>1</v>
      </c>
      <c r="G260" s="9">
        <v>1.1666666666666667</v>
      </c>
      <c r="H260" s="1">
        <v>0.74569906863228008</v>
      </c>
      <c r="I260" s="4">
        <f t="shared" si="63"/>
        <v>-3.1271504656838598</v>
      </c>
      <c r="J260" s="1">
        <v>0.74487742783229993</v>
      </c>
      <c r="K260" s="4">
        <f t="shared" si="64"/>
        <v>-3.12756128608385</v>
      </c>
      <c r="L260" s="1">
        <v>1.9997536237835175E-2</v>
      </c>
      <c r="M260" s="4">
        <f t="shared" si="65"/>
        <v>-3.4000123188108242</v>
      </c>
      <c r="N260" s="1">
        <v>-2.8719627598615814E-2</v>
      </c>
      <c r="O260" s="4">
        <f t="shared" si="66"/>
        <v>-3.5574392551972318</v>
      </c>
      <c r="P260" s="1">
        <v>-0.82881910409064652</v>
      </c>
      <c r="Q260" s="4">
        <f t="shared" si="67"/>
        <v>-3.9144095520453233</v>
      </c>
      <c r="R260" s="1">
        <v>1.5661174179420001E-3</v>
      </c>
      <c r="S260" s="4">
        <f t="shared" si="68"/>
        <v>-3.4992169412910288</v>
      </c>
      <c r="T260" s="1">
        <v>0.2259456553794007</v>
      </c>
      <c r="U260" s="4">
        <f t="shared" si="69"/>
        <v>-3.0481086892411984</v>
      </c>
      <c r="V260" s="1">
        <v>9.9997013621618377E-2</v>
      </c>
      <c r="W260" s="4">
        <f t="shared" si="70"/>
        <v>-3.3000059727567632</v>
      </c>
      <c r="X260" s="1">
        <v>9.8029736862734834E-2</v>
      </c>
      <c r="Y260" s="4">
        <f t="shared" si="71"/>
        <v>-3.3039405262745305</v>
      </c>
      <c r="Z260" s="1">
        <v>8.6163167152078279E-2</v>
      </c>
      <c r="AA260" s="4">
        <f t="shared" si="72"/>
        <v>-3.0691841642396085</v>
      </c>
      <c r="AB260" s="1">
        <v>3.1466140613245805E-2</v>
      </c>
      <c r="AC260" s="4">
        <f t="shared" si="73"/>
        <v>-3.4370677187735086</v>
      </c>
      <c r="AD260" s="1">
        <v>3.3430274305736754E-3</v>
      </c>
      <c r="AE260" s="4">
        <f t="shared" si="74"/>
        <v>-3.1656972569426323</v>
      </c>
      <c r="AF260" s="1">
        <v>-5.1281121069241863E-3</v>
      </c>
      <c r="AG260" s="4">
        <f t="shared" si="75"/>
        <v>-4.0128112106924183</v>
      </c>
      <c r="AH260" s="1">
        <v>-1.2705570005956001E-2</v>
      </c>
      <c r="AI260" s="4">
        <f t="shared" si="76"/>
        <v>-4.1352785002978001</v>
      </c>
      <c r="AJ260" s="1">
        <v>-1.8126491476909126E-3</v>
      </c>
      <c r="AK260" s="4">
        <f t="shared" si="77"/>
        <v>-3.5906324573845456</v>
      </c>
      <c r="AL260" s="1">
        <v>3.2144541855390037E-3</v>
      </c>
      <c r="AM260" s="4">
        <f t="shared" si="78"/>
        <v>-3.3392772907230497</v>
      </c>
      <c r="AN260" s="1">
        <v>-1.9195898400000003E-3</v>
      </c>
      <c r="AO260" s="4">
        <f t="shared" si="79"/>
        <v>-3.50095979492</v>
      </c>
      <c r="AP260" s="1">
        <v>-6.6034440000000002E-5</v>
      </c>
      <c r="AQ260" s="4">
        <f t="shared" si="80"/>
        <v>-3.5000330172199998</v>
      </c>
      <c r="AR260" s="1">
        <v>1.2299147999999998E-4</v>
      </c>
      <c r="AS260" s="4">
        <f t="shared" si="81"/>
        <v>-3.4999385042600002</v>
      </c>
      <c r="AT260" s="1">
        <v>3.8919971583045851E-4</v>
      </c>
      <c r="AU260" s="4">
        <f t="shared" si="82"/>
        <v>-3.4998054001420846</v>
      </c>
      <c r="AV260" s="1">
        <v>3.5330335613723035E-2</v>
      </c>
      <c r="AW260" s="4">
        <f t="shared" si="83"/>
        <v>-3.4823348321931387</v>
      </c>
      <c r="AY260" s="93"/>
      <c r="AZ260" s="20"/>
      <c r="BA260" s="20"/>
      <c r="BB260" s="20"/>
      <c r="BC260" s="20"/>
      <c r="BD260" s="92"/>
      <c r="BH260" s="93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92"/>
    </row>
    <row r="261" spans="1:81" s="1" customFormat="1" x14ac:dyDescent="0.15">
      <c r="A261" s="22" t="s">
        <v>23</v>
      </c>
      <c r="B261" s="22">
        <f>F261</f>
        <v>1</v>
      </c>
      <c r="C261" s="22" t="s">
        <v>7</v>
      </c>
      <c r="E261" s="15">
        <v>-3.5</v>
      </c>
      <c r="F261" s="1">
        <v>1</v>
      </c>
      <c r="G261" s="9">
        <v>0.83333333333333337</v>
      </c>
      <c r="H261" s="1">
        <v>0.61681105562784366</v>
      </c>
      <c r="I261" s="4">
        <f t="shared" si="63"/>
        <v>-3.1915944721860781</v>
      </c>
      <c r="J261" s="1">
        <v>0.61368395904182049</v>
      </c>
      <c r="K261" s="4">
        <f t="shared" si="64"/>
        <v>-3.1931580204790899</v>
      </c>
      <c r="L261" s="1">
        <v>1.492442596208046E-2</v>
      </c>
      <c r="M261" s="4">
        <f t="shared" si="65"/>
        <v>-3.4253778701895978</v>
      </c>
      <c r="N261" s="1">
        <v>-6.0209121146172016E-2</v>
      </c>
      <c r="O261" s="4">
        <f t="shared" si="66"/>
        <v>-3.6204182422923439</v>
      </c>
      <c r="P261" s="1">
        <v>-0.75383361478702771</v>
      </c>
      <c r="Q261" s="4">
        <f t="shared" si="67"/>
        <v>-3.8769168073935139</v>
      </c>
      <c r="R261" s="1">
        <v>1.5631996898826002E-3</v>
      </c>
      <c r="S261" s="4">
        <f t="shared" si="68"/>
        <v>-3.4992184001550588</v>
      </c>
      <c r="T261" s="1">
        <v>0.22444126726966623</v>
      </c>
      <c r="U261" s="4">
        <f t="shared" si="69"/>
        <v>-3.0511174654606674</v>
      </c>
      <c r="V261" s="1">
        <v>9.8703538485084924E-2</v>
      </c>
      <c r="W261" s="4">
        <f t="shared" si="70"/>
        <v>-3.3025929230298301</v>
      </c>
      <c r="X261" s="1">
        <v>0.11309041633847611</v>
      </c>
      <c r="Y261" s="4">
        <f t="shared" si="71"/>
        <v>-3.2738191673230479</v>
      </c>
      <c r="Z261" s="1">
        <v>8.1228452633774359E-2</v>
      </c>
      <c r="AA261" s="4">
        <f t="shared" si="72"/>
        <v>-3.0938577368311284</v>
      </c>
      <c r="AB261" s="1">
        <v>3.4232162243617803E-2</v>
      </c>
      <c r="AC261" s="4">
        <f t="shared" si="73"/>
        <v>-3.4315356755127642</v>
      </c>
      <c r="AD261" s="1">
        <v>2.6643886816410446E-3</v>
      </c>
      <c r="AE261" s="4">
        <f t="shared" si="74"/>
        <v>-3.2335611318358954</v>
      </c>
      <c r="AF261" s="1">
        <v>-5.3162357847597215E-3</v>
      </c>
      <c r="AG261" s="4">
        <f t="shared" si="75"/>
        <v>-4.0316235784759726</v>
      </c>
      <c r="AH261" s="1">
        <v>-1.0591943619237593E-2</v>
      </c>
      <c r="AI261" s="4">
        <f t="shared" si="76"/>
        <v>-4.02959718096188</v>
      </c>
      <c r="AJ261" s="1">
        <v>-1.8603342072867838E-3</v>
      </c>
      <c r="AK261" s="4">
        <f t="shared" si="77"/>
        <v>-3.5930167103643393</v>
      </c>
      <c r="AL261" s="1">
        <v>3.5049444127536961E-3</v>
      </c>
      <c r="AM261" s="4">
        <f t="shared" si="78"/>
        <v>-3.3247527793623153</v>
      </c>
      <c r="AN261" s="1">
        <v>-1.23556752E-3</v>
      </c>
      <c r="AO261" s="4">
        <f t="shared" si="79"/>
        <v>-3.5006177837600001</v>
      </c>
      <c r="AP261" s="1">
        <v>-1.0338407999999999E-4</v>
      </c>
      <c r="AQ261" s="4">
        <f t="shared" si="80"/>
        <v>-3.50005169204</v>
      </c>
      <c r="AR261" s="1">
        <v>2.4301295999999998E-4</v>
      </c>
      <c r="AS261" s="4">
        <f t="shared" si="81"/>
        <v>-3.4998784935199998</v>
      </c>
      <c r="AT261" s="1">
        <v>3.4308570051381609E-4</v>
      </c>
      <c r="AU261" s="4">
        <f t="shared" si="82"/>
        <v>-3.4998284571497429</v>
      </c>
      <c r="AV261" s="1">
        <v>3.6452856615350124E-2</v>
      </c>
      <c r="AW261" s="4">
        <f t="shared" si="83"/>
        <v>-3.481773571692325</v>
      </c>
      <c r="AY261" s="93"/>
      <c r="AZ261" s="20"/>
      <c r="BA261" s="20"/>
      <c r="BB261" s="20"/>
      <c r="BC261" s="20"/>
      <c r="BD261" s="92"/>
      <c r="BH261" s="93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92"/>
    </row>
    <row r="262" spans="1:81" s="1" customFormat="1" x14ac:dyDescent="0.15">
      <c r="A262" s="22"/>
      <c r="B262" s="22"/>
      <c r="C262" s="22"/>
      <c r="E262" s="15">
        <v>-3.5</v>
      </c>
      <c r="F262" s="1">
        <v>1</v>
      </c>
      <c r="G262" s="9">
        <v>0.5</v>
      </c>
      <c r="H262" s="1">
        <v>0.45057003417067037</v>
      </c>
      <c r="I262" s="4">
        <f t="shared" ref="I262:I325" si="84">H262*$I$1+E262</f>
        <v>-3.2747149829146647</v>
      </c>
      <c r="J262" s="1">
        <v>0.44552845831949023</v>
      </c>
      <c r="K262" s="4">
        <f t="shared" ref="K262:K325" si="85">J262*$K$1+E262</f>
        <v>-3.2772357708402549</v>
      </c>
      <c r="L262" s="1">
        <v>1.8795518939238396E-3</v>
      </c>
      <c r="M262" s="4">
        <f t="shared" ref="M262:M325" si="86">L262*$M$1+E262</f>
        <v>-3.4906022405303809</v>
      </c>
      <c r="N262" s="1">
        <v>-6.7187914126689632E-2</v>
      </c>
      <c r="O262" s="4">
        <f t="shared" ref="O262:O325" si="87">N262*$O$1+E262</f>
        <v>-3.6343758282533791</v>
      </c>
      <c r="P262" s="1">
        <v>-0.69181961901851841</v>
      </c>
      <c r="Q262" s="4">
        <f t="shared" ref="Q262:Q325" si="88">P262*$Q$1+E262</f>
        <v>-3.8459098095092594</v>
      </c>
      <c r="R262" s="1">
        <v>8.3971620456569987E-3</v>
      </c>
      <c r="S262" s="4">
        <f t="shared" ref="S262:S325" si="89">R262*$S$1+E262</f>
        <v>-3.4958014189771713</v>
      </c>
      <c r="T262" s="1">
        <v>0.2213988942934042</v>
      </c>
      <c r="U262" s="4">
        <f t="shared" ref="U262:U325" si="90">T262*$U$1+E262</f>
        <v>-3.0572022114131916</v>
      </c>
      <c r="V262" s="1">
        <v>8.8294143338696368E-2</v>
      </c>
      <c r="W262" s="4">
        <f t="shared" ref="W262:W325" si="91">V262*$W$1+E262</f>
        <v>-3.3234117133226073</v>
      </c>
      <c r="X262" s="1">
        <v>0.12077474121164837</v>
      </c>
      <c r="Y262" s="4">
        <f t="shared" ref="Y262:Y325" si="92">X262*$Y$1+E262</f>
        <v>-3.2584505175767031</v>
      </c>
      <c r="Z262" s="1">
        <v>7.5640632766513879E-2</v>
      </c>
      <c r="AA262" s="4">
        <f t="shared" ref="AA262:AA325" si="93">Z262*$AA$1+E262</f>
        <v>-3.1217968361674306</v>
      </c>
      <c r="AB262" s="1">
        <v>6.9799532491873803E-2</v>
      </c>
      <c r="AC262" s="4">
        <f t="shared" ref="AC262:AC325" si="94">AB262*$AC$1+E262</f>
        <v>-3.3604009350162523</v>
      </c>
      <c r="AD262" s="1">
        <v>6.9536085362912204E-4</v>
      </c>
      <c r="AE262" s="4">
        <f t="shared" ref="AE262:AE325" si="95">AD262*$AE$1+E262</f>
        <v>-3.4304639146370879</v>
      </c>
      <c r="AF262" s="1">
        <v>-4.4438993230927265E-3</v>
      </c>
      <c r="AG262" s="4">
        <f t="shared" ref="AG262:AG325" si="96">AF262*$AG$1+E262</f>
        <v>-3.9443899323092726</v>
      </c>
      <c r="AH262" s="1">
        <v>-9.1487457288813127E-3</v>
      </c>
      <c r="AI262" s="4">
        <f t="shared" ref="AI262:AI325" si="97">AH262*$AI$1+E262</f>
        <v>-3.9574372864440654</v>
      </c>
      <c r="AJ262" s="1">
        <v>-1.4790387954341589E-3</v>
      </c>
      <c r="AK262" s="4">
        <f t="shared" ref="AK262:AK325" si="98">AJ262*$AK$1+E262</f>
        <v>-3.5739519397717081</v>
      </c>
      <c r="AL262" s="1">
        <v>3.461454157882946E-3</v>
      </c>
      <c r="AM262" s="4">
        <f t="shared" ref="AM262:AM325" si="99">AL262*$AM$1+E262</f>
        <v>-3.3269272921058528</v>
      </c>
      <c r="AN262" s="1">
        <v>-3.7677754800000004E-3</v>
      </c>
      <c r="AO262" s="4">
        <f t="shared" ref="AO262:AO325" si="100">AN262*$AO$1+$E262</f>
        <v>-3.50188388774</v>
      </c>
      <c r="AP262" s="1">
        <v>-1.6395588000000001E-4</v>
      </c>
      <c r="AQ262" s="4">
        <f t="shared" ref="AQ262:AQ325" si="101">AP262*$AQ$1+$E262</f>
        <v>-3.5000819779399999</v>
      </c>
      <c r="AR262" s="1">
        <v>7.7269032000000005E-4</v>
      </c>
      <c r="AS262" s="4">
        <f t="shared" ref="AS262:AS325" si="102">AR262*$AS$1+$E262</f>
        <v>-3.4996136548400001</v>
      </c>
      <c r="AT262" s="1">
        <v>9.9020009911207022E-4</v>
      </c>
      <c r="AU262" s="4">
        <f t="shared" ref="AU262:AU325" si="103">AT262*$AU$1+$E262</f>
        <v>-3.4995048999504439</v>
      </c>
      <c r="AV262" s="1">
        <v>3.5699932128498431E-2</v>
      </c>
      <c r="AW262" s="4">
        <f t="shared" ref="AW262:AW325" si="104">AV262*$AW$1+$E262</f>
        <v>-3.482150033935751</v>
      </c>
      <c r="AY262" s="93"/>
      <c r="AZ262" s="20"/>
      <c r="BA262" s="20"/>
      <c r="BB262" s="20"/>
      <c r="BC262" s="20"/>
      <c r="BD262" s="92"/>
      <c r="BH262" s="93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92"/>
    </row>
    <row r="263" spans="1:81" s="1" customFormat="1" x14ac:dyDescent="0.15">
      <c r="A263" s="22"/>
      <c r="B263" s="22"/>
      <c r="C263" s="22"/>
      <c r="E263" s="15">
        <v>-3.5</v>
      </c>
      <c r="F263" s="1">
        <v>1</v>
      </c>
      <c r="G263" s="9">
        <v>0.16666666666666666</v>
      </c>
      <c r="H263" s="1">
        <v>0.29711602331488229</v>
      </c>
      <c r="I263" s="4">
        <f t="shared" si="84"/>
        <v>-3.3514419883425588</v>
      </c>
      <c r="J263" s="1">
        <v>0.29512884356230146</v>
      </c>
      <c r="K263" s="4">
        <f t="shared" si="85"/>
        <v>-3.3524355782188491</v>
      </c>
      <c r="L263" s="1">
        <v>1.2285214067335364E-2</v>
      </c>
      <c r="M263" s="4">
        <f t="shared" si="86"/>
        <v>-3.4385739296633231</v>
      </c>
      <c r="N263" s="1">
        <v>-3.2030774629222464E-2</v>
      </c>
      <c r="O263" s="4">
        <f t="shared" si="87"/>
        <v>-3.5640615492584451</v>
      </c>
      <c r="P263" s="1">
        <v>-0.62452128956501796</v>
      </c>
      <c r="Q263" s="4">
        <f t="shared" si="88"/>
        <v>-3.8122606447825089</v>
      </c>
      <c r="R263" s="1">
        <v>6.8516775121409993E-3</v>
      </c>
      <c r="S263" s="4">
        <f t="shared" si="89"/>
        <v>-3.4965741612439296</v>
      </c>
      <c r="T263" s="1">
        <v>0.19847968453889692</v>
      </c>
      <c r="U263" s="4">
        <f t="shared" si="90"/>
        <v>-3.1030406309222061</v>
      </c>
      <c r="V263" s="1">
        <v>9.3214201722393739E-2</v>
      </c>
      <c r="W263" s="4">
        <f t="shared" si="91"/>
        <v>-3.3135715965552124</v>
      </c>
      <c r="X263" s="1">
        <v>0.11436895958310156</v>
      </c>
      <c r="Y263" s="4">
        <f t="shared" si="92"/>
        <v>-3.2712620808337967</v>
      </c>
      <c r="Z263" s="1">
        <v>7.5478382371764047E-2</v>
      </c>
      <c r="AA263" s="4">
        <f t="shared" si="93"/>
        <v>-3.1226080881411797</v>
      </c>
      <c r="AB263" s="1">
        <v>7.4036495549847592E-2</v>
      </c>
      <c r="AC263" s="4">
        <f t="shared" si="94"/>
        <v>-3.3519270089003048</v>
      </c>
      <c r="AD263" s="1">
        <v>-2.6769302601634139E-3</v>
      </c>
      <c r="AE263" s="4">
        <f t="shared" si="95"/>
        <v>-3.7676930260163415</v>
      </c>
      <c r="AF263" s="1">
        <v>-2.3940479890477589E-3</v>
      </c>
      <c r="AG263" s="4">
        <f t="shared" si="96"/>
        <v>-3.7394047989047761</v>
      </c>
      <c r="AH263" s="1">
        <v>-6.2698347958155412E-3</v>
      </c>
      <c r="AI263" s="4">
        <f t="shared" si="97"/>
        <v>-3.813491739790777</v>
      </c>
      <c r="AJ263" s="1">
        <v>-9.9379859002520421E-4</v>
      </c>
      <c r="AK263" s="4">
        <f t="shared" si="98"/>
        <v>-3.5496899295012603</v>
      </c>
      <c r="AL263" s="1">
        <v>3.089967186490533E-3</v>
      </c>
      <c r="AM263" s="4">
        <f t="shared" si="99"/>
        <v>-3.3455016406754732</v>
      </c>
      <c r="AN263" s="1">
        <v>-1.5142824E-3</v>
      </c>
      <c r="AO263" s="4">
        <f t="shared" si="100"/>
        <v>-3.5007571411999998</v>
      </c>
      <c r="AP263" s="1">
        <v>-9.2305439999999995E-5</v>
      </c>
      <c r="AQ263" s="4">
        <f t="shared" si="101"/>
        <v>-3.50004615272</v>
      </c>
      <c r="AR263" s="1">
        <v>2.8810943999999997E-4</v>
      </c>
      <c r="AS263" s="4">
        <f t="shared" si="102"/>
        <v>-3.4998559452800002</v>
      </c>
      <c r="AT263" s="1">
        <v>7.6060350967757065E-4</v>
      </c>
      <c r="AU263" s="4">
        <f t="shared" si="103"/>
        <v>-3.4996196982451613</v>
      </c>
      <c r="AV263" s="1">
        <v>3.0581665746762132E-2</v>
      </c>
      <c r="AW263" s="4">
        <f t="shared" si="104"/>
        <v>-3.4847091671266188</v>
      </c>
      <c r="AY263" s="93"/>
      <c r="AZ263" s="20"/>
      <c r="BA263" s="20"/>
      <c r="BB263" s="20"/>
      <c r="BC263" s="20"/>
      <c r="BD263" s="92"/>
      <c r="BH263" s="93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92"/>
    </row>
    <row r="264" spans="1:81" s="1" customFormat="1" x14ac:dyDescent="0.15">
      <c r="A264" s="22"/>
      <c r="B264" s="22"/>
      <c r="C264" s="22"/>
      <c r="E264" s="15">
        <v>-3.5</v>
      </c>
      <c r="F264" s="1">
        <v>1</v>
      </c>
      <c r="G264" s="10">
        <v>6.6666666666666666E-2</v>
      </c>
      <c r="H264" s="1">
        <v>0.25566170974329305</v>
      </c>
      <c r="I264" s="4">
        <f t="shared" si="84"/>
        <v>-3.3721691451283533</v>
      </c>
      <c r="J264" s="1">
        <v>0.25460742189687291</v>
      </c>
      <c r="K264" s="4">
        <f t="shared" si="85"/>
        <v>-3.3726962890515635</v>
      </c>
      <c r="L264" s="1">
        <v>1.4679916232086395E-2</v>
      </c>
      <c r="M264" s="4">
        <f t="shared" si="86"/>
        <v>-3.426600418839568</v>
      </c>
      <c r="N264" s="1">
        <v>-1.7957466505899963E-2</v>
      </c>
      <c r="O264" s="4">
        <f t="shared" si="87"/>
        <v>-3.5359149330117998</v>
      </c>
      <c r="P264" s="1">
        <v>-0.59053315068559731</v>
      </c>
      <c r="Q264" s="4">
        <f t="shared" si="88"/>
        <v>-3.7952665753427985</v>
      </c>
      <c r="R264" s="1">
        <v>4.7536825230971996E-3</v>
      </c>
      <c r="S264" s="4">
        <f t="shared" si="89"/>
        <v>-3.4976231587384512</v>
      </c>
      <c r="T264" s="1">
        <v>0.16260083693254146</v>
      </c>
      <c r="U264" s="4">
        <f t="shared" si="90"/>
        <v>-3.1747983261349173</v>
      </c>
      <c r="V264" s="1">
        <v>0.10920812444238714</v>
      </c>
      <c r="W264" s="4">
        <f t="shared" si="91"/>
        <v>-3.2815837511152255</v>
      </c>
      <c r="X264" s="1">
        <v>8.3689521171556244E-2</v>
      </c>
      <c r="Y264" s="4">
        <f t="shared" si="92"/>
        <v>-3.3326209576568875</v>
      </c>
      <c r="Z264" s="1">
        <v>8.3568207435130354E-2</v>
      </c>
      <c r="AA264" s="4">
        <f t="shared" si="93"/>
        <v>-3.082158962824348</v>
      </c>
      <c r="AB264" s="1">
        <v>5.6755656337426207E-2</v>
      </c>
      <c r="AC264" s="4">
        <f t="shared" si="94"/>
        <v>-3.3864886873251474</v>
      </c>
      <c r="AD264" s="1">
        <v>-3.7819826788565874E-3</v>
      </c>
      <c r="AE264" s="4">
        <f t="shared" si="95"/>
        <v>-3.8781982678856588</v>
      </c>
      <c r="AF264" s="1">
        <v>-8.8209102273994837E-4</v>
      </c>
      <c r="AG264" s="4">
        <f t="shared" si="96"/>
        <v>-3.588209102273995</v>
      </c>
      <c r="AH264" s="1">
        <v>-5.0109409973772409E-3</v>
      </c>
      <c r="AI264" s="4">
        <f t="shared" si="97"/>
        <v>-3.750547049868862</v>
      </c>
      <c r="AJ264" s="1">
        <v>-2.3646977871779121E-3</v>
      </c>
      <c r="AK264" s="4">
        <f t="shared" si="98"/>
        <v>-3.6182348893588956</v>
      </c>
      <c r="AL264" s="1">
        <v>1.8244933022089041E-3</v>
      </c>
      <c r="AM264" s="4">
        <f t="shared" si="99"/>
        <v>-3.4087753348895546</v>
      </c>
      <c r="AN264" s="1">
        <v>-6.0292943999999996E-4</v>
      </c>
      <c r="AO264" s="4">
        <f t="shared" si="100"/>
        <v>-3.5003014647200001</v>
      </c>
      <c r="AP264" s="1">
        <v>1.8998280000000003E-5</v>
      </c>
      <c r="AQ264" s="4">
        <f t="shared" si="101"/>
        <v>-3.4999905008600001</v>
      </c>
      <c r="AR264" s="1">
        <v>7.1751959999999997E-5</v>
      </c>
      <c r="AS264" s="4">
        <f t="shared" si="102"/>
        <v>-3.4999641240199999</v>
      </c>
      <c r="AT264" s="1">
        <v>5.0238176052062238E-4</v>
      </c>
      <c r="AU264" s="4">
        <f t="shared" si="103"/>
        <v>-3.4997488091197395</v>
      </c>
      <c r="AV264" s="1">
        <v>2.2684691284655605E-2</v>
      </c>
      <c r="AW264" s="4">
        <f t="shared" si="104"/>
        <v>-3.4886576543576724</v>
      </c>
      <c r="AY264" s="93"/>
      <c r="AZ264" s="20"/>
      <c r="BA264" s="20"/>
      <c r="BB264" s="20"/>
      <c r="BC264" s="20"/>
      <c r="BD264" s="92"/>
      <c r="BH264" s="93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92"/>
    </row>
    <row r="265" spans="1:81" s="1" customFormat="1" x14ac:dyDescent="0.15">
      <c r="A265" s="22"/>
      <c r="B265" s="22"/>
      <c r="C265" s="22"/>
      <c r="E265" s="15"/>
      <c r="G265" s="9"/>
      <c r="I265" s="4">
        <f t="shared" si="84"/>
        <v>0</v>
      </c>
      <c r="K265" s="4">
        <f t="shared" si="85"/>
        <v>0</v>
      </c>
      <c r="M265" s="4">
        <f t="shared" si="86"/>
        <v>0</v>
      </c>
      <c r="O265" s="4">
        <f t="shared" si="87"/>
        <v>0</v>
      </c>
      <c r="Q265" s="4">
        <f t="shared" si="88"/>
        <v>0</v>
      </c>
      <c r="S265" s="4">
        <f t="shared" si="89"/>
        <v>0</v>
      </c>
      <c r="U265" s="4">
        <f t="shared" si="90"/>
        <v>0</v>
      </c>
      <c r="W265" s="4">
        <f t="shared" si="91"/>
        <v>0</v>
      </c>
      <c r="Y265" s="4">
        <f t="shared" si="92"/>
        <v>0</v>
      </c>
      <c r="AA265" s="4">
        <f t="shared" si="93"/>
        <v>0</v>
      </c>
      <c r="AC265" s="4">
        <f t="shared" si="94"/>
        <v>0</v>
      </c>
      <c r="AE265" s="4">
        <f t="shared" si="95"/>
        <v>0</v>
      </c>
      <c r="AG265" s="4">
        <f t="shared" si="96"/>
        <v>0</v>
      </c>
      <c r="AI265" s="4">
        <f t="shared" si="97"/>
        <v>0</v>
      </c>
      <c r="AK265" s="4">
        <f t="shared" si="98"/>
        <v>0</v>
      </c>
      <c r="AM265" s="4">
        <f t="shared" si="99"/>
        <v>0</v>
      </c>
      <c r="AO265" s="4">
        <f t="shared" si="100"/>
        <v>0</v>
      </c>
      <c r="AQ265" s="4">
        <f t="shared" si="101"/>
        <v>0</v>
      </c>
      <c r="AS265" s="4">
        <f t="shared" si="102"/>
        <v>0</v>
      </c>
      <c r="AU265" s="4">
        <f t="shared" si="103"/>
        <v>0</v>
      </c>
      <c r="AW265" s="4">
        <f t="shared" si="104"/>
        <v>0</v>
      </c>
      <c r="AY265" s="93"/>
      <c r="AZ265" s="20"/>
      <c r="BA265" s="20"/>
      <c r="BB265" s="20"/>
      <c r="BC265" s="20"/>
      <c r="BD265" s="92"/>
      <c r="BH265" s="93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92"/>
    </row>
    <row r="266" spans="1:81" s="1" customFormat="1" x14ac:dyDescent="0.15">
      <c r="A266" s="22"/>
      <c r="B266" s="22"/>
      <c r="C266" s="22"/>
      <c r="E266" s="15">
        <v>-2.5</v>
      </c>
      <c r="F266" s="1">
        <v>1</v>
      </c>
      <c r="G266" s="8">
        <v>2.5</v>
      </c>
      <c r="H266" s="1">
        <v>1.0753459567023675</v>
      </c>
      <c r="I266" s="4">
        <f t="shared" si="84"/>
        <v>-1.9623270216488162</v>
      </c>
      <c r="J266" s="1">
        <v>1.0752921984597754</v>
      </c>
      <c r="K266" s="4">
        <f t="shared" si="85"/>
        <v>-1.9623539007701123</v>
      </c>
      <c r="L266" s="1">
        <v>7.7197881164538249E-3</v>
      </c>
      <c r="M266" s="4">
        <f t="shared" si="86"/>
        <v>-2.4614010594177307</v>
      </c>
      <c r="N266" s="1">
        <v>7.4846108189022811E-3</v>
      </c>
      <c r="O266" s="4">
        <f t="shared" si="87"/>
        <v>-2.4850307783621957</v>
      </c>
      <c r="P266" s="1">
        <v>-1.0028274332356406</v>
      </c>
      <c r="Q266" s="4">
        <f t="shared" si="88"/>
        <v>-3.0014137166178205</v>
      </c>
      <c r="R266" s="1">
        <v>7.9608505561200014E-5</v>
      </c>
      <c r="S266" s="4">
        <f t="shared" si="89"/>
        <v>-2.4999601957472195</v>
      </c>
      <c r="T266" s="1">
        <v>0.13458114176711472</v>
      </c>
      <c r="U266" s="4">
        <f t="shared" si="90"/>
        <v>-2.2308377164657704</v>
      </c>
      <c r="V266" s="1">
        <v>6.0533889795171769E-2</v>
      </c>
      <c r="W266" s="4">
        <f t="shared" si="91"/>
        <v>-2.3789322204096566</v>
      </c>
      <c r="X266" s="1">
        <v>6.8294740614372684E-2</v>
      </c>
      <c r="Y266" s="4">
        <f t="shared" si="92"/>
        <v>-2.3634105187712544</v>
      </c>
      <c r="Z266" s="1">
        <v>6.5421915068181791E-2</v>
      </c>
      <c r="AA266" s="4">
        <f t="shared" si="93"/>
        <v>-2.1728904246590912</v>
      </c>
      <c r="AB266" s="1">
        <v>1.9721971268861403E-2</v>
      </c>
      <c r="AC266" s="4">
        <f t="shared" si="94"/>
        <v>-2.4605560574622771</v>
      </c>
      <c r="AD266" s="1">
        <v>5.0305664961946498E-4</v>
      </c>
      <c r="AE266" s="4">
        <f t="shared" si="95"/>
        <v>-2.4496943350380533</v>
      </c>
      <c r="AF266" s="1">
        <v>-3.7833761875812953E-3</v>
      </c>
      <c r="AG266" s="4">
        <f t="shared" si="96"/>
        <v>-2.8783376187581293</v>
      </c>
      <c r="AH266" s="1">
        <v>-5.4408467933974554E-3</v>
      </c>
      <c r="AI266" s="4">
        <f t="shared" si="97"/>
        <v>-2.7720423396698726</v>
      </c>
      <c r="AJ266" s="1">
        <v>-3.0837983560124126E-4</v>
      </c>
      <c r="AK266" s="4">
        <f t="shared" si="98"/>
        <v>-2.515418991780062</v>
      </c>
      <c r="AL266" s="1">
        <v>2.1901815729518845E-3</v>
      </c>
      <c r="AM266" s="4">
        <f t="shared" si="99"/>
        <v>-2.3904909213524057</v>
      </c>
      <c r="AN266" s="1">
        <v>1.0660679999999998E-5</v>
      </c>
      <c r="AO266" s="4">
        <f t="shared" si="100"/>
        <v>-2.4999946696599999</v>
      </c>
      <c r="AP266" s="1">
        <v>-4.3318800000000003E-6</v>
      </c>
      <c r="AQ266" s="4">
        <f t="shared" si="101"/>
        <v>-2.5000021659399998</v>
      </c>
      <c r="AR266" s="1">
        <v>-2.8079999999999792E-8</v>
      </c>
      <c r="AS266" s="4">
        <f t="shared" si="102"/>
        <v>-2.5000000140399998</v>
      </c>
      <c r="AT266" s="1">
        <v>4.0495535472935023E-6</v>
      </c>
      <c r="AU266" s="4">
        <f t="shared" si="103"/>
        <v>-2.4999979752232262</v>
      </c>
      <c r="AV266" s="1">
        <v>1.3220303564329339E-2</v>
      </c>
      <c r="AW266" s="4">
        <f t="shared" si="104"/>
        <v>-2.4933898482178352</v>
      </c>
      <c r="AY266" s="93"/>
      <c r="AZ266" s="20"/>
      <c r="BA266" s="20"/>
      <c r="BB266" s="20"/>
      <c r="BC266" s="20"/>
      <c r="BD266" s="92"/>
      <c r="BH266" s="93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92"/>
    </row>
    <row r="267" spans="1:81" s="1" customFormat="1" x14ac:dyDescent="0.15">
      <c r="A267" s="22"/>
      <c r="B267" s="22"/>
      <c r="C267" s="22"/>
      <c r="E267" s="15">
        <v>-2.5</v>
      </c>
      <c r="F267" s="1">
        <v>1</v>
      </c>
      <c r="G267" s="9">
        <v>1.8333333333333333</v>
      </c>
      <c r="H267" s="1">
        <v>0.94659097122600444</v>
      </c>
      <c r="I267" s="4">
        <f t="shared" si="84"/>
        <v>-2.0267045143869979</v>
      </c>
      <c r="J267" s="1">
        <v>0.94643370426641471</v>
      </c>
      <c r="K267" s="4">
        <f t="shared" si="85"/>
        <v>-2.0267831478667926</v>
      </c>
      <c r="L267" s="1">
        <v>1.4614589204988747E-2</v>
      </c>
      <c r="M267" s="4">
        <f t="shared" si="86"/>
        <v>-2.4269270539750565</v>
      </c>
      <c r="N267" s="1">
        <v>9.1719146045101778E-3</v>
      </c>
      <c r="O267" s="4">
        <f t="shared" si="87"/>
        <v>-2.4816561707909797</v>
      </c>
      <c r="P267" s="1">
        <v>-0.92587607287005258</v>
      </c>
      <c r="Q267" s="4">
        <f t="shared" si="88"/>
        <v>-2.9629380364350264</v>
      </c>
      <c r="R267" s="1">
        <v>1.2201146989416001E-3</v>
      </c>
      <c r="S267" s="4">
        <f t="shared" si="89"/>
        <v>-2.4993899426505291</v>
      </c>
      <c r="T267" s="1">
        <v>0.17585849046038754</v>
      </c>
      <c r="U267" s="4">
        <f t="shared" si="90"/>
        <v>-2.148283019079225</v>
      </c>
      <c r="V267" s="1">
        <v>7.6867513056072992E-2</v>
      </c>
      <c r="W267" s="4">
        <f t="shared" si="91"/>
        <v>-2.346264973887854</v>
      </c>
      <c r="X267" s="1">
        <v>8.6853215769571029E-2</v>
      </c>
      <c r="Y267" s="4">
        <f t="shared" si="92"/>
        <v>-2.3262935684608581</v>
      </c>
      <c r="Z267" s="1">
        <v>7.8613221945762798E-2</v>
      </c>
      <c r="AA267" s="4">
        <f t="shared" si="93"/>
        <v>-2.1069338902711858</v>
      </c>
      <c r="AB267" s="1">
        <v>2.4981072184114196E-2</v>
      </c>
      <c r="AC267" s="4">
        <f t="shared" si="94"/>
        <v>-2.4500378556317717</v>
      </c>
      <c r="AD267" s="1">
        <v>1.4673646871171655E-3</v>
      </c>
      <c r="AE267" s="4">
        <f t="shared" si="95"/>
        <v>-2.3532635312882833</v>
      </c>
      <c r="AF267" s="1">
        <v>-5.1378666679971399E-3</v>
      </c>
      <c r="AG267" s="4">
        <f t="shared" si="96"/>
        <v>-3.0137866667997137</v>
      </c>
      <c r="AH267" s="1">
        <v>-8.3583951680245207E-3</v>
      </c>
      <c r="AI267" s="4">
        <f t="shared" si="97"/>
        <v>-2.9179197584012262</v>
      </c>
      <c r="AJ267" s="1">
        <v>-7.3347394384852137E-4</v>
      </c>
      <c r="AK267" s="4">
        <f t="shared" si="98"/>
        <v>-2.536673697192426</v>
      </c>
      <c r="AL267" s="1">
        <v>2.7165678776499024E-3</v>
      </c>
      <c r="AM267" s="4">
        <f t="shared" si="99"/>
        <v>-2.3641716061175049</v>
      </c>
      <c r="AN267" s="1">
        <v>-3.8712060000000001E-4</v>
      </c>
      <c r="AO267" s="4">
        <f t="shared" si="100"/>
        <v>-2.5001935603000001</v>
      </c>
      <c r="AP267" s="1">
        <v>-1.3467600000000001E-5</v>
      </c>
      <c r="AQ267" s="4">
        <f t="shared" si="101"/>
        <v>-2.5000067337999998</v>
      </c>
      <c r="AR267" s="1">
        <v>2.2633992000000003E-4</v>
      </c>
      <c r="AS267" s="4">
        <f t="shared" si="102"/>
        <v>-2.4998868300399999</v>
      </c>
      <c r="AT267" s="1">
        <v>2.1767032403138928E-4</v>
      </c>
      <c r="AU267" s="4">
        <f t="shared" si="103"/>
        <v>-2.4998911648379845</v>
      </c>
      <c r="AV267" s="1">
        <v>2.2189152159973715E-2</v>
      </c>
      <c r="AW267" s="4">
        <f t="shared" si="104"/>
        <v>-2.4889054239200132</v>
      </c>
      <c r="AY267" s="93"/>
      <c r="AZ267" s="20"/>
      <c r="BA267" s="20"/>
      <c r="BB267" s="20"/>
      <c r="BC267" s="20"/>
      <c r="BD267" s="92"/>
      <c r="BH267" s="93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92"/>
    </row>
    <row r="268" spans="1:81" s="1" customFormat="1" x14ac:dyDescent="0.15">
      <c r="A268" s="22"/>
      <c r="B268" s="22"/>
      <c r="C268" s="22"/>
      <c r="E268" s="15">
        <v>-2.5</v>
      </c>
      <c r="F268" s="1">
        <v>1</v>
      </c>
      <c r="G268" s="9">
        <v>1.5</v>
      </c>
      <c r="H268" s="1">
        <v>0.85091105465557726</v>
      </c>
      <c r="I268" s="4">
        <f t="shared" si="84"/>
        <v>-2.0745444726722115</v>
      </c>
      <c r="J268" s="1">
        <v>0.85070347875751728</v>
      </c>
      <c r="K268" s="4">
        <f t="shared" si="85"/>
        <v>-2.0746482606212413</v>
      </c>
      <c r="L268" s="1">
        <v>1.87525897500028E-2</v>
      </c>
      <c r="M268" s="4">
        <f t="shared" si="86"/>
        <v>-2.406237051249986</v>
      </c>
      <c r="N268" s="1">
        <v>-1.2468129743208789E-3</v>
      </c>
      <c r="O268" s="4">
        <f t="shared" si="87"/>
        <v>-2.5024936259486417</v>
      </c>
      <c r="P268" s="1">
        <v>-0.88750651232245992</v>
      </c>
      <c r="Q268" s="4">
        <f t="shared" si="88"/>
        <v>-2.9437532561612301</v>
      </c>
      <c r="R268" s="1">
        <v>7.213520635120799E-3</v>
      </c>
      <c r="S268" s="4">
        <f t="shared" si="89"/>
        <v>-2.4963932396824395</v>
      </c>
      <c r="T268" s="1">
        <v>0.21173609374241739</v>
      </c>
      <c r="U268" s="4">
        <f t="shared" si="90"/>
        <v>-2.0765278125151654</v>
      </c>
      <c r="V268" s="1">
        <v>8.740569577016831E-2</v>
      </c>
      <c r="W268" s="4">
        <f t="shared" si="91"/>
        <v>-2.3251886084596634</v>
      </c>
      <c r="X268" s="1">
        <v>9.544092010317938E-2</v>
      </c>
      <c r="Y268" s="4">
        <f t="shared" si="92"/>
        <v>-2.3091181597936412</v>
      </c>
      <c r="Z268" s="1">
        <v>8.3220653924461832E-2</v>
      </c>
      <c r="AA268" s="4">
        <f t="shared" si="93"/>
        <v>-2.083896730377691</v>
      </c>
      <c r="AB268" s="1">
        <v>4.4723763613682993E-2</v>
      </c>
      <c r="AC268" s="4">
        <f t="shared" si="94"/>
        <v>-2.410552472772634</v>
      </c>
      <c r="AD268" s="1">
        <v>2.7131614870058132E-3</v>
      </c>
      <c r="AE268" s="4">
        <f t="shared" si="95"/>
        <v>-2.2286838512994187</v>
      </c>
      <c r="AF268" s="1">
        <v>-5.8541301524968779E-3</v>
      </c>
      <c r="AG268" s="4">
        <f t="shared" si="96"/>
        <v>-3.0854130152496877</v>
      </c>
      <c r="AH268" s="1">
        <v>-1.1973391516507887E-2</v>
      </c>
      <c r="AI268" s="4">
        <f t="shared" si="97"/>
        <v>-3.0986695758253946</v>
      </c>
      <c r="AJ268" s="1">
        <v>-1.3488147840410364E-3</v>
      </c>
      <c r="AK268" s="4">
        <f t="shared" si="98"/>
        <v>-2.567440739202052</v>
      </c>
      <c r="AL268" s="1">
        <v>3.0905223812335639E-3</v>
      </c>
      <c r="AM268" s="4">
        <f t="shared" si="99"/>
        <v>-2.345473880938322</v>
      </c>
      <c r="AN268" s="1">
        <v>-2.6049286800000002E-3</v>
      </c>
      <c r="AO268" s="4">
        <f t="shared" si="100"/>
        <v>-2.5013024643400001</v>
      </c>
      <c r="AP268" s="1">
        <v>-2.0064780000000001E-4</v>
      </c>
      <c r="AQ268" s="4">
        <f t="shared" si="101"/>
        <v>-2.5001003238999999</v>
      </c>
      <c r="AR268" s="1">
        <v>5.3067419999999993E-4</v>
      </c>
      <c r="AS268" s="4">
        <f t="shared" si="102"/>
        <v>-2.4997346628999999</v>
      </c>
      <c r="AT268" s="1">
        <v>8.6198622397550256E-4</v>
      </c>
      <c r="AU268" s="4">
        <f t="shared" si="103"/>
        <v>-2.4995690068880121</v>
      </c>
      <c r="AV268" s="1">
        <v>3.0790449138253219E-2</v>
      </c>
      <c r="AW268" s="4">
        <f t="shared" si="104"/>
        <v>-2.4846047754308733</v>
      </c>
      <c r="AY268" s="93"/>
      <c r="AZ268" s="20"/>
      <c r="BA268" s="20"/>
      <c r="BB268" s="20"/>
      <c r="BC268" s="20"/>
      <c r="BD268" s="92"/>
      <c r="BH268" s="93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92"/>
    </row>
    <row r="269" spans="1:81" s="1" customFormat="1" x14ac:dyDescent="0.15">
      <c r="A269" s="22"/>
      <c r="B269" s="22"/>
      <c r="C269" s="22"/>
      <c r="E269" s="15">
        <v>-2.5</v>
      </c>
      <c r="F269" s="1">
        <v>1</v>
      </c>
      <c r="G269" s="9">
        <v>1.1666666666666667</v>
      </c>
      <c r="H269" s="1">
        <v>0.74247680888410417</v>
      </c>
      <c r="I269" s="4">
        <f t="shared" si="84"/>
        <v>-2.1287615955579478</v>
      </c>
      <c r="J269" s="1">
        <v>0.74180145809924469</v>
      </c>
      <c r="K269" s="4">
        <f t="shared" si="85"/>
        <v>-2.1290992709503778</v>
      </c>
      <c r="L269" s="1">
        <v>2.0835588671173612E-2</v>
      </c>
      <c r="M269" s="4">
        <f t="shared" si="86"/>
        <v>-2.3958220566441319</v>
      </c>
      <c r="N269" s="1">
        <v>-2.3838765431177043E-2</v>
      </c>
      <c r="O269" s="4">
        <f t="shared" si="87"/>
        <v>-2.5476775308623543</v>
      </c>
      <c r="P269" s="1">
        <v>-0.83029885743621179</v>
      </c>
      <c r="Q269" s="4">
        <f t="shared" si="88"/>
        <v>-2.9151494287181059</v>
      </c>
      <c r="R269" s="1">
        <v>2.0509340268879E-2</v>
      </c>
      <c r="S269" s="4">
        <f t="shared" si="89"/>
        <v>-2.4897453298655603</v>
      </c>
      <c r="T269" s="1">
        <v>0.21258534509468685</v>
      </c>
      <c r="U269" s="4">
        <f t="shared" si="90"/>
        <v>-2.0748293098106263</v>
      </c>
      <c r="V269" s="1">
        <v>0.1039427660583165</v>
      </c>
      <c r="W269" s="4">
        <f t="shared" si="91"/>
        <v>-2.2921144678833669</v>
      </c>
      <c r="X269" s="1">
        <v>0.1008182676765603</v>
      </c>
      <c r="Y269" s="4">
        <f t="shared" si="92"/>
        <v>-2.2983634646468794</v>
      </c>
      <c r="Z269" s="1">
        <v>8.3932451446430065E-2</v>
      </c>
      <c r="AA269" s="4">
        <f t="shared" si="93"/>
        <v>-2.0803377427678496</v>
      </c>
      <c r="AB269" s="1">
        <v>6.9874605041749194E-2</v>
      </c>
      <c r="AC269" s="4">
        <f t="shared" si="94"/>
        <v>-2.3602507899165017</v>
      </c>
      <c r="AD269" s="1">
        <v>4.2000352962688857E-3</v>
      </c>
      <c r="AE269" s="4">
        <f t="shared" si="95"/>
        <v>-2.0799964703731115</v>
      </c>
      <c r="AF269" s="1">
        <v>-6.5160467967330157E-3</v>
      </c>
      <c r="AG269" s="4">
        <f t="shared" si="96"/>
        <v>-3.1516046796733015</v>
      </c>
      <c r="AH269" s="1">
        <v>-1.0936842931269307E-2</v>
      </c>
      <c r="AI269" s="4">
        <f t="shared" si="97"/>
        <v>-3.0468421465634652</v>
      </c>
      <c r="AJ269" s="1">
        <v>-2.2225679329620166E-3</v>
      </c>
      <c r="AK269" s="4">
        <f t="shared" si="98"/>
        <v>-2.6111283966481009</v>
      </c>
      <c r="AL269" s="1">
        <v>3.4658957158271932E-3</v>
      </c>
      <c r="AM269" s="4">
        <f t="shared" si="99"/>
        <v>-2.3267052142086402</v>
      </c>
      <c r="AN269" s="1">
        <v>-4.9200307200000003E-3</v>
      </c>
      <c r="AO269" s="4">
        <f t="shared" si="100"/>
        <v>-2.5024600153600001</v>
      </c>
      <c r="AP269" s="1">
        <v>-5.4777276000000008E-4</v>
      </c>
      <c r="AQ269" s="4">
        <f t="shared" si="101"/>
        <v>-2.50027388638</v>
      </c>
      <c r="AR269" s="1">
        <v>1.5867014399999998E-3</v>
      </c>
      <c r="AS269" s="4">
        <f t="shared" si="102"/>
        <v>-2.49920664928</v>
      </c>
      <c r="AT269" s="1">
        <v>1.8414715260657482E-3</v>
      </c>
      <c r="AU269" s="4">
        <f t="shared" si="103"/>
        <v>-2.499079264236967</v>
      </c>
      <c r="AV269" s="1">
        <v>3.3080475331091784E-2</v>
      </c>
      <c r="AW269" s="4">
        <f t="shared" si="104"/>
        <v>-2.4834597623344541</v>
      </c>
      <c r="AY269" s="93"/>
      <c r="AZ269" s="20"/>
      <c r="BA269" s="20"/>
      <c r="BB269" s="20"/>
      <c r="BC269" s="20"/>
      <c r="BD269" s="92"/>
      <c r="BH269" s="93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92"/>
    </row>
    <row r="270" spans="1:81" s="1" customFormat="1" x14ac:dyDescent="0.15">
      <c r="A270" s="22"/>
      <c r="B270" s="22"/>
      <c r="C270" s="22"/>
      <c r="E270" s="15">
        <v>-2.5</v>
      </c>
      <c r="F270" s="1">
        <v>1</v>
      </c>
      <c r="G270" s="9">
        <v>0.83333333333333337</v>
      </c>
      <c r="H270" s="1">
        <v>0.61180614226825225</v>
      </c>
      <c r="I270" s="4">
        <f t="shared" si="84"/>
        <v>-2.194096928865874</v>
      </c>
      <c r="J270" s="1">
        <v>0.60821328714401446</v>
      </c>
      <c r="K270" s="4">
        <f t="shared" si="85"/>
        <v>-2.1958933564279928</v>
      </c>
      <c r="L270" s="1">
        <v>2.7799449759783192E-2</v>
      </c>
      <c r="M270" s="4">
        <f t="shared" si="86"/>
        <v>-2.361002751201084</v>
      </c>
      <c r="N270" s="1">
        <v>-6.0087799524419228E-2</v>
      </c>
      <c r="O270" s="4">
        <f t="shared" si="87"/>
        <v>-2.6201755990488387</v>
      </c>
      <c r="P270" s="1">
        <v>-0.76983738118928691</v>
      </c>
      <c r="Q270" s="4">
        <f t="shared" si="88"/>
        <v>-2.8849186905946436</v>
      </c>
      <c r="R270" s="1">
        <v>5.9250195691810212E-2</v>
      </c>
      <c r="S270" s="4">
        <f t="shared" si="89"/>
        <v>-2.4703749021540951</v>
      </c>
      <c r="T270" s="1">
        <v>0.22346136186320148</v>
      </c>
      <c r="U270" s="4">
        <f t="shared" si="90"/>
        <v>-2.0530772762735969</v>
      </c>
      <c r="V270" s="1">
        <v>9.9858893621469075E-2</v>
      </c>
      <c r="W270" s="4">
        <f t="shared" si="91"/>
        <v>-2.3002822127570619</v>
      </c>
      <c r="X270" s="1">
        <v>0.12232952445657246</v>
      </c>
      <c r="Y270" s="4">
        <f t="shared" si="92"/>
        <v>-2.255340951086855</v>
      </c>
      <c r="Z270" s="1">
        <v>7.8325214412593699E-2</v>
      </c>
      <c r="AA270" s="4">
        <f t="shared" si="93"/>
        <v>-2.1083739279370315</v>
      </c>
      <c r="AB270" s="1">
        <v>0.13437317920312436</v>
      </c>
      <c r="AC270" s="4">
        <f t="shared" si="94"/>
        <v>-2.2312536415937512</v>
      </c>
      <c r="AD270" s="1">
        <v>1.9327966011695231E-3</v>
      </c>
      <c r="AE270" s="4">
        <f t="shared" si="95"/>
        <v>-2.3067203398830478</v>
      </c>
      <c r="AF270" s="1">
        <v>-8.1771091965845474E-3</v>
      </c>
      <c r="AG270" s="4">
        <f t="shared" si="96"/>
        <v>-3.3177109196584547</v>
      </c>
      <c r="AH270" s="1">
        <v>-1.0781203338306327E-2</v>
      </c>
      <c r="AI270" s="4">
        <f t="shared" si="97"/>
        <v>-3.0390601669153163</v>
      </c>
      <c r="AJ270" s="1">
        <v>-1.2691751825685013E-3</v>
      </c>
      <c r="AK270" s="4">
        <f t="shared" si="98"/>
        <v>-2.5634587591284252</v>
      </c>
      <c r="AL270" s="1">
        <v>4.1550157685380281E-3</v>
      </c>
      <c r="AM270" s="4">
        <f t="shared" si="99"/>
        <v>-2.2922492115730986</v>
      </c>
      <c r="AN270" s="1">
        <v>-1.4462290799999999E-2</v>
      </c>
      <c r="AO270" s="4">
        <f t="shared" si="100"/>
        <v>-2.5072311454</v>
      </c>
      <c r="AP270" s="1">
        <v>-1.1032351200000001E-3</v>
      </c>
      <c r="AQ270" s="4">
        <f t="shared" si="101"/>
        <v>-2.5005516175600002</v>
      </c>
      <c r="AR270" s="1">
        <v>4.2063429599999997E-3</v>
      </c>
      <c r="AS270" s="4">
        <f t="shared" si="102"/>
        <v>-2.4978968285200001</v>
      </c>
      <c r="AT270" s="1">
        <v>4.0717505523244508E-3</v>
      </c>
      <c r="AU270" s="4">
        <f t="shared" si="103"/>
        <v>-2.4979641247238376</v>
      </c>
      <c r="AV270" s="1">
        <v>3.7435645717415852E-2</v>
      </c>
      <c r="AW270" s="4">
        <f t="shared" si="104"/>
        <v>-2.4812821771412921</v>
      </c>
      <c r="AY270" s="93"/>
      <c r="AZ270" s="20"/>
      <c r="BA270" s="20"/>
      <c r="BB270" s="20"/>
      <c r="BC270" s="20"/>
      <c r="BD270" s="92"/>
      <c r="BH270" s="93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92"/>
    </row>
    <row r="271" spans="1:81" s="1" customFormat="1" x14ac:dyDescent="0.15">
      <c r="A271" s="22"/>
      <c r="B271" s="22"/>
      <c r="C271" s="22"/>
      <c r="E271" s="15">
        <v>-2.5</v>
      </c>
      <c r="F271" s="1">
        <v>1</v>
      </c>
      <c r="G271" s="9">
        <v>0.5</v>
      </c>
      <c r="H271" s="1">
        <v>0.46434473181491337</v>
      </c>
      <c r="I271" s="4">
        <f t="shared" si="84"/>
        <v>-2.2678276340925434</v>
      </c>
      <c r="J271" s="1">
        <v>0.46131333455277118</v>
      </c>
      <c r="K271" s="4">
        <f t="shared" si="85"/>
        <v>-2.2693433327236145</v>
      </c>
      <c r="L271" s="1">
        <v>2.6095347595778751E-2</v>
      </c>
      <c r="M271" s="4">
        <f t="shared" si="86"/>
        <v>-2.3695232620211062</v>
      </c>
      <c r="N271" s="1">
        <v>-4.6098483293079438E-2</v>
      </c>
      <c r="O271" s="4">
        <f t="shared" si="87"/>
        <v>-2.5921969665861591</v>
      </c>
      <c r="P271" s="1">
        <v>-0.6979859327393394</v>
      </c>
      <c r="Q271" s="4">
        <f t="shared" si="88"/>
        <v>-2.8489929663696696</v>
      </c>
      <c r="R271" s="1">
        <v>0.14491283026471022</v>
      </c>
      <c r="S271" s="4">
        <f t="shared" si="89"/>
        <v>-2.427543584867645</v>
      </c>
      <c r="T271" s="1">
        <v>0.21311542725742211</v>
      </c>
      <c r="U271" s="4">
        <f t="shared" si="90"/>
        <v>-2.0737691454851559</v>
      </c>
      <c r="V271" s="1">
        <v>0.1002601882164975</v>
      </c>
      <c r="W271" s="4">
        <f t="shared" si="91"/>
        <v>-2.299479623567005</v>
      </c>
      <c r="X271" s="1">
        <v>0.13456994284818372</v>
      </c>
      <c r="Y271" s="4">
        <f t="shared" si="92"/>
        <v>-2.2308601143036326</v>
      </c>
      <c r="Z271" s="1">
        <v>7.1201896029343056E-2</v>
      </c>
      <c r="AA271" s="4">
        <f t="shared" si="93"/>
        <v>-2.1439905198532845</v>
      </c>
      <c r="AB271" s="1">
        <v>0.23286106043461802</v>
      </c>
      <c r="AC271" s="4">
        <f t="shared" si="94"/>
        <v>-2.0342778791307641</v>
      </c>
      <c r="AD271" s="1">
        <v>2.8427577984036254E-4</v>
      </c>
      <c r="AE271" s="4">
        <f t="shared" si="95"/>
        <v>-2.4715724220159636</v>
      </c>
      <c r="AF271" s="1">
        <v>-1.025761772257308E-2</v>
      </c>
      <c r="AG271" s="4">
        <f t="shared" si="96"/>
        <v>-3.525761772257308</v>
      </c>
      <c r="AH271" s="1">
        <v>-8.5319243693740502E-3</v>
      </c>
      <c r="AI271" s="4">
        <f t="shared" si="97"/>
        <v>-2.9265962184687027</v>
      </c>
      <c r="AJ271" s="1">
        <v>-1.052834297700817E-3</v>
      </c>
      <c r="AK271" s="4">
        <f t="shared" si="98"/>
        <v>-2.5526417148850409</v>
      </c>
      <c r="AL271" s="1">
        <v>4.3487787338557923E-3</v>
      </c>
      <c r="AM271" s="4">
        <f t="shared" si="99"/>
        <v>-2.2825610633072104</v>
      </c>
      <c r="AN271" s="1">
        <v>-2.4297164999999999E-2</v>
      </c>
      <c r="AO271" s="4">
        <f t="shared" si="100"/>
        <v>-2.5121485825000001</v>
      </c>
      <c r="AP271" s="1">
        <v>-1.3169638799999999E-3</v>
      </c>
      <c r="AQ271" s="4">
        <f t="shared" si="101"/>
        <v>-2.50065848194</v>
      </c>
      <c r="AR271" s="1">
        <v>1.0800431999999999E-2</v>
      </c>
      <c r="AS271" s="4">
        <f t="shared" si="102"/>
        <v>-2.494599784</v>
      </c>
      <c r="AT271" s="1">
        <v>7.2197669023910784E-3</v>
      </c>
      <c r="AU271" s="4">
        <f t="shared" si="103"/>
        <v>-2.4963901165488043</v>
      </c>
      <c r="AV271" s="1">
        <v>3.6789680097242254E-2</v>
      </c>
      <c r="AW271" s="4">
        <f t="shared" si="104"/>
        <v>-2.4816051599513789</v>
      </c>
      <c r="AY271" s="93"/>
      <c r="AZ271" s="20"/>
      <c r="BA271" s="20"/>
      <c r="BB271" s="20"/>
      <c r="BC271" s="20"/>
      <c r="BD271" s="92"/>
      <c r="BH271" s="93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92"/>
    </row>
    <row r="272" spans="1:81" s="1" customFormat="1" x14ac:dyDescent="0.15">
      <c r="A272" s="22"/>
      <c r="B272" s="22"/>
      <c r="C272" s="22"/>
      <c r="E272" s="15">
        <v>-2.5</v>
      </c>
      <c r="F272" s="1">
        <v>1</v>
      </c>
      <c r="G272" s="9">
        <v>0.16666666666666666</v>
      </c>
      <c r="H272" s="1">
        <v>0.31810713175404348</v>
      </c>
      <c r="I272" s="4">
        <f t="shared" si="84"/>
        <v>-2.3409464341229782</v>
      </c>
      <c r="J272" s="1">
        <v>0.3150778511514355</v>
      </c>
      <c r="K272" s="4">
        <f t="shared" si="85"/>
        <v>-2.3424610744242824</v>
      </c>
      <c r="L272" s="1">
        <v>3.9207415177521535E-2</v>
      </c>
      <c r="M272" s="4">
        <f t="shared" si="86"/>
        <v>-2.3039629241123922</v>
      </c>
      <c r="N272" s="1">
        <v>-1.9515982723801058E-2</v>
      </c>
      <c r="O272" s="4">
        <f t="shared" si="87"/>
        <v>-2.5390319654476019</v>
      </c>
      <c r="P272" s="1">
        <v>-0.64152395213376634</v>
      </c>
      <c r="Q272" s="4">
        <f t="shared" si="88"/>
        <v>-2.8207619760668834</v>
      </c>
      <c r="R272" s="1">
        <v>0.30354111465012723</v>
      </c>
      <c r="S272" s="4">
        <f t="shared" si="89"/>
        <v>-2.3482294426749366</v>
      </c>
      <c r="T272" s="1">
        <v>0.23561405538985303</v>
      </c>
      <c r="U272" s="4">
        <f t="shared" si="90"/>
        <v>-2.0287718892202937</v>
      </c>
      <c r="V272" s="1">
        <v>0.12556601202763892</v>
      </c>
      <c r="W272" s="4">
        <f t="shared" si="91"/>
        <v>-2.2488679759447221</v>
      </c>
      <c r="X272" s="1">
        <v>0.11046613633563906</v>
      </c>
      <c r="Y272" s="4">
        <f t="shared" si="92"/>
        <v>-2.2790677273287221</v>
      </c>
      <c r="Z272" s="1">
        <v>6.9542568320551099E-2</v>
      </c>
      <c r="AA272" s="4">
        <f t="shared" si="93"/>
        <v>-2.1522871583972445</v>
      </c>
      <c r="AB272" s="1">
        <v>0.41612658269088065</v>
      </c>
      <c r="AC272" s="4">
        <f t="shared" si="94"/>
        <v>-1.6677468346182387</v>
      </c>
      <c r="AD272" s="1">
        <v>-3.8655932023390475E-3</v>
      </c>
      <c r="AE272" s="4">
        <f t="shared" si="95"/>
        <v>-2.8865593202339048</v>
      </c>
      <c r="AF272" s="1">
        <v>-4.2251184533136235E-3</v>
      </c>
      <c r="AG272" s="4">
        <f t="shared" si="96"/>
        <v>-2.9225118453313623</v>
      </c>
      <c r="AH272" s="1">
        <v>-7.2313498396719151E-3</v>
      </c>
      <c r="AI272" s="4">
        <f t="shared" si="97"/>
        <v>-2.8615674919835956</v>
      </c>
      <c r="AJ272" s="1">
        <v>-1.1604187012392378E-3</v>
      </c>
      <c r="AK272" s="4">
        <f t="shared" si="98"/>
        <v>-2.558020935061962</v>
      </c>
      <c r="AL272" s="1">
        <v>2.5281101065433224E-3</v>
      </c>
      <c r="AM272" s="4">
        <f t="shared" si="99"/>
        <v>-2.373594494672834</v>
      </c>
      <c r="AN272" s="1">
        <v>-5.4750933719999999E-2</v>
      </c>
      <c r="AO272" s="4">
        <f t="shared" si="100"/>
        <v>-2.5273754668600001</v>
      </c>
      <c r="AP272" s="1">
        <v>6.5009174400000001E-3</v>
      </c>
      <c r="AQ272" s="4">
        <f t="shared" si="101"/>
        <v>-2.4967495412799998</v>
      </c>
      <c r="AR272" s="1">
        <v>1.3220824320000001E-2</v>
      </c>
      <c r="AS272" s="4">
        <f t="shared" si="102"/>
        <v>-2.4933895878399999</v>
      </c>
      <c r="AT272" s="1">
        <v>1.1053959530084626E-2</v>
      </c>
      <c r="AU272" s="4">
        <f t="shared" si="103"/>
        <v>-2.4944730202349579</v>
      </c>
      <c r="AV272" s="1">
        <v>4.1741786875350947E-2</v>
      </c>
      <c r="AW272" s="4">
        <f t="shared" si="104"/>
        <v>-2.4791291065623247</v>
      </c>
      <c r="AY272" s="93"/>
      <c r="AZ272" s="20"/>
      <c r="BA272" s="20"/>
      <c r="BB272" s="20"/>
      <c r="BC272" s="20"/>
      <c r="BD272" s="92"/>
      <c r="BH272" s="93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92"/>
    </row>
    <row r="273" spans="1:81" s="1" customFormat="1" x14ac:dyDescent="0.15">
      <c r="A273" s="22"/>
      <c r="B273" s="22"/>
      <c r="C273" s="22"/>
      <c r="E273" s="15">
        <v>-2.5</v>
      </c>
      <c r="F273" s="1">
        <v>1</v>
      </c>
      <c r="G273" s="10">
        <v>6.6666666666666666E-2</v>
      </c>
      <c r="H273" s="1">
        <v>0.25162200383118505</v>
      </c>
      <c r="I273" s="4">
        <f t="shared" si="84"/>
        <v>-2.3741889980844073</v>
      </c>
      <c r="J273" s="1">
        <v>0.24701828783461438</v>
      </c>
      <c r="K273" s="4">
        <f t="shared" si="85"/>
        <v>-2.3764908560826927</v>
      </c>
      <c r="L273" s="1">
        <v>4.4448509237241633E-2</v>
      </c>
      <c r="M273" s="4">
        <f t="shared" si="86"/>
        <v>-2.2777574538137917</v>
      </c>
      <c r="N273" s="1">
        <v>-1.7886540019336799E-2</v>
      </c>
      <c r="O273" s="4">
        <f t="shared" si="87"/>
        <v>-2.5357730800386737</v>
      </c>
      <c r="P273" s="1">
        <v>-0.59912311238421412</v>
      </c>
      <c r="Q273" s="4">
        <f t="shared" si="88"/>
        <v>-2.7995615561921072</v>
      </c>
      <c r="R273" s="1">
        <v>0.59733833878081444</v>
      </c>
      <c r="S273" s="4">
        <f t="shared" si="89"/>
        <v>-2.2013308306095927</v>
      </c>
      <c r="T273" s="1">
        <v>0.19949380886431764</v>
      </c>
      <c r="U273" s="4">
        <f t="shared" si="90"/>
        <v>-2.1010123822713647</v>
      </c>
      <c r="V273" s="1">
        <v>0.13051220122217536</v>
      </c>
      <c r="W273" s="4">
        <f t="shared" si="91"/>
        <v>-2.2389755975556493</v>
      </c>
      <c r="X273" s="1">
        <v>6.9237316291067372E-2</v>
      </c>
      <c r="Y273" s="4">
        <f t="shared" si="92"/>
        <v>-2.3615253674178653</v>
      </c>
      <c r="Z273" s="1">
        <v>7.5309494335674076E-2</v>
      </c>
      <c r="AA273" s="4">
        <f t="shared" si="93"/>
        <v>-2.1234525283216295</v>
      </c>
      <c r="AB273" s="1">
        <v>0.65300409759552669</v>
      </c>
      <c r="AC273" s="4">
        <f t="shared" si="94"/>
        <v>-1.1939918048089466</v>
      </c>
      <c r="AD273" s="1">
        <v>-2.6602081554669217E-3</v>
      </c>
      <c r="AE273" s="4">
        <f t="shared" si="95"/>
        <v>-2.7660208155466921</v>
      </c>
      <c r="AF273" s="1">
        <v>-8.0544804288102724E-4</v>
      </c>
      <c r="AG273" s="4">
        <f t="shared" si="96"/>
        <v>-2.5805448042881025</v>
      </c>
      <c r="AH273" s="1">
        <v>-5.4301747166703067E-3</v>
      </c>
      <c r="AI273" s="4">
        <f t="shared" si="97"/>
        <v>-2.7715087358335153</v>
      </c>
      <c r="AJ273" s="1">
        <v>-2.2021491040794378E-3</v>
      </c>
      <c r="AK273" s="4">
        <f t="shared" si="98"/>
        <v>-2.610107455203972</v>
      </c>
      <c r="AL273" s="1">
        <v>1.2197628504387564E-3</v>
      </c>
      <c r="AM273" s="4">
        <f t="shared" si="99"/>
        <v>-2.4390118574780622</v>
      </c>
      <c r="AN273" s="1">
        <v>-8.2696848480000001E-2</v>
      </c>
      <c r="AO273" s="4">
        <f t="shared" si="100"/>
        <v>-2.5413484242400002</v>
      </c>
      <c r="AP273" s="1">
        <v>1.01230452E-2</v>
      </c>
      <c r="AQ273" s="4">
        <f t="shared" si="101"/>
        <v>-2.4949384773999999</v>
      </c>
      <c r="AR273" s="1">
        <v>1.0632876480000001E-2</v>
      </c>
      <c r="AS273" s="4">
        <f t="shared" si="102"/>
        <v>-2.4946835617600001</v>
      </c>
      <c r="AT273" s="1">
        <v>1.9187428720978006E-2</v>
      </c>
      <c r="AU273" s="4">
        <f t="shared" si="103"/>
        <v>-2.4904062856395108</v>
      </c>
      <c r="AV273" s="1">
        <v>3.0812510205119895E-2</v>
      </c>
      <c r="AW273" s="4">
        <f t="shared" si="104"/>
        <v>-2.48459374489744</v>
      </c>
      <c r="AY273" s="93"/>
      <c r="AZ273" s="20"/>
      <c r="BA273" s="20"/>
      <c r="BB273" s="20"/>
      <c r="BC273" s="20"/>
      <c r="BD273" s="92"/>
      <c r="BH273" s="93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92"/>
    </row>
    <row r="274" spans="1:81" s="1" customFormat="1" x14ac:dyDescent="0.15">
      <c r="A274" s="22"/>
      <c r="B274" s="22"/>
      <c r="C274" s="22"/>
      <c r="E274" s="15"/>
      <c r="G274" s="9"/>
      <c r="I274" s="4">
        <f t="shared" si="84"/>
        <v>0</v>
      </c>
      <c r="K274" s="4">
        <f t="shared" si="85"/>
        <v>0</v>
      </c>
      <c r="M274" s="4">
        <f t="shared" si="86"/>
        <v>0</v>
      </c>
      <c r="O274" s="4">
        <f t="shared" si="87"/>
        <v>0</v>
      </c>
      <c r="Q274" s="4">
        <f t="shared" si="88"/>
        <v>0</v>
      </c>
      <c r="S274" s="4">
        <f t="shared" si="89"/>
        <v>0</v>
      </c>
      <c r="U274" s="4">
        <f t="shared" si="90"/>
        <v>0</v>
      </c>
      <c r="W274" s="4">
        <f t="shared" si="91"/>
        <v>0</v>
      </c>
      <c r="Y274" s="4">
        <f t="shared" si="92"/>
        <v>0</v>
      </c>
      <c r="AA274" s="4">
        <f t="shared" si="93"/>
        <v>0</v>
      </c>
      <c r="AC274" s="4">
        <f t="shared" si="94"/>
        <v>0</v>
      </c>
      <c r="AE274" s="4">
        <f t="shared" si="95"/>
        <v>0</v>
      </c>
      <c r="AG274" s="4">
        <f t="shared" si="96"/>
        <v>0</v>
      </c>
      <c r="AI274" s="4">
        <f t="shared" si="97"/>
        <v>0</v>
      </c>
      <c r="AK274" s="4">
        <f t="shared" si="98"/>
        <v>0</v>
      </c>
      <c r="AM274" s="4">
        <f t="shared" si="99"/>
        <v>0</v>
      </c>
      <c r="AO274" s="4">
        <f t="shared" si="100"/>
        <v>0</v>
      </c>
      <c r="AQ274" s="4">
        <f t="shared" si="101"/>
        <v>0</v>
      </c>
      <c r="AS274" s="4">
        <f t="shared" si="102"/>
        <v>0</v>
      </c>
      <c r="AU274" s="4">
        <f t="shared" si="103"/>
        <v>0</v>
      </c>
      <c r="AW274" s="4">
        <f t="shared" si="104"/>
        <v>0</v>
      </c>
      <c r="AY274" s="93"/>
      <c r="AZ274" s="20"/>
      <c r="BA274" s="20"/>
      <c r="BB274" s="20"/>
      <c r="BC274" s="20"/>
      <c r="BD274" s="92"/>
      <c r="BH274" s="93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92"/>
    </row>
    <row r="275" spans="1:81" s="1" customFormat="1" x14ac:dyDescent="0.15">
      <c r="A275" s="22"/>
      <c r="B275" s="22"/>
      <c r="C275" s="22"/>
      <c r="E275" s="15">
        <v>-2</v>
      </c>
      <c r="F275" s="1">
        <v>1</v>
      </c>
      <c r="G275" s="8">
        <v>2.5</v>
      </c>
      <c r="H275" s="1">
        <v>1.0619439870506171</v>
      </c>
      <c r="I275" s="4">
        <f t="shared" si="84"/>
        <v>-1.4690280064746915</v>
      </c>
      <c r="J275" s="1">
        <v>1.0618665611479638</v>
      </c>
      <c r="K275" s="4">
        <f t="shared" si="85"/>
        <v>-1.4690667194260181</v>
      </c>
      <c r="L275" s="1">
        <v>1.0331002713871353E-2</v>
      </c>
      <c r="M275" s="4">
        <f t="shared" si="86"/>
        <v>-1.9483449864306432</v>
      </c>
      <c r="N275" s="1">
        <v>7.5966000082125403E-3</v>
      </c>
      <c r="O275" s="4">
        <f t="shared" si="87"/>
        <v>-1.984806799983575</v>
      </c>
      <c r="P275" s="1">
        <v>-1.0054055922836362</v>
      </c>
      <c r="Q275" s="4">
        <f t="shared" si="88"/>
        <v>-2.502702796141818</v>
      </c>
      <c r="R275" s="1">
        <v>0</v>
      </c>
      <c r="S275" s="4">
        <f t="shared" si="89"/>
        <v>-2</v>
      </c>
      <c r="T275" s="1">
        <v>0.1430941866411829</v>
      </c>
      <c r="U275" s="4">
        <f t="shared" si="90"/>
        <v>-1.7138116267176342</v>
      </c>
      <c r="V275" s="1">
        <v>5.6302564925732497E-2</v>
      </c>
      <c r="W275" s="4">
        <f t="shared" si="91"/>
        <v>-1.887394870148535</v>
      </c>
      <c r="X275" s="1">
        <v>6.7320434667373447E-2</v>
      </c>
      <c r="Y275" s="4">
        <f t="shared" si="92"/>
        <v>-1.8653591306652531</v>
      </c>
      <c r="Z275" s="1">
        <v>6.5253770668258562E-2</v>
      </c>
      <c r="AA275" s="4">
        <f t="shared" si="93"/>
        <v>-1.6737311466587073</v>
      </c>
      <c r="AB275" s="1">
        <v>2.0481984699838203E-2</v>
      </c>
      <c r="AC275" s="4">
        <f t="shared" si="94"/>
        <v>-1.9590360306003236</v>
      </c>
      <c r="AD275" s="1">
        <v>4.3616823083349741E-4</v>
      </c>
      <c r="AE275" s="4">
        <f t="shared" si="95"/>
        <v>-1.9563831769166502</v>
      </c>
      <c r="AF275" s="1">
        <v>-3.6969786466494207E-3</v>
      </c>
      <c r="AG275" s="4">
        <f t="shared" si="96"/>
        <v>-2.3696978646649423</v>
      </c>
      <c r="AH275" s="1">
        <v>-5.8573662272801471E-3</v>
      </c>
      <c r="AI275" s="4">
        <f t="shared" si="97"/>
        <v>-2.2928683113640074</v>
      </c>
      <c r="AJ275" s="1">
        <v>-2.5187334842165796E-4</v>
      </c>
      <c r="AK275" s="4">
        <f t="shared" si="98"/>
        <v>-2.0125936674210827</v>
      </c>
      <c r="AL275" s="1">
        <v>2.0639673013695399E-3</v>
      </c>
      <c r="AM275" s="4">
        <f t="shared" si="99"/>
        <v>-1.8968016349315231</v>
      </c>
      <c r="AN275" s="1">
        <v>-5.6804760000000006E-5</v>
      </c>
      <c r="AO275" s="4">
        <f t="shared" si="100"/>
        <v>-2.0000284023799999</v>
      </c>
      <c r="AP275" s="1">
        <v>-5.0241600000000007E-6</v>
      </c>
      <c r="AQ275" s="4">
        <f t="shared" si="101"/>
        <v>-2.00000251208</v>
      </c>
      <c r="AR275" s="1">
        <v>1.618164E-5</v>
      </c>
      <c r="AS275" s="4">
        <f t="shared" si="102"/>
        <v>-1.99999190918</v>
      </c>
      <c r="AT275" s="1">
        <v>1.6692089391573918E-5</v>
      </c>
      <c r="AU275" s="4">
        <f t="shared" si="103"/>
        <v>-1.9999916539553042</v>
      </c>
      <c r="AV275" s="1">
        <v>1.4088982995761052E-2</v>
      </c>
      <c r="AW275" s="4">
        <f t="shared" si="104"/>
        <v>-1.9929555085021196</v>
      </c>
      <c r="AY275" s="93"/>
      <c r="AZ275" s="20"/>
      <c r="BA275" s="20"/>
      <c r="BB275" s="20"/>
      <c r="BC275" s="20"/>
      <c r="BD275" s="92"/>
      <c r="BH275" s="93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92"/>
    </row>
    <row r="276" spans="1:81" s="1" customFormat="1" x14ac:dyDescent="0.15">
      <c r="A276" s="22"/>
      <c r="B276" s="22"/>
      <c r="C276" s="22"/>
      <c r="E276" s="15">
        <v>-2</v>
      </c>
      <c r="F276" s="1">
        <v>1</v>
      </c>
      <c r="G276" s="9">
        <v>1.8333333333333333</v>
      </c>
      <c r="H276" s="1">
        <v>0.95296130056917017</v>
      </c>
      <c r="I276" s="4">
        <f t="shared" si="84"/>
        <v>-1.5235193497154149</v>
      </c>
      <c r="J276" s="1">
        <v>0.95285255130038116</v>
      </c>
      <c r="K276" s="4">
        <f t="shared" si="85"/>
        <v>-1.5235737243498093</v>
      </c>
      <c r="L276" s="1">
        <v>1.2876890284191232E-2</v>
      </c>
      <c r="M276" s="4">
        <f t="shared" si="86"/>
        <v>-1.9356155485790438</v>
      </c>
      <c r="N276" s="1">
        <v>6.4375118988513639E-3</v>
      </c>
      <c r="O276" s="4">
        <f t="shared" si="87"/>
        <v>-1.9871249762022973</v>
      </c>
      <c r="P276" s="1">
        <v>-0.93968787527357467</v>
      </c>
      <c r="Q276" s="4">
        <f t="shared" si="88"/>
        <v>-2.4698439376367873</v>
      </c>
      <c r="R276" s="1">
        <v>2.2760487290772002E-3</v>
      </c>
      <c r="S276" s="4">
        <f t="shared" si="89"/>
        <v>-1.9988619756354613</v>
      </c>
      <c r="T276" s="1">
        <v>0.17609366775793911</v>
      </c>
      <c r="U276" s="4">
        <f t="shared" si="90"/>
        <v>-1.6478126644841218</v>
      </c>
      <c r="V276" s="1">
        <v>7.4717320621316016E-2</v>
      </c>
      <c r="W276" s="4">
        <f t="shared" si="91"/>
        <v>-1.8505653587573681</v>
      </c>
      <c r="X276" s="1">
        <v>8.5959168741577496E-2</v>
      </c>
      <c r="Y276" s="4">
        <f t="shared" si="92"/>
        <v>-1.828081662516845</v>
      </c>
      <c r="Z276" s="1">
        <v>7.7278918325995233E-2</v>
      </c>
      <c r="AA276" s="4">
        <f t="shared" si="93"/>
        <v>-1.6136054083700238</v>
      </c>
      <c r="AB276" s="1">
        <v>2.8965245520380396E-2</v>
      </c>
      <c r="AC276" s="4">
        <f t="shared" si="94"/>
        <v>-1.9420695089592392</v>
      </c>
      <c r="AD276" s="1">
        <v>1.4060503032300284E-3</v>
      </c>
      <c r="AE276" s="4">
        <f t="shared" si="95"/>
        <v>-1.8593949696769971</v>
      </c>
      <c r="AF276" s="1">
        <v>-5.0960614062559115E-3</v>
      </c>
      <c r="AG276" s="4">
        <f t="shared" si="96"/>
        <v>-2.509606140625591</v>
      </c>
      <c r="AH276" s="1">
        <v>-8.3074406282752453E-3</v>
      </c>
      <c r="AI276" s="4">
        <f t="shared" si="97"/>
        <v>-2.4153720314137623</v>
      </c>
      <c r="AJ276" s="1">
        <v>-7.7949341921529998E-4</v>
      </c>
      <c r="AK276" s="4">
        <f t="shared" si="98"/>
        <v>-2.0389746709607648</v>
      </c>
      <c r="AL276" s="1">
        <v>2.7200224227176498E-3</v>
      </c>
      <c r="AM276" s="4">
        <f t="shared" si="99"/>
        <v>-1.8639988788641175</v>
      </c>
      <c r="AN276" s="1">
        <v>-8.0135676000000003E-4</v>
      </c>
      <c r="AO276" s="4">
        <f t="shared" si="100"/>
        <v>-2.0004006783800001</v>
      </c>
      <c r="AP276" s="1">
        <v>-6.7655519999999998E-5</v>
      </c>
      <c r="AQ276" s="4">
        <f t="shared" si="101"/>
        <v>-2.0000338277599998</v>
      </c>
      <c r="AR276" s="1">
        <v>3.6049211999999997E-4</v>
      </c>
      <c r="AS276" s="4">
        <f t="shared" si="102"/>
        <v>-1.99981975394</v>
      </c>
      <c r="AT276" s="1">
        <v>3.5398295565736647E-4</v>
      </c>
      <c r="AU276" s="4">
        <f t="shared" si="103"/>
        <v>-1.9998230085221713</v>
      </c>
      <c r="AV276" s="1">
        <v>2.1990318258007482E-2</v>
      </c>
      <c r="AW276" s="4">
        <f t="shared" si="104"/>
        <v>-1.9890048408709962</v>
      </c>
      <c r="AY276" s="93"/>
      <c r="AZ276" s="20"/>
      <c r="BA276" s="20"/>
      <c r="BB276" s="20"/>
      <c r="BC276" s="20"/>
      <c r="BD276" s="92"/>
      <c r="BH276" s="93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92"/>
    </row>
    <row r="277" spans="1:81" s="1" customFormat="1" x14ac:dyDescent="0.15">
      <c r="A277" s="22"/>
      <c r="B277" s="22"/>
      <c r="C277" s="22"/>
      <c r="E277" s="15">
        <v>-2</v>
      </c>
      <c r="F277" s="1">
        <v>1</v>
      </c>
      <c r="G277" s="9">
        <v>1.5</v>
      </c>
      <c r="H277" s="1">
        <v>0.85473056696929417</v>
      </c>
      <c r="I277" s="4">
        <f t="shared" si="84"/>
        <v>-1.5726347165153529</v>
      </c>
      <c r="J277" s="1">
        <v>0.85452417659948565</v>
      </c>
      <c r="K277" s="4">
        <f t="shared" si="85"/>
        <v>-1.5727379117002571</v>
      </c>
      <c r="L277" s="1">
        <v>1.8750723263514298E-2</v>
      </c>
      <c r="M277" s="4">
        <f t="shared" si="86"/>
        <v>-1.9062463836824286</v>
      </c>
      <c r="N277" s="1">
        <v>-1.0881616227980131E-3</v>
      </c>
      <c r="O277" s="4">
        <f t="shared" si="87"/>
        <v>-2.002176323245596</v>
      </c>
      <c r="P277" s="1">
        <v>-0.88799075717740683</v>
      </c>
      <c r="Q277" s="4">
        <f t="shared" si="88"/>
        <v>-2.4439953785887036</v>
      </c>
      <c r="R277" s="1">
        <v>1.31955546164904E-2</v>
      </c>
      <c r="S277" s="4">
        <f t="shared" si="89"/>
        <v>-1.9934022226917547</v>
      </c>
      <c r="T277" s="1">
        <v>0.21132360022845792</v>
      </c>
      <c r="U277" s="4">
        <f t="shared" si="90"/>
        <v>-1.577352799543084</v>
      </c>
      <c r="V277" s="1">
        <v>8.8893285501506256E-2</v>
      </c>
      <c r="W277" s="4">
        <f t="shared" si="91"/>
        <v>-1.8222134289969876</v>
      </c>
      <c r="X277" s="1">
        <v>9.4748453615944278E-2</v>
      </c>
      <c r="Y277" s="4">
        <f t="shared" si="92"/>
        <v>-1.8105030927681114</v>
      </c>
      <c r="Z277" s="1">
        <v>8.232209355632171E-2</v>
      </c>
      <c r="AA277" s="4">
        <f t="shared" si="93"/>
        <v>-1.5883895322183914</v>
      </c>
      <c r="AB277" s="1">
        <v>5.18993041185234E-2</v>
      </c>
      <c r="AC277" s="4">
        <f t="shared" si="94"/>
        <v>-1.8962013917629532</v>
      </c>
      <c r="AD277" s="1">
        <v>2.5598755272879699E-3</v>
      </c>
      <c r="AE277" s="4">
        <f t="shared" si="95"/>
        <v>-1.7440124472712031</v>
      </c>
      <c r="AF277" s="1">
        <v>-5.8332275216262611E-3</v>
      </c>
      <c r="AG277" s="4">
        <f t="shared" si="96"/>
        <v>-2.5833227521626263</v>
      </c>
      <c r="AH277" s="1">
        <v>-1.1831570103815896E-2</v>
      </c>
      <c r="AI277" s="4">
        <f t="shared" si="97"/>
        <v>-2.5915785051907947</v>
      </c>
      <c r="AJ277" s="1">
        <v>-1.1086622135278073E-3</v>
      </c>
      <c r="AK277" s="4">
        <f t="shared" si="98"/>
        <v>-2.0554331106763906</v>
      </c>
      <c r="AL277" s="1">
        <v>3.1235256242915081E-3</v>
      </c>
      <c r="AM277" s="4">
        <f t="shared" si="99"/>
        <v>-1.8438237187854245</v>
      </c>
      <c r="AN277" s="1">
        <v>-4.2149570399999999E-3</v>
      </c>
      <c r="AO277" s="4">
        <f t="shared" si="100"/>
        <v>-2.0021074785200002</v>
      </c>
      <c r="AP277" s="1">
        <v>-2.0134763999999999E-4</v>
      </c>
      <c r="AQ277" s="4">
        <f t="shared" si="101"/>
        <v>-2.00010067382</v>
      </c>
      <c r="AR277" s="1">
        <v>1.0030856400000002E-3</v>
      </c>
      <c r="AS277" s="4">
        <f t="shared" si="102"/>
        <v>-1.9994984571800001</v>
      </c>
      <c r="AT277" s="1">
        <v>1.2599462723288401E-3</v>
      </c>
      <c r="AU277" s="4">
        <f t="shared" si="103"/>
        <v>-1.9993700268638355</v>
      </c>
      <c r="AV277" s="1">
        <v>3.0768474841691075E-2</v>
      </c>
      <c r="AW277" s="4">
        <f t="shared" si="104"/>
        <v>-1.9846157625791545</v>
      </c>
      <c r="AY277" s="93"/>
      <c r="AZ277" s="20"/>
      <c r="BA277" s="20"/>
      <c r="BB277" s="20"/>
      <c r="BC277" s="20"/>
      <c r="BD277" s="92"/>
      <c r="BH277" s="93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92"/>
    </row>
    <row r="278" spans="1:81" s="1" customFormat="1" x14ac:dyDescent="0.15">
      <c r="A278" s="22"/>
      <c r="B278" s="22"/>
      <c r="C278" s="22"/>
      <c r="E278" s="15">
        <v>-2</v>
      </c>
      <c r="F278" s="1">
        <v>1</v>
      </c>
      <c r="G278" s="9">
        <v>1.1666666666666667</v>
      </c>
      <c r="H278" s="1">
        <v>0.7297331386906567</v>
      </c>
      <c r="I278" s="4">
        <f t="shared" si="84"/>
        <v>-1.6351334306546716</v>
      </c>
      <c r="J278" s="1">
        <v>0.72898802835566279</v>
      </c>
      <c r="K278" s="4">
        <f t="shared" si="85"/>
        <v>-1.6355059858221686</v>
      </c>
      <c r="L278" s="1">
        <v>2.5221831919158735E-2</v>
      </c>
      <c r="M278" s="4">
        <f t="shared" si="86"/>
        <v>-1.8738908404042063</v>
      </c>
      <c r="N278" s="1">
        <v>-2.1231283806736521E-2</v>
      </c>
      <c r="O278" s="4">
        <f t="shared" si="87"/>
        <v>-2.0424625676134731</v>
      </c>
      <c r="P278" s="1">
        <v>-0.82389562674108452</v>
      </c>
      <c r="Q278" s="4">
        <f t="shared" si="88"/>
        <v>-2.4119478133705421</v>
      </c>
      <c r="R278" s="1">
        <v>4.8035419678738804E-2</v>
      </c>
      <c r="S278" s="4">
        <f t="shared" si="89"/>
        <v>-1.9759822901606305</v>
      </c>
      <c r="T278" s="1">
        <v>0.22281182456520199</v>
      </c>
      <c r="U278" s="4">
        <f t="shared" si="90"/>
        <v>-1.554376350869596</v>
      </c>
      <c r="V278" s="1">
        <v>0.10612468876337804</v>
      </c>
      <c r="W278" s="4">
        <f t="shared" si="91"/>
        <v>-1.787750622473244</v>
      </c>
      <c r="X278" s="1">
        <v>0.10222559848889252</v>
      </c>
      <c r="Y278" s="4">
        <f t="shared" si="92"/>
        <v>-1.7955488030222149</v>
      </c>
      <c r="Z278" s="1">
        <v>8.5951010507916342E-2</v>
      </c>
      <c r="AA278" s="4">
        <f t="shared" si="93"/>
        <v>-1.5702449474604183</v>
      </c>
      <c r="AB278" s="1">
        <v>9.613238601249359E-2</v>
      </c>
      <c r="AC278" s="4">
        <f t="shared" si="94"/>
        <v>-1.8077352279750127</v>
      </c>
      <c r="AD278" s="1">
        <v>3.9060049553555688E-3</v>
      </c>
      <c r="AE278" s="4">
        <f t="shared" si="95"/>
        <v>-1.6093995044644431</v>
      </c>
      <c r="AF278" s="1">
        <v>-6.5355559188789219E-3</v>
      </c>
      <c r="AG278" s="4">
        <f t="shared" si="96"/>
        <v>-2.6535555918878924</v>
      </c>
      <c r="AH278" s="1">
        <v>-1.2680154424386145E-2</v>
      </c>
      <c r="AI278" s="4">
        <f t="shared" si="97"/>
        <v>-2.6340077212193074</v>
      </c>
      <c r="AJ278" s="1">
        <v>-1.8773601794063962E-3</v>
      </c>
      <c r="AK278" s="4">
        <f t="shared" si="98"/>
        <v>-2.0938680089703197</v>
      </c>
      <c r="AL278" s="1">
        <v>3.4718794813909703E-3</v>
      </c>
      <c r="AM278" s="4">
        <f t="shared" si="99"/>
        <v>-1.8264060259304515</v>
      </c>
      <c r="AN278" s="1">
        <v>-1.117742652E-2</v>
      </c>
      <c r="AO278" s="4">
        <f t="shared" si="100"/>
        <v>-2.0055887132599999</v>
      </c>
      <c r="AP278" s="1">
        <v>-9.5313671999999988E-4</v>
      </c>
      <c r="AQ278" s="4">
        <f t="shared" si="101"/>
        <v>-2.0004765683599999</v>
      </c>
      <c r="AR278" s="1">
        <v>2.38681836E-3</v>
      </c>
      <c r="AS278" s="4">
        <f t="shared" si="102"/>
        <v>-1.9988065908199999</v>
      </c>
      <c r="AT278" s="1">
        <v>3.2529854844088875E-3</v>
      </c>
      <c r="AU278" s="4">
        <f t="shared" si="103"/>
        <v>-1.9983735072577955</v>
      </c>
      <c r="AV278" s="1">
        <v>3.5678815858805231E-2</v>
      </c>
      <c r="AW278" s="4">
        <f t="shared" si="104"/>
        <v>-1.9821605920705974</v>
      </c>
      <c r="AY278" s="93"/>
      <c r="AZ278" s="20"/>
      <c r="BA278" s="20"/>
      <c r="BB278" s="20"/>
      <c r="BC278" s="20"/>
      <c r="BD278" s="92"/>
      <c r="BH278" s="93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92"/>
    </row>
    <row r="279" spans="1:81" s="1" customFormat="1" x14ac:dyDescent="0.15">
      <c r="A279" s="22"/>
      <c r="B279" s="22"/>
      <c r="C279" s="22"/>
      <c r="E279" s="15">
        <v>-2</v>
      </c>
      <c r="F279" s="1">
        <v>1</v>
      </c>
      <c r="G279" s="9">
        <v>0.83333333333333337</v>
      </c>
      <c r="H279" s="1">
        <v>0.63758748080022354</v>
      </c>
      <c r="I279" s="4">
        <f t="shared" si="84"/>
        <v>-1.6812062595998882</v>
      </c>
      <c r="J279" s="1">
        <v>0.63524747744351084</v>
      </c>
      <c r="K279" s="4">
        <f t="shared" si="85"/>
        <v>-1.6823762612782445</v>
      </c>
      <c r="L279" s="1">
        <v>2.6209203271577514E-2</v>
      </c>
      <c r="M279" s="4">
        <f t="shared" si="86"/>
        <v>-1.8689539836421125</v>
      </c>
      <c r="N279" s="1">
        <v>-4.7869778970670025E-2</v>
      </c>
      <c r="O279" s="4">
        <f t="shared" si="87"/>
        <v>-2.0957395579413403</v>
      </c>
      <c r="P279" s="1">
        <v>-0.75861984995070653</v>
      </c>
      <c r="Q279" s="4">
        <f t="shared" si="88"/>
        <v>-2.3793099249753533</v>
      </c>
      <c r="R279" s="1">
        <v>0.10045783371850381</v>
      </c>
      <c r="S279" s="4">
        <f t="shared" si="89"/>
        <v>-1.9497710831407482</v>
      </c>
      <c r="T279" s="1">
        <v>0.21267120347315804</v>
      </c>
      <c r="U279" s="4">
        <f t="shared" si="90"/>
        <v>-1.5746575930536839</v>
      </c>
      <c r="V279" s="1">
        <v>0.10669956660183738</v>
      </c>
      <c r="W279" s="4">
        <f t="shared" si="91"/>
        <v>-1.7866008667963253</v>
      </c>
      <c r="X279" s="1">
        <v>0.12240418391611262</v>
      </c>
      <c r="Y279" s="4">
        <f t="shared" si="92"/>
        <v>-1.7551916321677747</v>
      </c>
      <c r="Z279" s="1">
        <v>7.8852645249371731E-2</v>
      </c>
      <c r="AA279" s="4">
        <f t="shared" si="93"/>
        <v>-1.6057367737531414</v>
      </c>
      <c r="AB279" s="1">
        <v>0.14146581061596061</v>
      </c>
      <c r="AC279" s="4">
        <f t="shared" si="94"/>
        <v>-1.7170683787680787</v>
      </c>
      <c r="AD279" s="1">
        <v>2.9194007782625459E-3</v>
      </c>
      <c r="AE279" s="4">
        <f t="shared" si="95"/>
        <v>-1.7080599221737454</v>
      </c>
      <c r="AF279" s="1">
        <v>-8.6313930408392411E-3</v>
      </c>
      <c r="AG279" s="4">
        <f t="shared" si="96"/>
        <v>-2.8631393040839241</v>
      </c>
      <c r="AH279" s="1">
        <v>-9.2406613030053073E-3</v>
      </c>
      <c r="AI279" s="4">
        <f t="shared" si="97"/>
        <v>-2.4620330651502655</v>
      </c>
      <c r="AJ279" s="1">
        <v>-1.6333212456919512E-3</v>
      </c>
      <c r="AK279" s="4">
        <f t="shared" si="98"/>
        <v>-2.0816660622845977</v>
      </c>
      <c r="AL279" s="1">
        <v>4.2366910840683433E-3</v>
      </c>
      <c r="AM279" s="4">
        <f t="shared" si="99"/>
        <v>-1.7881654457965828</v>
      </c>
      <c r="AN279" s="1">
        <v>-1.4408565120000001E-2</v>
      </c>
      <c r="AO279" s="4">
        <f t="shared" si="100"/>
        <v>-2.0072042825600001</v>
      </c>
      <c r="AP279" s="1">
        <v>-1.9415052000000001E-3</v>
      </c>
      <c r="AQ279" s="4">
        <f t="shared" si="101"/>
        <v>-2.0009707525999998</v>
      </c>
      <c r="AR279" s="1">
        <v>5.0198021999999995E-3</v>
      </c>
      <c r="AS279" s="4">
        <f t="shared" si="102"/>
        <v>-1.9974900989</v>
      </c>
      <c r="AT279" s="1">
        <v>5.0386744996056207E-3</v>
      </c>
      <c r="AU279" s="4">
        <f t="shared" si="103"/>
        <v>-1.9974806627501971</v>
      </c>
      <c r="AV279" s="1">
        <v>3.5798311269955412E-2</v>
      </c>
      <c r="AW279" s="4">
        <f t="shared" si="104"/>
        <v>-1.9821008443650223</v>
      </c>
      <c r="AY279" s="93"/>
      <c r="AZ279" s="20"/>
      <c r="BA279" s="20"/>
      <c r="BB279" s="20"/>
      <c r="BC279" s="20"/>
      <c r="BD279" s="92"/>
      <c r="BH279" s="93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92"/>
    </row>
    <row r="280" spans="1:81" s="1" customFormat="1" x14ac:dyDescent="0.15">
      <c r="A280" s="22"/>
      <c r="B280" s="22"/>
      <c r="C280" s="22"/>
      <c r="E280" s="15">
        <v>-2</v>
      </c>
      <c r="F280" s="1">
        <v>1</v>
      </c>
      <c r="G280" s="9">
        <v>0.5</v>
      </c>
      <c r="H280" s="1">
        <v>0.45965366288731441</v>
      </c>
      <c r="I280" s="4">
        <f t="shared" si="84"/>
        <v>-1.7701731685563429</v>
      </c>
      <c r="J280" s="1">
        <v>0.45616556481747622</v>
      </c>
      <c r="K280" s="4">
        <f t="shared" si="85"/>
        <v>-1.7719172175912619</v>
      </c>
      <c r="L280" s="1">
        <v>1.1878320012841427E-2</v>
      </c>
      <c r="M280" s="4">
        <f t="shared" si="86"/>
        <v>-1.9406083999357928</v>
      </c>
      <c r="N280" s="1">
        <v>-5.5257332492170096E-2</v>
      </c>
      <c r="O280" s="4">
        <f t="shared" si="87"/>
        <v>-2.1105146649843403</v>
      </c>
      <c r="P280" s="1">
        <v>-0.69583652125458784</v>
      </c>
      <c r="Q280" s="4">
        <f t="shared" si="88"/>
        <v>-2.3479182606272939</v>
      </c>
      <c r="R280" s="1">
        <v>0.20581935570711901</v>
      </c>
      <c r="S280" s="4">
        <f t="shared" si="89"/>
        <v>-1.8970903221464406</v>
      </c>
      <c r="T280" s="1">
        <v>0.21182941806684258</v>
      </c>
      <c r="U280" s="4">
        <f t="shared" si="90"/>
        <v>-1.576341163866315</v>
      </c>
      <c r="V280" s="1">
        <v>0.10273888227323121</v>
      </c>
      <c r="W280" s="4">
        <f t="shared" si="91"/>
        <v>-1.7945222354535375</v>
      </c>
      <c r="X280" s="1">
        <v>0.13871727582564031</v>
      </c>
      <c r="Y280" s="4">
        <f t="shared" si="92"/>
        <v>-1.7225654483487194</v>
      </c>
      <c r="Z280" s="1">
        <v>7.3858357211488132E-2</v>
      </c>
      <c r="AA280" s="4">
        <f t="shared" si="93"/>
        <v>-1.6307082139425593</v>
      </c>
      <c r="AB280" s="1">
        <v>0.21811032879548226</v>
      </c>
      <c r="AC280" s="4">
        <f t="shared" si="94"/>
        <v>-1.5637793424090356</v>
      </c>
      <c r="AD280" s="1">
        <v>1.9634537931130917E-3</v>
      </c>
      <c r="AE280" s="4">
        <f t="shared" si="95"/>
        <v>-1.8036546206886908</v>
      </c>
      <c r="AF280" s="1">
        <v>-6.4073531162058177E-3</v>
      </c>
      <c r="AG280" s="4">
        <f t="shared" si="96"/>
        <v>-2.6407353116205816</v>
      </c>
      <c r="AH280" s="1">
        <v>-8.8874957581329111E-3</v>
      </c>
      <c r="AI280" s="4">
        <f t="shared" si="97"/>
        <v>-2.4443747879066455</v>
      </c>
      <c r="AJ280" s="1">
        <v>-2.2542140333147742E-3</v>
      </c>
      <c r="AK280" s="4">
        <f t="shared" si="98"/>
        <v>-2.1127107016657387</v>
      </c>
      <c r="AL280" s="1">
        <v>4.030158639660871E-3</v>
      </c>
      <c r="AM280" s="4">
        <f t="shared" si="99"/>
        <v>-1.7984920680169565</v>
      </c>
      <c r="AN280" s="1">
        <v>-2.5395358680000001E-2</v>
      </c>
      <c r="AO280" s="4">
        <f t="shared" si="100"/>
        <v>-2.01269767934</v>
      </c>
      <c r="AP280" s="1">
        <v>-3.8207160000000005E-3</v>
      </c>
      <c r="AQ280" s="4">
        <f t="shared" si="101"/>
        <v>-2.0019103579999999</v>
      </c>
      <c r="AR280" s="1">
        <v>6.6730316399999995E-3</v>
      </c>
      <c r="AS280" s="4">
        <f t="shared" si="102"/>
        <v>-1.9966634841799999</v>
      </c>
      <c r="AT280" s="1">
        <v>7.7346141909511064E-3</v>
      </c>
      <c r="AU280" s="4">
        <f t="shared" si="103"/>
        <v>-1.9961326929045244</v>
      </c>
      <c r="AV280" s="1">
        <v>3.7334731450888406E-2</v>
      </c>
      <c r="AW280" s="4">
        <f t="shared" si="104"/>
        <v>-1.9813326342745559</v>
      </c>
      <c r="AY280" s="93"/>
      <c r="AZ280" s="20"/>
      <c r="BA280" s="20"/>
      <c r="BB280" s="20"/>
      <c r="BC280" s="20"/>
      <c r="BD280" s="92"/>
      <c r="BH280" s="93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92"/>
    </row>
    <row r="281" spans="1:81" s="1" customFormat="1" x14ac:dyDescent="0.15">
      <c r="A281" s="22"/>
      <c r="B281" s="22"/>
      <c r="C281" s="22"/>
      <c r="E281" s="15">
        <v>-2</v>
      </c>
      <c r="F281" s="1">
        <v>1</v>
      </c>
      <c r="G281" s="9">
        <v>0.16666666666666666</v>
      </c>
      <c r="H281" s="1">
        <v>0.30030497205223411</v>
      </c>
      <c r="I281" s="4">
        <f t="shared" si="84"/>
        <v>-1.849847513973883</v>
      </c>
      <c r="J281" s="1">
        <v>0.29948895599944753</v>
      </c>
      <c r="K281" s="4">
        <f t="shared" si="85"/>
        <v>-1.8502555220002763</v>
      </c>
      <c r="L281" s="1">
        <v>9.509748658929458E-3</v>
      </c>
      <c r="M281" s="4">
        <f t="shared" si="86"/>
        <v>-1.9524512567053527</v>
      </c>
      <c r="N281" s="1">
        <v>-1.9975138399973124E-2</v>
      </c>
      <c r="O281" s="4">
        <f t="shared" si="87"/>
        <v>-2.0399502767999462</v>
      </c>
      <c r="P281" s="1">
        <v>-0.64298638151085474</v>
      </c>
      <c r="Q281" s="4">
        <f t="shared" si="88"/>
        <v>-2.3214931907554273</v>
      </c>
      <c r="R281" s="1">
        <v>0.40998425979135239</v>
      </c>
      <c r="S281" s="4">
        <f t="shared" si="89"/>
        <v>-1.7950078701043237</v>
      </c>
      <c r="T281" s="1">
        <v>0.20581186562790468</v>
      </c>
      <c r="U281" s="4">
        <f t="shared" si="90"/>
        <v>-1.5883762687441907</v>
      </c>
      <c r="V281" s="1">
        <v>0.13366469690125915</v>
      </c>
      <c r="W281" s="4">
        <f t="shared" si="91"/>
        <v>-1.7326706061974817</v>
      </c>
      <c r="X281" s="1">
        <v>0.12465703310773732</v>
      </c>
      <c r="Y281" s="4">
        <f t="shared" si="92"/>
        <v>-1.7506859337845253</v>
      </c>
      <c r="Z281" s="1">
        <v>7.3778815683727544E-2</v>
      </c>
      <c r="AA281" s="4">
        <f t="shared" si="93"/>
        <v>-1.6311059215813621</v>
      </c>
      <c r="AB281" s="1">
        <v>0.34352669475459724</v>
      </c>
      <c r="AC281" s="4">
        <f t="shared" si="94"/>
        <v>-1.3129466104908056</v>
      </c>
      <c r="AD281" s="1">
        <v>-3.1353946305922339E-4</v>
      </c>
      <c r="AE281" s="4">
        <f t="shared" si="95"/>
        <v>-2.0313539463059223</v>
      </c>
      <c r="AF281" s="1">
        <v>-4.2181509096900849E-3</v>
      </c>
      <c r="AG281" s="4">
        <f t="shared" si="96"/>
        <v>-2.4218150909690084</v>
      </c>
      <c r="AH281" s="1">
        <v>-6.8116843022453808E-3</v>
      </c>
      <c r="AI281" s="4">
        <f t="shared" si="97"/>
        <v>-2.3405842151122691</v>
      </c>
      <c r="AJ281" s="1">
        <v>-2.7656100799509594E-3</v>
      </c>
      <c r="AK281" s="4">
        <f t="shared" si="98"/>
        <v>-2.1382805039975481</v>
      </c>
      <c r="AL281" s="1">
        <v>2.8729477302702556E-3</v>
      </c>
      <c r="AM281" s="4">
        <f t="shared" si="99"/>
        <v>-1.8563526134864872</v>
      </c>
      <c r="AN281" s="1">
        <v>-2.7278740440000004E-2</v>
      </c>
      <c r="AO281" s="4">
        <f t="shared" si="100"/>
        <v>-2.0136393702199999</v>
      </c>
      <c r="AP281" s="1">
        <v>5.8464611999999993E-4</v>
      </c>
      <c r="AQ281" s="4">
        <f t="shared" si="101"/>
        <v>-1.99970767694</v>
      </c>
      <c r="AR281" s="1">
        <v>1.0913110560000001E-2</v>
      </c>
      <c r="AS281" s="4">
        <f t="shared" si="102"/>
        <v>-1.9945434447199999</v>
      </c>
      <c r="AT281" s="1">
        <v>1.0505682053780194E-2</v>
      </c>
      <c r="AU281" s="4">
        <f t="shared" si="103"/>
        <v>-1.9947471589731098</v>
      </c>
      <c r="AV281" s="1">
        <v>3.7882075567083839E-2</v>
      </c>
      <c r="AW281" s="4">
        <f t="shared" si="104"/>
        <v>-1.9810589622164581</v>
      </c>
      <c r="AY281" s="93"/>
      <c r="AZ281" s="20"/>
      <c r="BA281" s="20"/>
      <c r="BB281" s="20"/>
      <c r="BC281" s="20"/>
      <c r="BD281" s="92"/>
      <c r="BH281" s="93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92"/>
    </row>
    <row r="282" spans="1:81" s="1" customFormat="1" x14ac:dyDescent="0.15">
      <c r="A282" s="22"/>
      <c r="B282" s="22"/>
      <c r="C282" s="22"/>
      <c r="E282" s="15">
        <v>-2</v>
      </c>
      <c r="F282" s="1">
        <v>1</v>
      </c>
      <c r="G282" s="10">
        <v>6.6666666666666666E-2</v>
      </c>
      <c r="H282" s="1">
        <v>0.24499757576331718</v>
      </c>
      <c r="I282" s="4">
        <f t="shared" si="84"/>
        <v>-1.8775012121183414</v>
      </c>
      <c r="J282" s="1">
        <v>0.24227243485651076</v>
      </c>
      <c r="K282" s="4">
        <f t="shared" si="85"/>
        <v>-1.8788637825717447</v>
      </c>
      <c r="L282" s="1">
        <v>3.2454467062112934E-2</v>
      </c>
      <c r="M282" s="4">
        <f t="shared" si="86"/>
        <v>-1.8377276646894354</v>
      </c>
      <c r="N282" s="1">
        <v>-1.657066704494126E-2</v>
      </c>
      <c r="O282" s="4">
        <f t="shared" si="87"/>
        <v>-2.0331413340898825</v>
      </c>
      <c r="P282" s="1">
        <v>-0.60772761630120309</v>
      </c>
      <c r="Q282" s="4">
        <f t="shared" si="88"/>
        <v>-2.3038638081506013</v>
      </c>
      <c r="R282" s="1">
        <v>0.60828428648835542</v>
      </c>
      <c r="S282" s="4">
        <f t="shared" si="89"/>
        <v>-1.6958578567558222</v>
      </c>
      <c r="T282" s="1">
        <v>0.18082769965494885</v>
      </c>
      <c r="U282" s="4">
        <f t="shared" si="90"/>
        <v>-1.6383446006901023</v>
      </c>
      <c r="V282" s="1">
        <v>0.17207698883467784</v>
      </c>
      <c r="W282" s="4">
        <f t="shared" si="91"/>
        <v>-1.6558460223306444</v>
      </c>
      <c r="X282" s="1">
        <v>9.0627251449326762E-2</v>
      </c>
      <c r="Y282" s="4">
        <f t="shared" si="92"/>
        <v>-1.8187454971013466</v>
      </c>
      <c r="Z282" s="1">
        <v>7.9956256404969422E-2</v>
      </c>
      <c r="AA282" s="4">
        <f t="shared" si="93"/>
        <v>-1.600218717975153</v>
      </c>
      <c r="AB282" s="1">
        <v>0.43028794724551023</v>
      </c>
      <c r="AC282" s="4">
        <f t="shared" si="94"/>
        <v>-1.1394241055089795</v>
      </c>
      <c r="AD282" s="1">
        <v>-1.9411576535177698E-3</v>
      </c>
      <c r="AE282" s="4">
        <f t="shared" si="95"/>
        <v>-2.1941157653517771</v>
      </c>
      <c r="AF282" s="1">
        <v>-1.8561536213106023E-3</v>
      </c>
      <c r="AG282" s="4">
        <f t="shared" si="96"/>
        <v>-2.1856153621310601</v>
      </c>
      <c r="AH282" s="1">
        <v>-5.1176617646487245E-3</v>
      </c>
      <c r="AI282" s="4">
        <f t="shared" si="97"/>
        <v>-2.2558830882324363</v>
      </c>
      <c r="AJ282" s="1">
        <v>-4.6157657169488449E-3</v>
      </c>
      <c r="AK282" s="4">
        <f t="shared" si="98"/>
        <v>-2.2307882858474422</v>
      </c>
      <c r="AL282" s="1">
        <v>1.161714155639643E-3</v>
      </c>
      <c r="AM282" s="4">
        <f t="shared" si="99"/>
        <v>-1.9419142922180179</v>
      </c>
      <c r="AN282" s="1">
        <v>-1.171008288E-2</v>
      </c>
      <c r="AO282" s="4">
        <f t="shared" si="100"/>
        <v>-2.0058550414399998</v>
      </c>
      <c r="AP282" s="1">
        <v>1.5955380000000013E-4</v>
      </c>
      <c r="AQ282" s="4">
        <f t="shared" si="101"/>
        <v>-1.9999202230999999</v>
      </c>
      <c r="AR282" s="1">
        <v>6.7703558399999997E-3</v>
      </c>
      <c r="AS282" s="4">
        <f t="shared" si="102"/>
        <v>-1.99661482208</v>
      </c>
      <c r="AT282" s="1">
        <v>1.0411549137407392E-2</v>
      </c>
      <c r="AU282" s="4">
        <f t="shared" si="103"/>
        <v>-1.9947942254312963</v>
      </c>
      <c r="AV282" s="1">
        <v>3.5261222877084865E-2</v>
      </c>
      <c r="AW282" s="4">
        <f t="shared" si="104"/>
        <v>-1.9823693885614575</v>
      </c>
      <c r="AY282" s="93"/>
      <c r="AZ282" s="20"/>
      <c r="BA282" s="20"/>
      <c r="BB282" s="20"/>
      <c r="BC282" s="20"/>
      <c r="BD282" s="92"/>
      <c r="BH282" s="93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92"/>
    </row>
    <row r="283" spans="1:81" s="1" customFormat="1" x14ac:dyDescent="0.15">
      <c r="A283" s="22"/>
      <c r="B283" s="22"/>
      <c r="C283" s="22"/>
      <c r="E283" s="15"/>
      <c r="G283" s="9"/>
      <c r="I283" s="4">
        <f t="shared" si="84"/>
        <v>0</v>
      </c>
      <c r="K283" s="4">
        <f t="shared" si="85"/>
        <v>0</v>
      </c>
      <c r="M283" s="4">
        <f t="shared" si="86"/>
        <v>0</v>
      </c>
      <c r="O283" s="4">
        <f t="shared" si="87"/>
        <v>0</v>
      </c>
      <c r="Q283" s="4">
        <f t="shared" si="88"/>
        <v>0</v>
      </c>
      <c r="S283" s="4">
        <f t="shared" si="89"/>
        <v>0</v>
      </c>
      <c r="U283" s="4">
        <f t="shared" si="90"/>
        <v>0</v>
      </c>
      <c r="W283" s="4">
        <f t="shared" si="91"/>
        <v>0</v>
      </c>
      <c r="Y283" s="4">
        <f t="shared" si="92"/>
        <v>0</v>
      </c>
      <c r="AA283" s="4">
        <f t="shared" si="93"/>
        <v>0</v>
      </c>
      <c r="AC283" s="4">
        <f t="shared" si="94"/>
        <v>0</v>
      </c>
      <c r="AE283" s="4">
        <f t="shared" si="95"/>
        <v>0</v>
      </c>
      <c r="AG283" s="4">
        <f t="shared" si="96"/>
        <v>0</v>
      </c>
      <c r="AI283" s="4">
        <f t="shared" si="97"/>
        <v>0</v>
      </c>
      <c r="AK283" s="4">
        <f t="shared" si="98"/>
        <v>0</v>
      </c>
      <c r="AM283" s="4">
        <f t="shared" si="99"/>
        <v>0</v>
      </c>
      <c r="AO283" s="4">
        <f t="shared" si="100"/>
        <v>0</v>
      </c>
      <c r="AQ283" s="4">
        <f t="shared" si="101"/>
        <v>0</v>
      </c>
      <c r="AS283" s="4">
        <f t="shared" si="102"/>
        <v>0</v>
      </c>
      <c r="AU283" s="4">
        <f t="shared" si="103"/>
        <v>0</v>
      </c>
      <c r="AW283" s="4">
        <f t="shared" si="104"/>
        <v>0</v>
      </c>
      <c r="AY283" s="93"/>
      <c r="AZ283" s="20"/>
      <c r="BA283" s="20"/>
      <c r="BB283" s="20"/>
      <c r="BC283" s="20"/>
      <c r="BD283" s="92"/>
      <c r="BH283" s="93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92"/>
    </row>
    <row r="284" spans="1:81" s="1" customFormat="1" x14ac:dyDescent="0.15">
      <c r="A284" s="22"/>
      <c r="B284" s="22"/>
      <c r="C284" s="22"/>
      <c r="E284" s="15">
        <v>-1.5</v>
      </c>
      <c r="F284" s="1">
        <v>1</v>
      </c>
      <c r="G284" s="8">
        <v>2.5</v>
      </c>
      <c r="H284" s="1">
        <v>1.0754149260340629</v>
      </c>
      <c r="I284" s="4">
        <f t="shared" si="84"/>
        <v>-0.96229253698296857</v>
      </c>
      <c r="J284" s="1">
        <v>1.0753500595409189</v>
      </c>
      <c r="K284" s="4">
        <f t="shared" si="85"/>
        <v>-0.96232497022954055</v>
      </c>
      <c r="L284" s="1">
        <v>9.4686859561823634E-3</v>
      </c>
      <c r="M284" s="4">
        <f t="shared" si="86"/>
        <v>-1.4526565702190881</v>
      </c>
      <c r="N284" s="1">
        <v>7.0609183860118043E-3</v>
      </c>
      <c r="O284" s="4">
        <f t="shared" si="87"/>
        <v>-1.4858781632279765</v>
      </c>
      <c r="P284" s="1">
        <v>-1.0079117838759399</v>
      </c>
      <c r="Q284" s="4">
        <f t="shared" si="88"/>
        <v>-2.0039558919379701</v>
      </c>
      <c r="R284" s="1">
        <v>6.4455221476799999E-5</v>
      </c>
      <c r="S284" s="4">
        <f t="shared" si="89"/>
        <v>-1.4999677723892617</v>
      </c>
      <c r="T284" s="1">
        <v>0.13593247798479186</v>
      </c>
      <c r="U284" s="4">
        <f t="shared" si="90"/>
        <v>-1.2281350440304162</v>
      </c>
      <c r="V284" s="1">
        <v>5.6922238439915923E-2</v>
      </c>
      <c r="W284" s="4">
        <f t="shared" si="91"/>
        <v>-1.3861555231201681</v>
      </c>
      <c r="X284" s="1">
        <v>6.6060556287633021E-2</v>
      </c>
      <c r="Y284" s="4">
        <f t="shared" si="92"/>
        <v>-1.3678788874247338</v>
      </c>
      <c r="Z284" s="1">
        <v>6.4773436788707187E-2</v>
      </c>
      <c r="AA284" s="4">
        <f t="shared" si="93"/>
        <v>-1.1761328160564641</v>
      </c>
      <c r="AB284" s="1">
        <v>2.1286742413998597E-2</v>
      </c>
      <c r="AC284" s="4">
        <f t="shared" si="94"/>
        <v>-1.4574265151720027</v>
      </c>
      <c r="AD284" s="1">
        <v>6.7445822275850713E-4</v>
      </c>
      <c r="AE284" s="4">
        <f t="shared" si="95"/>
        <v>-1.4325541777241493</v>
      </c>
      <c r="AF284" s="1">
        <v>-3.7067332077223738E-3</v>
      </c>
      <c r="AG284" s="4">
        <f t="shared" si="96"/>
        <v>-1.8706733207722372</v>
      </c>
      <c r="AH284" s="1">
        <v>-5.4153078352180365E-3</v>
      </c>
      <c r="AI284" s="4">
        <f t="shared" si="97"/>
        <v>-1.7707653917609019</v>
      </c>
      <c r="AJ284" s="1">
        <v>-3.3175970311331772E-4</v>
      </c>
      <c r="AK284" s="4">
        <f t="shared" si="98"/>
        <v>-1.5165879851556658</v>
      </c>
      <c r="AL284" s="1">
        <v>2.0187497739649171E-3</v>
      </c>
      <c r="AM284" s="4">
        <f t="shared" si="99"/>
        <v>-1.3990625113017541</v>
      </c>
      <c r="AN284" s="1">
        <v>-5.5909439999999993E-5</v>
      </c>
      <c r="AO284" s="4">
        <f t="shared" si="100"/>
        <v>-1.5000279547199999</v>
      </c>
      <c r="AP284" s="1">
        <v>7.2900000000000005E-6</v>
      </c>
      <c r="AQ284" s="4">
        <f t="shared" si="101"/>
        <v>-1.4999963549999999</v>
      </c>
      <c r="AR284" s="1">
        <v>4.1029200000000007E-6</v>
      </c>
      <c r="AS284" s="4">
        <f t="shared" si="102"/>
        <v>-1.4999979485399999</v>
      </c>
      <c r="AT284" s="1">
        <v>3.1480886703528002E-5</v>
      </c>
      <c r="AU284" s="4">
        <f t="shared" si="103"/>
        <v>-1.4999842595566482</v>
      </c>
      <c r="AV284" s="1">
        <v>1.3040888448564046E-2</v>
      </c>
      <c r="AW284" s="4">
        <f t="shared" si="104"/>
        <v>-1.4934795557757179</v>
      </c>
      <c r="AY284" s="93"/>
      <c r="AZ284" s="20"/>
      <c r="BA284" s="20"/>
      <c r="BB284" s="20"/>
      <c r="BC284" s="20"/>
      <c r="BD284" s="92"/>
      <c r="BH284" s="93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92"/>
    </row>
    <row r="285" spans="1:81" s="1" customFormat="1" x14ac:dyDescent="0.15">
      <c r="A285" s="22"/>
      <c r="B285" s="22"/>
      <c r="C285" s="22"/>
      <c r="E285" s="15">
        <v>-1.5</v>
      </c>
      <c r="F285" s="1">
        <v>1</v>
      </c>
      <c r="G285" s="9">
        <v>1.8333333333333333</v>
      </c>
      <c r="H285" s="1">
        <v>0.93987011208336635</v>
      </c>
      <c r="I285" s="4">
        <f t="shared" si="84"/>
        <v>-1.0300649439583167</v>
      </c>
      <c r="J285" s="1">
        <v>0.93975541561054632</v>
      </c>
      <c r="K285" s="4">
        <f t="shared" si="85"/>
        <v>-1.0301222921947268</v>
      </c>
      <c r="L285" s="1">
        <v>1.4181564339655743E-2</v>
      </c>
      <c r="M285" s="4">
        <f t="shared" si="86"/>
        <v>-1.4290921783017212</v>
      </c>
      <c r="N285" s="1">
        <v>3.8038994635717837E-3</v>
      </c>
      <c r="O285" s="4">
        <f t="shared" si="87"/>
        <v>-1.4923922010728565</v>
      </c>
      <c r="P285" s="1">
        <v>-0.93578802687856566</v>
      </c>
      <c r="Q285" s="4">
        <f t="shared" si="88"/>
        <v>-1.9678940134392828</v>
      </c>
      <c r="R285" s="1">
        <v>5.1367554809801999E-3</v>
      </c>
      <c r="S285" s="4">
        <f t="shared" si="89"/>
        <v>-1.4974316222595099</v>
      </c>
      <c r="T285" s="1">
        <v>0.1816333996558199</v>
      </c>
      <c r="U285" s="4">
        <f t="shared" si="90"/>
        <v>-1.1367332006883601</v>
      </c>
      <c r="V285" s="1">
        <v>7.8952378463732292E-2</v>
      </c>
      <c r="W285" s="4">
        <f t="shared" si="91"/>
        <v>-1.3420952430725355</v>
      </c>
      <c r="X285" s="1">
        <v>8.2728280629976517E-2</v>
      </c>
      <c r="Y285" s="4">
        <f t="shared" si="92"/>
        <v>-1.334543438740047</v>
      </c>
      <c r="Z285" s="1">
        <v>7.712385641419052E-2</v>
      </c>
      <c r="AA285" s="4">
        <f t="shared" si="93"/>
        <v>-1.1143807179290475</v>
      </c>
      <c r="AB285" s="1">
        <v>3.5386102233682201E-2</v>
      </c>
      <c r="AC285" s="4">
        <f t="shared" si="94"/>
        <v>-1.4292277955326356</v>
      </c>
      <c r="AD285" s="1">
        <v>2.1320683488027189E-3</v>
      </c>
      <c r="AE285" s="4">
        <f t="shared" si="95"/>
        <v>-1.2867931651197282</v>
      </c>
      <c r="AF285" s="1">
        <v>-4.8159661525896697E-3</v>
      </c>
      <c r="AG285" s="4">
        <f t="shared" si="96"/>
        <v>-1.981596615258967</v>
      </c>
      <c r="AH285" s="1">
        <v>-8.7367295412476478E-3</v>
      </c>
      <c r="AI285" s="4">
        <f t="shared" si="97"/>
        <v>-1.9368364770623825</v>
      </c>
      <c r="AJ285" s="1">
        <v>-9.6998690437965932E-4</v>
      </c>
      <c r="AK285" s="4">
        <f t="shared" si="98"/>
        <v>-1.548499345218983</v>
      </c>
      <c r="AL285" s="1">
        <v>2.5699964654897606E-3</v>
      </c>
      <c r="AM285" s="4">
        <f t="shared" si="99"/>
        <v>-1.3715001767255119</v>
      </c>
      <c r="AN285" s="1">
        <v>-1.44107316E-3</v>
      </c>
      <c r="AO285" s="4">
        <f t="shared" si="100"/>
        <v>-1.50072053658</v>
      </c>
      <c r="AP285" s="1">
        <v>-1.0654524000000001E-4</v>
      </c>
      <c r="AQ285" s="4">
        <f t="shared" si="101"/>
        <v>-1.50005327262</v>
      </c>
      <c r="AR285" s="1">
        <v>3.4900091999999998E-4</v>
      </c>
      <c r="AS285" s="4">
        <f t="shared" si="102"/>
        <v>-1.49982549954</v>
      </c>
      <c r="AT285" s="1">
        <v>5.6925308445292993E-4</v>
      </c>
      <c r="AU285" s="4">
        <f t="shared" si="103"/>
        <v>-1.4997153734577735</v>
      </c>
      <c r="AV285" s="1">
        <v>2.303406917580168E-2</v>
      </c>
      <c r="AW285" s="4">
        <f t="shared" si="104"/>
        <v>-1.4884829654120992</v>
      </c>
      <c r="AY285" s="93"/>
      <c r="AZ285" s="20"/>
      <c r="BA285" s="20"/>
      <c r="BB285" s="20"/>
      <c r="BC285" s="20"/>
      <c r="BD285" s="92"/>
      <c r="BH285" s="93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92"/>
    </row>
    <row r="286" spans="1:81" s="1" customFormat="1" x14ac:dyDescent="0.15">
      <c r="A286" s="22"/>
      <c r="B286" s="22"/>
      <c r="C286" s="22"/>
      <c r="E286" s="15">
        <v>-1.5</v>
      </c>
      <c r="F286" s="1">
        <v>1</v>
      </c>
      <c r="G286" s="9">
        <v>1.5</v>
      </c>
      <c r="H286" s="1">
        <v>0.84700615064957174</v>
      </c>
      <c r="I286" s="4">
        <f t="shared" si="84"/>
        <v>-1.0764969246752141</v>
      </c>
      <c r="J286" s="1">
        <v>0.84680625496952033</v>
      </c>
      <c r="K286" s="4">
        <f t="shared" si="85"/>
        <v>-1.0765968725152399</v>
      </c>
      <c r="L286" s="1">
        <v>1.8106785424980308E-2</v>
      </c>
      <c r="M286" s="4">
        <f t="shared" si="86"/>
        <v>-1.4094660728750985</v>
      </c>
      <c r="N286" s="1">
        <v>-3.2756837873250634E-3</v>
      </c>
      <c r="O286" s="4">
        <f t="shared" si="87"/>
        <v>-1.50655136757465</v>
      </c>
      <c r="P286" s="1">
        <v>-0.8888103544014716</v>
      </c>
      <c r="Q286" s="4">
        <f t="shared" si="88"/>
        <v>-1.9444051772007358</v>
      </c>
      <c r="R286" s="1">
        <v>2.1175201879801202E-2</v>
      </c>
      <c r="S286" s="4">
        <f t="shared" si="89"/>
        <v>-1.4894123990600994</v>
      </c>
      <c r="T286" s="1">
        <v>0.20827749427921891</v>
      </c>
      <c r="U286" s="4">
        <f t="shared" si="90"/>
        <v>-1.0834450114415621</v>
      </c>
      <c r="V286" s="1">
        <v>9.1235726044579149E-2</v>
      </c>
      <c r="W286" s="4">
        <f t="shared" si="91"/>
        <v>-1.3175285479108416</v>
      </c>
      <c r="X286" s="1">
        <v>9.2616926046072356E-2</v>
      </c>
      <c r="Y286" s="4">
        <f t="shared" si="92"/>
        <v>-1.3147661479078554</v>
      </c>
      <c r="Z286" s="1">
        <v>8.1894502760448129E-2</v>
      </c>
      <c r="AA286" s="4">
        <f t="shared" si="93"/>
        <v>-1.0905274861977594</v>
      </c>
      <c r="AB286" s="1">
        <v>5.7825390146000404E-2</v>
      </c>
      <c r="AC286" s="4">
        <f t="shared" si="94"/>
        <v>-1.3843492197079992</v>
      </c>
      <c r="AD286" s="1">
        <v>2.086082560887366E-3</v>
      </c>
      <c r="AE286" s="4">
        <f t="shared" si="95"/>
        <v>-1.2913917439112634</v>
      </c>
      <c r="AF286" s="1">
        <v>-5.8095378733062329E-3</v>
      </c>
      <c r="AG286" s="4">
        <f t="shared" si="96"/>
        <v>-2.0809537873306234</v>
      </c>
      <c r="AH286" s="1">
        <v>-1.1084771486134634E-2</v>
      </c>
      <c r="AI286" s="4">
        <f t="shared" si="97"/>
        <v>-2.0542385743067317</v>
      </c>
      <c r="AJ286" s="1">
        <v>-1.0390778057346086E-3</v>
      </c>
      <c r="AK286" s="4">
        <f t="shared" si="98"/>
        <v>-1.5519538902867305</v>
      </c>
      <c r="AL286" s="1">
        <v>2.9659120055755307E-3</v>
      </c>
      <c r="AM286" s="4">
        <f t="shared" si="99"/>
        <v>-1.3517043997212235</v>
      </c>
      <c r="AN286" s="1">
        <v>-4.6992312E-3</v>
      </c>
      <c r="AO286" s="4">
        <f t="shared" si="100"/>
        <v>-1.5023496156</v>
      </c>
      <c r="AP286" s="1">
        <v>-2.9007720000000004E-4</v>
      </c>
      <c r="AQ286" s="4">
        <f t="shared" si="101"/>
        <v>-1.5001450385999999</v>
      </c>
      <c r="AR286" s="1">
        <v>1.0716343199999999E-3</v>
      </c>
      <c r="AS286" s="4">
        <f t="shared" si="102"/>
        <v>-1.4994641828399999</v>
      </c>
      <c r="AT286" s="1">
        <v>1.7559728837178903E-3</v>
      </c>
      <c r="AU286" s="4">
        <f t="shared" si="103"/>
        <v>-1.4991220135581411</v>
      </c>
      <c r="AV286" s="1">
        <v>3.0140683660167599E-2</v>
      </c>
      <c r="AW286" s="4">
        <f t="shared" si="104"/>
        <v>-1.4849296581699163</v>
      </c>
      <c r="AY286" s="93"/>
      <c r="AZ286" s="20"/>
      <c r="BA286" s="20"/>
      <c r="BB286" s="20"/>
      <c r="BC286" s="20"/>
      <c r="BD286" s="92"/>
      <c r="BH286" s="93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92"/>
    </row>
    <row r="287" spans="1:81" s="1" customFormat="1" x14ac:dyDescent="0.15">
      <c r="A287" s="22"/>
      <c r="B287" s="22"/>
      <c r="C287" s="22"/>
      <c r="E287" s="15">
        <v>-1.5</v>
      </c>
      <c r="F287" s="1">
        <v>1</v>
      </c>
      <c r="G287" s="9">
        <v>1.1666666666666667</v>
      </c>
      <c r="H287" s="1">
        <v>0.76690072278119936</v>
      </c>
      <c r="I287" s="4">
        <f t="shared" si="84"/>
        <v>-1.1165496386094003</v>
      </c>
      <c r="J287" s="1">
        <v>0.76617403866613421</v>
      </c>
      <c r="K287" s="4">
        <f t="shared" si="85"/>
        <v>-1.1169129806669329</v>
      </c>
      <c r="L287" s="1">
        <v>2.1811761104661362E-2</v>
      </c>
      <c r="M287" s="4">
        <f t="shared" si="86"/>
        <v>-1.3909411944766932</v>
      </c>
      <c r="N287" s="1">
        <v>-2.5264761108394339E-2</v>
      </c>
      <c r="O287" s="4">
        <f t="shared" si="87"/>
        <v>-1.5505295222167887</v>
      </c>
      <c r="P287" s="1">
        <v>-0.8380322604390692</v>
      </c>
      <c r="Q287" s="4">
        <f t="shared" si="88"/>
        <v>-1.9190161302195345</v>
      </c>
      <c r="R287" s="1">
        <v>5.3611353747428397E-2</v>
      </c>
      <c r="S287" s="4">
        <f t="shared" si="89"/>
        <v>-1.4731943231262858</v>
      </c>
      <c r="T287" s="1">
        <v>0.2135204548254275</v>
      </c>
      <c r="U287" s="4">
        <f t="shared" si="90"/>
        <v>-1.0729590903491451</v>
      </c>
      <c r="V287" s="1">
        <v>0.10016313091909528</v>
      </c>
      <c r="W287" s="4">
        <f t="shared" si="91"/>
        <v>-1.2996737381618095</v>
      </c>
      <c r="X287" s="1">
        <v>9.7949477943729171E-2</v>
      </c>
      <c r="Y287" s="4">
        <f t="shared" si="92"/>
        <v>-1.3041010441125416</v>
      </c>
      <c r="Z287" s="1">
        <v>8.2880481691300203E-2</v>
      </c>
      <c r="AA287" s="4">
        <f t="shared" si="93"/>
        <v>-1.085597591543499</v>
      </c>
      <c r="AB287" s="1">
        <v>8.6590942712643601E-2</v>
      </c>
      <c r="AC287" s="4">
        <f t="shared" si="94"/>
        <v>-1.3268181145747129</v>
      </c>
      <c r="AD287" s="1">
        <v>3.1005569124745425E-3</v>
      </c>
      <c r="AE287" s="4">
        <f t="shared" si="95"/>
        <v>-1.1899443087525459</v>
      </c>
      <c r="AF287" s="1">
        <v>-5.1685238599407084E-3</v>
      </c>
      <c r="AG287" s="4">
        <f t="shared" si="96"/>
        <v>-2.0168523859940706</v>
      </c>
      <c r="AH287" s="1">
        <v>-1.0744066978828043E-2</v>
      </c>
      <c r="AI287" s="4">
        <f t="shared" si="97"/>
        <v>-2.0372033489414019</v>
      </c>
      <c r="AJ287" s="1">
        <v>-1.6879153954233175E-3</v>
      </c>
      <c r="AK287" s="4">
        <f t="shared" si="98"/>
        <v>-1.5843957697711659</v>
      </c>
      <c r="AL287" s="1">
        <v>3.0771360190960423E-3</v>
      </c>
      <c r="AM287" s="4">
        <f t="shared" si="99"/>
        <v>-1.346143199045198</v>
      </c>
      <c r="AN287" s="1">
        <v>-8.5097951999999998E-3</v>
      </c>
      <c r="AO287" s="4">
        <f t="shared" si="100"/>
        <v>-1.5042548976000001</v>
      </c>
      <c r="AP287" s="1">
        <v>-8.5843151999999998E-4</v>
      </c>
      <c r="AQ287" s="4">
        <f t="shared" si="101"/>
        <v>-1.5004292157600001</v>
      </c>
      <c r="AR287" s="1">
        <v>1.68307632E-3</v>
      </c>
      <c r="AS287" s="4">
        <f t="shared" si="102"/>
        <v>-1.49915846184</v>
      </c>
      <c r="AT287" s="1">
        <v>3.0799224977533434E-3</v>
      </c>
      <c r="AU287" s="4">
        <f t="shared" si="103"/>
        <v>-1.4984600387511233</v>
      </c>
      <c r="AV287" s="1">
        <v>3.2608868826911164E-2</v>
      </c>
      <c r="AW287" s="4">
        <f t="shared" si="104"/>
        <v>-1.4836955655865445</v>
      </c>
      <c r="AY287" s="93"/>
      <c r="AZ287" s="20"/>
      <c r="BA287" s="20"/>
      <c r="BB287" s="20"/>
      <c r="BC287" s="20"/>
      <c r="BD287" s="92"/>
      <c r="BH287" s="93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92"/>
    </row>
    <row r="288" spans="1:81" s="1" customFormat="1" x14ac:dyDescent="0.15">
      <c r="A288" s="22"/>
      <c r="B288" s="22"/>
      <c r="C288" s="22"/>
      <c r="E288" s="15">
        <v>-1.5</v>
      </c>
      <c r="F288" s="1">
        <v>1</v>
      </c>
      <c r="G288" s="9">
        <v>0.83333333333333337</v>
      </c>
      <c r="H288" s="1">
        <v>0.61974096538189494</v>
      </c>
      <c r="I288" s="4">
        <f t="shared" si="84"/>
        <v>-1.1901295173090525</v>
      </c>
      <c r="J288" s="1">
        <v>0.61680659093708823</v>
      </c>
      <c r="K288" s="4">
        <f t="shared" si="85"/>
        <v>-1.1915967045314559</v>
      </c>
      <c r="L288" s="1">
        <v>2.2397837862051719E-2</v>
      </c>
      <c r="M288" s="4">
        <f t="shared" si="86"/>
        <v>-1.3880108106897415</v>
      </c>
      <c r="N288" s="1">
        <v>-5.591806870910062E-2</v>
      </c>
      <c r="O288" s="4">
        <f t="shared" si="87"/>
        <v>-1.6118361374182013</v>
      </c>
      <c r="P288" s="1">
        <v>-0.77166033639684128</v>
      </c>
      <c r="Q288" s="4">
        <f t="shared" si="88"/>
        <v>-1.8858301681984206</v>
      </c>
      <c r="R288" s="1">
        <v>0.11853010051912259</v>
      </c>
      <c r="S288" s="4">
        <f t="shared" si="89"/>
        <v>-1.4407349497404387</v>
      </c>
      <c r="T288" s="1">
        <v>0.22044325321128999</v>
      </c>
      <c r="U288" s="4">
        <f t="shared" si="90"/>
        <v>-1.05911349357742</v>
      </c>
      <c r="V288" s="1">
        <v>9.704609848329307E-2</v>
      </c>
      <c r="W288" s="4">
        <f t="shared" si="91"/>
        <v>-1.3059078030334139</v>
      </c>
      <c r="X288" s="1">
        <v>0.11670206769373195</v>
      </c>
      <c r="Y288" s="4">
        <f t="shared" si="92"/>
        <v>-1.2665958646125361</v>
      </c>
      <c r="Z288" s="1">
        <v>7.7627656146114457E-2</v>
      </c>
      <c r="AA288" s="4">
        <f t="shared" si="93"/>
        <v>-1.1118617192694278</v>
      </c>
      <c r="AB288" s="1">
        <v>0.12892714985193118</v>
      </c>
      <c r="AC288" s="4">
        <f t="shared" si="94"/>
        <v>-1.2421457002961376</v>
      </c>
      <c r="AD288" s="1">
        <v>2.9876827057732217E-3</v>
      </c>
      <c r="AE288" s="4">
        <f t="shared" si="95"/>
        <v>-1.2012317294226778</v>
      </c>
      <c r="AF288" s="1">
        <v>-6.8156511725451611E-3</v>
      </c>
      <c r="AG288" s="4">
        <f t="shared" si="96"/>
        <v>-2.1815651172545163</v>
      </c>
      <c r="AH288" s="1">
        <v>-9.6045606129096326E-3</v>
      </c>
      <c r="AI288" s="4">
        <f t="shared" si="97"/>
        <v>-1.9802280306454816</v>
      </c>
      <c r="AJ288" s="1">
        <v>-1.6540485160984359E-3</v>
      </c>
      <c r="AK288" s="4">
        <f t="shared" si="98"/>
        <v>-1.5827024258049218</v>
      </c>
      <c r="AL288" s="1">
        <v>3.7058632214260782E-3</v>
      </c>
      <c r="AM288" s="4">
        <f t="shared" si="99"/>
        <v>-1.314706838928696</v>
      </c>
      <c r="AN288" s="1">
        <v>-1.3837233240000002E-2</v>
      </c>
      <c r="AO288" s="4">
        <f t="shared" si="100"/>
        <v>-1.5069186166199999</v>
      </c>
      <c r="AP288" s="1">
        <v>-1.83219192E-3</v>
      </c>
      <c r="AQ288" s="4">
        <f t="shared" si="101"/>
        <v>-1.5009160959600001</v>
      </c>
      <c r="AR288" s="1">
        <v>3.2678110799999999E-3</v>
      </c>
      <c r="AS288" s="4">
        <f t="shared" si="102"/>
        <v>-1.4983660944599999</v>
      </c>
      <c r="AT288" s="1">
        <v>4.7435411967204208E-3</v>
      </c>
      <c r="AU288" s="4">
        <f t="shared" si="103"/>
        <v>-1.4976282294016399</v>
      </c>
      <c r="AV288" s="1">
        <v>3.5816272860599165E-2</v>
      </c>
      <c r="AW288" s="4">
        <f t="shared" si="104"/>
        <v>-1.4820918635697005</v>
      </c>
      <c r="AY288" s="93"/>
      <c r="AZ288" s="20"/>
      <c r="BA288" s="20"/>
      <c r="BB288" s="20"/>
      <c r="BC288" s="20"/>
      <c r="BD288" s="92"/>
      <c r="BH288" s="93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92"/>
    </row>
    <row r="289" spans="1:81" s="1" customFormat="1" x14ac:dyDescent="0.15">
      <c r="A289" s="22"/>
      <c r="B289" s="22"/>
      <c r="C289" s="22"/>
      <c r="E289" s="15">
        <v>-1.5</v>
      </c>
      <c r="F289" s="1">
        <v>1</v>
      </c>
      <c r="G289" s="9">
        <v>0.5</v>
      </c>
      <c r="H289" s="1">
        <v>0.46363373687728582</v>
      </c>
      <c r="I289" s="4">
        <f t="shared" si="84"/>
        <v>-1.268183131561357</v>
      </c>
      <c r="J289" s="1">
        <v>0.45958496806441618</v>
      </c>
      <c r="K289" s="4">
        <f t="shared" si="85"/>
        <v>-1.2702075159677919</v>
      </c>
      <c r="L289" s="1">
        <v>8.2536032521660571E-3</v>
      </c>
      <c r="M289" s="4">
        <f t="shared" si="86"/>
        <v>-1.4587319837391697</v>
      </c>
      <c r="N289" s="1">
        <v>-6.0578685470895878E-2</v>
      </c>
      <c r="O289" s="4">
        <f t="shared" si="87"/>
        <v>-1.6211573709417917</v>
      </c>
      <c r="P289" s="1">
        <v>-0.70931627633862193</v>
      </c>
      <c r="Q289" s="4">
        <f t="shared" si="88"/>
        <v>-1.854658138169311</v>
      </c>
      <c r="R289" s="1">
        <v>0.20908846916579155</v>
      </c>
      <c r="S289" s="4">
        <f t="shared" si="89"/>
        <v>-1.3954557654171043</v>
      </c>
      <c r="T289" s="1">
        <v>0.21518162780019637</v>
      </c>
      <c r="U289" s="4">
        <f t="shared" si="90"/>
        <v>-1.0696367443996073</v>
      </c>
      <c r="V289" s="1">
        <v>8.987692388094802E-2</v>
      </c>
      <c r="W289" s="4">
        <f t="shared" si="91"/>
        <v>-1.3202461522381039</v>
      </c>
      <c r="X289" s="1">
        <v>0.12824442013864262</v>
      </c>
      <c r="Y289" s="4">
        <f t="shared" si="92"/>
        <v>-1.2435111597227149</v>
      </c>
      <c r="Z289" s="1">
        <v>7.1220624643912711E-2</v>
      </c>
      <c r="AA289" s="4">
        <f t="shared" si="93"/>
        <v>-1.1438968767804365</v>
      </c>
      <c r="AB289" s="1">
        <v>0.1745174420528616</v>
      </c>
      <c r="AC289" s="4">
        <f t="shared" si="94"/>
        <v>-1.1509651158942769</v>
      </c>
      <c r="AD289" s="1">
        <v>8.1798962140339606E-4</v>
      </c>
      <c r="AE289" s="4">
        <f t="shared" si="95"/>
        <v>-1.4182010378596603</v>
      </c>
      <c r="AF289" s="1">
        <v>-5.220083682754892E-3</v>
      </c>
      <c r="AG289" s="4">
        <f t="shared" si="96"/>
        <v>-2.0220083682754892</v>
      </c>
      <c r="AH289" s="1">
        <v>-7.9696354712933699E-3</v>
      </c>
      <c r="AI289" s="4">
        <f t="shared" si="97"/>
        <v>-1.8984817735646686</v>
      </c>
      <c r="AJ289" s="1">
        <v>-1.4448634745853717E-3</v>
      </c>
      <c r="AK289" s="4">
        <f t="shared" si="98"/>
        <v>-1.5722431737292686</v>
      </c>
      <c r="AL289" s="1">
        <v>3.5447950576423535E-3</v>
      </c>
      <c r="AM289" s="4">
        <f t="shared" si="99"/>
        <v>-1.3227602471178823</v>
      </c>
      <c r="AN289" s="1">
        <v>-1.8650207879999998E-2</v>
      </c>
      <c r="AO289" s="4">
        <f t="shared" si="100"/>
        <v>-1.50932510394</v>
      </c>
      <c r="AP289" s="1">
        <v>-1.2775795199999999E-3</v>
      </c>
      <c r="AQ289" s="4">
        <f t="shared" si="101"/>
        <v>-1.50063878976</v>
      </c>
      <c r="AR289" s="1">
        <v>4.1308304400000002E-3</v>
      </c>
      <c r="AS289" s="4">
        <f t="shared" si="102"/>
        <v>-1.4979345847800001</v>
      </c>
      <c r="AT289" s="1">
        <v>6.2910893743053486E-3</v>
      </c>
      <c r="AU289" s="4">
        <f t="shared" si="103"/>
        <v>-1.4968544553128473</v>
      </c>
      <c r="AV289" s="1">
        <v>3.5413812842870325E-2</v>
      </c>
      <c r="AW289" s="4">
        <f t="shared" si="104"/>
        <v>-1.4822930935785648</v>
      </c>
      <c r="AY289" s="93"/>
      <c r="AZ289" s="20"/>
      <c r="BA289" s="20"/>
      <c r="BB289" s="20"/>
      <c r="BC289" s="20"/>
      <c r="BD289" s="92"/>
      <c r="BH289" s="93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92"/>
    </row>
    <row r="290" spans="1:81" s="1" customFormat="1" x14ac:dyDescent="0.15">
      <c r="A290" s="22"/>
      <c r="B290" s="22"/>
      <c r="C290" s="22"/>
      <c r="E290" s="15">
        <v>-1.5</v>
      </c>
      <c r="F290" s="1">
        <v>1</v>
      </c>
      <c r="G290" s="9">
        <v>0.16666666666666666</v>
      </c>
      <c r="H290" s="1">
        <v>0.31317006103754053</v>
      </c>
      <c r="I290" s="4">
        <f t="shared" si="84"/>
        <v>-1.3434149694812296</v>
      </c>
      <c r="J290" s="1">
        <v>0.31207094141845504</v>
      </c>
      <c r="K290" s="4">
        <f t="shared" si="85"/>
        <v>-1.3439645292907725</v>
      </c>
      <c r="L290" s="1">
        <v>7.006790277845178E-3</v>
      </c>
      <c r="M290" s="4">
        <f t="shared" si="86"/>
        <v>-1.4649660486107741</v>
      </c>
      <c r="N290" s="1">
        <v>-2.5261028135417331E-2</v>
      </c>
      <c r="O290" s="4">
        <f t="shared" si="87"/>
        <v>-1.5505220562708346</v>
      </c>
      <c r="P290" s="1">
        <v>-0.64858480507901106</v>
      </c>
      <c r="Q290" s="4">
        <f t="shared" si="88"/>
        <v>-1.8242924025395055</v>
      </c>
      <c r="R290" s="1">
        <v>0.34516186458775566</v>
      </c>
      <c r="S290" s="4">
        <f t="shared" si="89"/>
        <v>-1.3274190677061222</v>
      </c>
      <c r="T290" s="1">
        <v>0.2015058812989253</v>
      </c>
      <c r="U290" s="4">
        <f t="shared" si="90"/>
        <v>-1.0969882374021493</v>
      </c>
      <c r="V290" s="1">
        <v>9.1842334153343058E-2</v>
      </c>
      <c r="W290" s="4">
        <f t="shared" si="91"/>
        <v>-1.3163153316933138</v>
      </c>
      <c r="X290" s="1">
        <v>0.11507262498926769</v>
      </c>
      <c r="Y290" s="4">
        <f t="shared" si="92"/>
        <v>-1.2698547500214645</v>
      </c>
      <c r="Z290" s="1">
        <v>6.960087490443928E-2</v>
      </c>
      <c r="AA290" s="4">
        <f t="shared" si="93"/>
        <v>-1.1519956254778037</v>
      </c>
      <c r="AB290" s="1">
        <v>0.23469385173585122</v>
      </c>
      <c r="AC290" s="4">
        <f t="shared" si="94"/>
        <v>-1.0306122965282976</v>
      </c>
      <c r="AD290" s="1">
        <v>-1.5342531059031334E-3</v>
      </c>
      <c r="AE290" s="4">
        <f t="shared" si="95"/>
        <v>-1.6534253105903134</v>
      </c>
      <c r="AF290" s="1">
        <v>-3.0824412990533429E-3</v>
      </c>
      <c r="AG290" s="4">
        <f t="shared" si="96"/>
        <v>-1.8082441299053342</v>
      </c>
      <c r="AH290" s="1">
        <v>-6.3545739638166563E-3</v>
      </c>
      <c r="AI290" s="4">
        <f t="shared" si="97"/>
        <v>-1.8177286981908329</v>
      </c>
      <c r="AJ290" s="1">
        <v>-1.1918797366776519E-3</v>
      </c>
      <c r="AK290" s="4">
        <f t="shared" si="98"/>
        <v>-1.5595939868338826</v>
      </c>
      <c r="AL290" s="1">
        <v>2.6929412569187011E-3</v>
      </c>
      <c r="AM290" s="4">
        <f t="shared" si="99"/>
        <v>-1.3653529371540649</v>
      </c>
      <c r="AN290" s="1">
        <v>-1.4623136279999999E-2</v>
      </c>
      <c r="AO290" s="4">
        <f t="shared" si="100"/>
        <v>-1.50731156814</v>
      </c>
      <c r="AP290" s="1">
        <v>-1.3779828000000003E-4</v>
      </c>
      <c r="AQ290" s="4">
        <f t="shared" si="101"/>
        <v>-1.50006889914</v>
      </c>
      <c r="AR290" s="1">
        <v>4.9534642800000001E-3</v>
      </c>
      <c r="AS290" s="4">
        <f t="shared" si="102"/>
        <v>-1.4975232678599999</v>
      </c>
      <c r="AT290" s="1">
        <v>7.1880378031584308E-3</v>
      </c>
      <c r="AU290" s="4">
        <f t="shared" si="103"/>
        <v>-1.4964059810984207</v>
      </c>
      <c r="AV290" s="1">
        <v>3.1140671781355763E-2</v>
      </c>
      <c r="AW290" s="4">
        <f t="shared" si="104"/>
        <v>-1.4844296641093222</v>
      </c>
      <c r="AY290" s="93"/>
      <c r="AZ290" s="20"/>
      <c r="BA290" s="20"/>
      <c r="BB290" s="20"/>
      <c r="BC290" s="20"/>
      <c r="BD290" s="92"/>
      <c r="BH290" s="93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92"/>
    </row>
    <row r="291" spans="1:81" s="1" customFormat="1" x14ac:dyDescent="0.15">
      <c r="A291" s="22"/>
      <c r="B291" s="22"/>
      <c r="C291" s="22"/>
      <c r="E291" s="15">
        <v>-1.5</v>
      </c>
      <c r="F291" s="1">
        <v>1</v>
      </c>
      <c r="G291" s="10">
        <v>6.6666666666666666E-2</v>
      </c>
      <c r="H291" s="1">
        <v>0.29083303673905986</v>
      </c>
      <c r="I291" s="4">
        <f t="shared" si="84"/>
        <v>-1.35458348163047</v>
      </c>
      <c r="J291" s="1">
        <v>0.29031144193547181</v>
      </c>
      <c r="K291" s="4">
        <f t="shared" si="85"/>
        <v>-1.3548442790322641</v>
      </c>
      <c r="L291" s="1">
        <v>1.2931018392357859E-2</v>
      </c>
      <c r="M291" s="4">
        <f t="shared" si="86"/>
        <v>-1.4353449080382108</v>
      </c>
      <c r="N291" s="1">
        <v>-1.1658074607197918E-2</v>
      </c>
      <c r="O291" s="4">
        <f t="shared" si="87"/>
        <v>-1.5233161492143958</v>
      </c>
      <c r="P291" s="1">
        <v>-0.61562952175102692</v>
      </c>
      <c r="Q291" s="4">
        <f t="shared" si="88"/>
        <v>-1.8078147608755135</v>
      </c>
      <c r="R291" s="1">
        <v>0.41355915703336088</v>
      </c>
      <c r="S291" s="4">
        <f t="shared" si="89"/>
        <v>-1.2932204214833196</v>
      </c>
      <c r="T291" s="1">
        <v>0.18291567587342233</v>
      </c>
      <c r="U291" s="4">
        <f t="shared" si="90"/>
        <v>-1.1341686482531554</v>
      </c>
      <c r="V291" s="1">
        <v>0.11345749201454863</v>
      </c>
      <c r="W291" s="4">
        <f t="shared" si="91"/>
        <v>-1.2730850159709028</v>
      </c>
      <c r="X291" s="1">
        <v>8.3321823333320888E-2</v>
      </c>
      <c r="Y291" s="4">
        <f t="shared" si="92"/>
        <v>-1.3333563533333583</v>
      </c>
      <c r="Z291" s="1">
        <v>7.7837278918893443E-2</v>
      </c>
      <c r="AA291" s="4">
        <f t="shared" si="93"/>
        <v>-1.1108136054055326</v>
      </c>
      <c r="AB291" s="1">
        <v>0.25069878645356164</v>
      </c>
      <c r="AC291" s="4">
        <f t="shared" si="94"/>
        <v>-0.99860242709287672</v>
      </c>
      <c r="AD291" s="1">
        <v>-2.2537681107605212E-3</v>
      </c>
      <c r="AE291" s="4">
        <f t="shared" si="95"/>
        <v>-1.7253768110760521</v>
      </c>
      <c r="AF291" s="1">
        <v>-1.1440706629849884E-3</v>
      </c>
      <c r="AG291" s="4">
        <f t="shared" si="96"/>
        <v>-1.6144070662984988</v>
      </c>
      <c r="AH291" s="1">
        <v>-4.9890416491799134E-3</v>
      </c>
      <c r="AI291" s="4">
        <f t="shared" si="97"/>
        <v>-1.7494520824589956</v>
      </c>
      <c r="AJ291" s="1">
        <v>-2.9044498912451908E-3</v>
      </c>
      <c r="AK291" s="4">
        <f t="shared" si="98"/>
        <v>-1.6452224945622596</v>
      </c>
      <c r="AL291" s="1">
        <v>1.6312238433293903E-3</v>
      </c>
      <c r="AM291" s="4">
        <f t="shared" si="99"/>
        <v>-1.4184388078335304</v>
      </c>
      <c r="AN291" s="1">
        <v>-5.8809887999999996E-3</v>
      </c>
      <c r="AO291" s="4">
        <f t="shared" si="100"/>
        <v>-1.5029404944</v>
      </c>
      <c r="AP291" s="1">
        <v>-7.8441479999999996E-5</v>
      </c>
      <c r="AQ291" s="4">
        <f t="shared" si="101"/>
        <v>-1.50003922074</v>
      </c>
      <c r="AR291" s="1">
        <v>3.0097202399999999E-3</v>
      </c>
      <c r="AS291" s="4">
        <f t="shared" si="102"/>
        <v>-1.4984951398799999</v>
      </c>
      <c r="AT291" s="1">
        <v>6.582543872681936E-3</v>
      </c>
      <c r="AU291" s="4">
        <f t="shared" si="103"/>
        <v>-1.4967087280636591</v>
      </c>
      <c r="AV291" s="1">
        <v>2.6636636609025703E-2</v>
      </c>
      <c r="AW291" s="4">
        <f t="shared" si="104"/>
        <v>-1.4866816816954871</v>
      </c>
      <c r="AY291" s="93"/>
      <c r="AZ291" s="20"/>
      <c r="BA291" s="20"/>
      <c r="BB291" s="20"/>
      <c r="BC291" s="20"/>
      <c r="BD291" s="92"/>
      <c r="BH291" s="93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92"/>
    </row>
    <row r="292" spans="1:81" s="1" customFormat="1" x14ac:dyDescent="0.15">
      <c r="A292" s="22"/>
      <c r="B292" s="22"/>
      <c r="C292" s="22"/>
      <c r="E292" s="15"/>
      <c r="G292" s="9"/>
      <c r="I292" s="4">
        <f t="shared" si="84"/>
        <v>0</v>
      </c>
      <c r="K292" s="4">
        <f t="shared" si="85"/>
        <v>0</v>
      </c>
      <c r="M292" s="4">
        <f t="shared" si="86"/>
        <v>0</v>
      </c>
      <c r="O292" s="4">
        <f t="shared" si="87"/>
        <v>0</v>
      </c>
      <c r="Q292" s="4">
        <f t="shared" si="88"/>
        <v>0</v>
      </c>
      <c r="S292" s="4">
        <f t="shared" si="89"/>
        <v>0</v>
      </c>
      <c r="U292" s="4">
        <f t="shared" si="90"/>
        <v>0</v>
      </c>
      <c r="W292" s="4">
        <f t="shared" si="91"/>
        <v>0</v>
      </c>
      <c r="Y292" s="4">
        <f t="shared" si="92"/>
        <v>0</v>
      </c>
      <c r="AA292" s="4">
        <f t="shared" si="93"/>
        <v>0</v>
      </c>
      <c r="AC292" s="4">
        <f t="shared" si="94"/>
        <v>0</v>
      </c>
      <c r="AE292" s="4">
        <f t="shared" si="95"/>
        <v>0</v>
      </c>
      <c r="AG292" s="4">
        <f t="shared" si="96"/>
        <v>0</v>
      </c>
      <c r="AI292" s="4">
        <f t="shared" si="97"/>
        <v>0</v>
      </c>
      <c r="AK292" s="4">
        <f t="shared" si="98"/>
        <v>0</v>
      </c>
      <c r="AM292" s="4">
        <f t="shared" si="99"/>
        <v>0</v>
      </c>
      <c r="AO292" s="4">
        <f t="shared" si="100"/>
        <v>0</v>
      </c>
      <c r="AQ292" s="4">
        <f t="shared" si="101"/>
        <v>0</v>
      </c>
      <c r="AS292" s="4">
        <f t="shared" si="102"/>
        <v>0</v>
      </c>
      <c r="AU292" s="4">
        <f t="shared" si="103"/>
        <v>0</v>
      </c>
      <c r="AW292" s="4">
        <f t="shared" si="104"/>
        <v>0</v>
      </c>
      <c r="AY292" s="93"/>
      <c r="AZ292" s="20"/>
      <c r="BA292" s="20"/>
      <c r="BB292" s="20"/>
      <c r="BC292" s="20"/>
      <c r="BD292" s="92"/>
      <c r="BH292" s="93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92"/>
    </row>
    <row r="293" spans="1:81" s="1" customFormat="1" x14ac:dyDescent="0.15">
      <c r="A293" s="22"/>
      <c r="B293" s="22"/>
      <c r="C293" s="22"/>
      <c r="E293" s="15">
        <v>-1</v>
      </c>
      <c r="F293" s="1">
        <v>1</v>
      </c>
      <c r="G293" s="8">
        <v>2.5</v>
      </c>
      <c r="H293" s="1">
        <v>1.0578794695555727</v>
      </c>
      <c r="I293" s="4">
        <f t="shared" si="84"/>
        <v>-0.47106026522221367</v>
      </c>
      <c r="J293" s="1">
        <v>1.0578386833057716</v>
      </c>
      <c r="K293" s="4">
        <f t="shared" si="85"/>
        <v>-0.47108065834711421</v>
      </c>
      <c r="L293" s="1">
        <v>6.932130818305007E-3</v>
      </c>
      <c r="M293" s="4">
        <f t="shared" si="86"/>
        <v>-0.96533934590847492</v>
      </c>
      <c r="N293" s="1">
        <v>6.1836697364147783E-3</v>
      </c>
      <c r="O293" s="4">
        <f t="shared" si="87"/>
        <v>-0.98763266052717047</v>
      </c>
      <c r="P293" s="1">
        <v>-1.0041562559814383</v>
      </c>
      <c r="Q293" s="4">
        <f t="shared" si="88"/>
        <v>-1.5020781279907192</v>
      </c>
      <c r="R293" s="1">
        <v>3.651287615514E-4</v>
      </c>
      <c r="S293" s="4">
        <f t="shared" si="89"/>
        <v>-0.99981743561922432</v>
      </c>
      <c r="T293" s="1">
        <v>0.13785309258146278</v>
      </c>
      <c r="U293" s="4">
        <f t="shared" si="90"/>
        <v>-0.72429381483707445</v>
      </c>
      <c r="V293" s="1">
        <v>5.8002934116759927E-2</v>
      </c>
      <c r="W293" s="4">
        <f t="shared" si="91"/>
        <v>-0.88399413176648012</v>
      </c>
      <c r="X293" s="1">
        <v>6.6508513044874068E-2</v>
      </c>
      <c r="Y293" s="4">
        <f t="shared" si="92"/>
        <v>-0.86698297391025192</v>
      </c>
      <c r="Z293" s="1">
        <v>6.5518064470332815E-2</v>
      </c>
      <c r="AA293" s="4">
        <f t="shared" si="93"/>
        <v>-0.67240967764833592</v>
      </c>
      <c r="AB293" s="1">
        <v>2.29798984156434E-2</v>
      </c>
      <c r="AC293" s="4">
        <f t="shared" si="94"/>
        <v>-0.95404020316871319</v>
      </c>
      <c r="AD293" s="1">
        <v>6.8003225765733775E-4</v>
      </c>
      <c r="AE293" s="4">
        <f t="shared" si="95"/>
        <v>-0.93199677423426619</v>
      </c>
      <c r="AF293" s="1">
        <v>-3.7652605741600961E-3</v>
      </c>
      <c r="AG293" s="4">
        <f t="shared" si="96"/>
        <v>-1.3765260574160096</v>
      </c>
      <c r="AH293" s="1">
        <v>-5.1564637083561021E-3</v>
      </c>
      <c r="AI293" s="4">
        <f t="shared" si="97"/>
        <v>-1.257823185417805</v>
      </c>
      <c r="AJ293" s="1">
        <v>-3.1368502981242484E-4</v>
      </c>
      <c r="AK293" s="4">
        <f t="shared" si="98"/>
        <v>-1.0156842514906212</v>
      </c>
      <c r="AL293" s="1">
        <v>2.088395870062897E-3</v>
      </c>
      <c r="AM293" s="4">
        <f t="shared" si="99"/>
        <v>-0.8955802064968551</v>
      </c>
      <c r="AN293" s="1">
        <v>-9.2595960000000003E-5</v>
      </c>
      <c r="AO293" s="4">
        <f t="shared" si="100"/>
        <v>-1.00004629798</v>
      </c>
      <c r="AP293" s="1">
        <v>-9.0612000000000076E-7</v>
      </c>
      <c r="AQ293" s="4">
        <f t="shared" si="101"/>
        <v>-1.00000045306</v>
      </c>
      <c r="AR293" s="1">
        <v>6.9222599999999997E-5</v>
      </c>
      <c r="AS293" s="4">
        <f t="shared" si="102"/>
        <v>-0.99996538869999996</v>
      </c>
      <c r="AT293" s="1">
        <v>9.2679657911787873E-5</v>
      </c>
      <c r="AU293" s="4">
        <f t="shared" si="103"/>
        <v>-0.99995366017104415</v>
      </c>
      <c r="AV293" s="1">
        <v>1.3395598903933364E-2</v>
      </c>
      <c r="AW293" s="4">
        <f t="shared" si="104"/>
        <v>-0.99330220054803331</v>
      </c>
      <c r="AY293" s="93"/>
      <c r="AZ293" s="20"/>
      <c r="BA293" s="20"/>
      <c r="BB293" s="20"/>
      <c r="BC293" s="20"/>
      <c r="BD293" s="92"/>
      <c r="BH293" s="93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92"/>
    </row>
    <row r="294" spans="1:81" s="1" customFormat="1" x14ac:dyDescent="0.15">
      <c r="A294" s="22"/>
      <c r="B294" s="22"/>
      <c r="C294" s="22"/>
      <c r="E294" s="15">
        <v>-1</v>
      </c>
      <c r="F294" s="1">
        <v>1</v>
      </c>
      <c r="G294" s="9">
        <v>1.8333333333333333</v>
      </c>
      <c r="H294" s="1">
        <v>0.94216808983740929</v>
      </c>
      <c r="I294" s="4">
        <f t="shared" si="84"/>
        <v>-0.52891595508129541</v>
      </c>
      <c r="J294" s="1">
        <v>0.94207545831575745</v>
      </c>
      <c r="K294" s="4">
        <f t="shared" si="85"/>
        <v>-0.52896227084212133</v>
      </c>
      <c r="L294" s="1">
        <v>1.2040704337341302E-2</v>
      </c>
      <c r="M294" s="4">
        <f t="shared" si="86"/>
        <v>-0.93979647831329349</v>
      </c>
      <c r="N294" s="1">
        <v>5.4370751410130549E-3</v>
      </c>
      <c r="O294" s="4">
        <f t="shared" si="87"/>
        <v>-0.9891258497179739</v>
      </c>
      <c r="P294" s="1">
        <v>-0.93434424348980638</v>
      </c>
      <c r="Q294" s="4">
        <f t="shared" si="88"/>
        <v>-1.4671721217449032</v>
      </c>
      <c r="R294" s="1">
        <v>9.8049839164199987E-3</v>
      </c>
      <c r="S294" s="4">
        <f t="shared" si="89"/>
        <v>-0.99509750804178998</v>
      </c>
      <c r="T294" s="1">
        <v>0.18347188884699664</v>
      </c>
      <c r="U294" s="4">
        <f t="shared" si="90"/>
        <v>-0.63305622230600678</v>
      </c>
      <c r="V294" s="1">
        <v>7.9290212518151576E-2</v>
      </c>
      <c r="W294" s="4">
        <f t="shared" si="91"/>
        <v>-0.84141957496369679</v>
      </c>
      <c r="X294" s="1">
        <v>8.9462563880500071E-2</v>
      </c>
      <c r="Y294" s="4">
        <f t="shared" si="92"/>
        <v>-0.82107487223899989</v>
      </c>
      <c r="Z294" s="1">
        <v>7.639253155732538E-2</v>
      </c>
      <c r="AA294" s="4">
        <f t="shared" si="93"/>
        <v>-0.61803734221337314</v>
      </c>
      <c r="AB294" s="1">
        <v>3.8291907677977806E-2</v>
      </c>
      <c r="AC294" s="4">
        <f t="shared" si="94"/>
        <v>-0.9234161846440444</v>
      </c>
      <c r="AD294" s="1">
        <v>1.7934457286987581E-3</v>
      </c>
      <c r="AE294" s="4">
        <f t="shared" si="95"/>
        <v>-0.82065542713012418</v>
      </c>
      <c r="AF294" s="1">
        <v>-5.068191231761757E-3</v>
      </c>
      <c r="AG294" s="4">
        <f t="shared" si="96"/>
        <v>-1.5068191231761756</v>
      </c>
      <c r="AH294" s="1">
        <v>-8.9730574368644435E-3</v>
      </c>
      <c r="AI294" s="4">
        <f t="shared" si="97"/>
        <v>-1.4486528718432221</v>
      </c>
      <c r="AJ294" s="1">
        <v>-8.3550639995663364E-4</v>
      </c>
      <c r="AK294" s="4">
        <f t="shared" si="98"/>
        <v>-1.0417753199978317</v>
      </c>
      <c r="AL294" s="1">
        <v>2.6579022998029769E-3</v>
      </c>
      <c r="AM294" s="4">
        <f t="shared" si="99"/>
        <v>-0.86710488500985117</v>
      </c>
      <c r="AN294" s="1">
        <v>-1.7553617999999998E-3</v>
      </c>
      <c r="AO294" s="4">
        <f t="shared" si="100"/>
        <v>-1.0008776809</v>
      </c>
      <c r="AP294" s="1">
        <v>-2.2799988E-4</v>
      </c>
      <c r="AQ294" s="4">
        <f t="shared" si="101"/>
        <v>-1.0001139999399999</v>
      </c>
      <c r="AR294" s="1">
        <v>6.0309684000000002E-4</v>
      </c>
      <c r="AS294" s="4">
        <f t="shared" si="102"/>
        <v>-0.99969845158000004</v>
      </c>
      <c r="AT294" s="1">
        <v>7.9175069993504994E-4</v>
      </c>
      <c r="AU294" s="4">
        <f t="shared" si="103"/>
        <v>-0.99960412465003246</v>
      </c>
      <c r="AV294" s="1">
        <v>2.3976211067165441E-2</v>
      </c>
      <c r="AW294" s="4">
        <f t="shared" si="104"/>
        <v>-0.98801189446641724</v>
      </c>
      <c r="AY294" s="93"/>
      <c r="AZ294" s="20"/>
      <c r="BA294" s="20"/>
      <c r="BB294" s="20"/>
      <c r="BC294" s="20"/>
      <c r="BD294" s="92"/>
      <c r="BH294" s="93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92"/>
    </row>
    <row r="295" spans="1:81" s="1" customFormat="1" x14ac:dyDescent="0.15">
      <c r="A295" s="22"/>
      <c r="B295" s="22"/>
      <c r="C295" s="22"/>
      <c r="E295" s="15">
        <v>-1</v>
      </c>
      <c r="F295" s="1">
        <v>1</v>
      </c>
      <c r="G295" s="9">
        <v>1.5</v>
      </c>
      <c r="H295" s="1">
        <v>0.86827577214610385</v>
      </c>
      <c r="I295" s="4">
        <f t="shared" si="84"/>
        <v>-0.56586211392694807</v>
      </c>
      <c r="J295" s="1">
        <v>0.86807486850602689</v>
      </c>
      <c r="K295" s="4">
        <f t="shared" si="85"/>
        <v>-0.56596256574698656</v>
      </c>
      <c r="L295" s="1">
        <v>1.8521145425428268E-2</v>
      </c>
      <c r="M295" s="4">
        <f t="shared" si="86"/>
        <v>-0.90739427287285868</v>
      </c>
      <c r="N295" s="1">
        <v>-2.4096340566590641E-3</v>
      </c>
      <c r="O295" s="4">
        <f t="shared" si="87"/>
        <v>-1.0048192681133181</v>
      </c>
      <c r="P295" s="1">
        <v>-0.89209006531758273</v>
      </c>
      <c r="Q295" s="4">
        <f t="shared" si="88"/>
        <v>-1.4460450326587915</v>
      </c>
      <c r="R295" s="1">
        <v>2.6543815722824403E-2</v>
      </c>
      <c r="S295" s="4">
        <f t="shared" si="89"/>
        <v>-0.98672809213858781</v>
      </c>
      <c r="T295" s="1">
        <v>0.20239059589447633</v>
      </c>
      <c r="U295" s="4">
        <f t="shared" si="90"/>
        <v>-0.59521880821104733</v>
      </c>
      <c r="V295" s="1">
        <v>8.906313577196015E-2</v>
      </c>
      <c r="W295" s="4">
        <f t="shared" si="91"/>
        <v>-0.82187372845607976</v>
      </c>
      <c r="X295" s="1">
        <v>9.3751749831082948E-2</v>
      </c>
      <c r="Y295" s="4">
        <f t="shared" si="92"/>
        <v>-0.81249650033783416</v>
      </c>
      <c r="Z295" s="1">
        <v>8.1153675885896948E-2</v>
      </c>
      <c r="AA295" s="4">
        <f t="shared" si="93"/>
        <v>-0.59423162057051526</v>
      </c>
      <c r="AB295" s="1">
        <v>5.5700134579227602E-2</v>
      </c>
      <c r="AC295" s="4">
        <f t="shared" si="94"/>
        <v>-0.88859973084154475</v>
      </c>
      <c r="AD295" s="1">
        <v>2.9723541098014379E-3</v>
      </c>
      <c r="AE295" s="4">
        <f t="shared" si="95"/>
        <v>-0.70276458901985617</v>
      </c>
      <c r="AF295" s="1">
        <v>-5.65625191358839E-3</v>
      </c>
      <c r="AG295" s="4">
        <f t="shared" si="96"/>
        <v>-1.565625191358839</v>
      </c>
      <c r="AH295" s="1">
        <v>-1.0577261802699666E-2</v>
      </c>
      <c r="AI295" s="4">
        <f t="shared" si="97"/>
        <v>-1.5288630901349833</v>
      </c>
      <c r="AJ295" s="1">
        <v>-1.449181655920056E-3</v>
      </c>
      <c r="AK295" s="4">
        <f t="shared" si="98"/>
        <v>-1.0724590827960028</v>
      </c>
      <c r="AL295" s="1">
        <v>2.9197691535991898E-3</v>
      </c>
      <c r="AM295" s="4">
        <f t="shared" si="99"/>
        <v>-0.85401154232004051</v>
      </c>
      <c r="AN295" s="1">
        <v>-4.0196444400000001E-3</v>
      </c>
      <c r="AO295" s="4">
        <f t="shared" si="100"/>
        <v>-1.00200982222</v>
      </c>
      <c r="AP295" s="1">
        <v>-5.6595888000000004E-4</v>
      </c>
      <c r="AQ295" s="4">
        <f t="shared" si="101"/>
        <v>-1.0002829794400001</v>
      </c>
      <c r="AR295" s="1">
        <v>1.1741003999999999E-3</v>
      </c>
      <c r="AS295" s="4">
        <f t="shared" si="102"/>
        <v>-0.99941294979999995</v>
      </c>
      <c r="AT295" s="1">
        <v>1.699715494072461E-3</v>
      </c>
      <c r="AU295" s="4">
        <f t="shared" si="103"/>
        <v>-0.99915014225296372</v>
      </c>
      <c r="AV295" s="1">
        <v>2.8841793028222897E-2</v>
      </c>
      <c r="AW295" s="4">
        <f t="shared" si="104"/>
        <v>-0.98557910348588851</v>
      </c>
      <c r="AY295" s="93"/>
      <c r="AZ295" s="20"/>
      <c r="BA295" s="20"/>
      <c r="BB295" s="20"/>
      <c r="BC295" s="20"/>
      <c r="BD295" s="92"/>
      <c r="BH295" s="93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92"/>
    </row>
    <row r="296" spans="1:81" s="1" customFormat="1" x14ac:dyDescent="0.15">
      <c r="A296" s="22"/>
      <c r="B296" s="22"/>
      <c r="C296" s="22"/>
      <c r="E296" s="15">
        <v>-1</v>
      </c>
      <c r="F296" s="1">
        <v>1</v>
      </c>
      <c r="G296" s="9">
        <v>1.1666666666666667</v>
      </c>
      <c r="H296" s="1">
        <v>0.78710986847256181</v>
      </c>
      <c r="I296" s="4">
        <f t="shared" si="84"/>
        <v>-0.60644506576371904</v>
      </c>
      <c r="J296" s="1">
        <v>0.78621077112022786</v>
      </c>
      <c r="K296" s="4">
        <f t="shared" si="85"/>
        <v>-0.60689461443988613</v>
      </c>
      <c r="L296" s="1">
        <v>2.6134543812037347E-2</v>
      </c>
      <c r="M296" s="4">
        <f t="shared" si="86"/>
        <v>-0.86932728093981326</v>
      </c>
      <c r="N296" s="1">
        <v>-2.7047255704915955E-2</v>
      </c>
      <c r="O296" s="4">
        <f t="shared" si="87"/>
        <v>-1.0540945114098319</v>
      </c>
      <c r="P296" s="1">
        <v>-0.84138515066240316</v>
      </c>
      <c r="Q296" s="4">
        <f t="shared" si="88"/>
        <v>-1.4206925753312016</v>
      </c>
      <c r="R296" s="1">
        <v>5.9295146352056995E-2</v>
      </c>
      <c r="S296" s="4">
        <f t="shared" si="89"/>
        <v>-0.97035242682397149</v>
      </c>
      <c r="T296" s="1">
        <v>0.21115934941746958</v>
      </c>
      <c r="U296" s="4">
        <f t="shared" si="90"/>
        <v>-0.57768130116506078</v>
      </c>
      <c r="V296" s="1">
        <v>0.10293299686803567</v>
      </c>
      <c r="W296" s="4">
        <f t="shared" si="91"/>
        <v>-0.7941340062639286</v>
      </c>
      <c r="X296" s="1">
        <v>9.9870092540400079E-2</v>
      </c>
      <c r="Y296" s="4">
        <f t="shared" si="92"/>
        <v>-0.80025981491919984</v>
      </c>
      <c r="Z296" s="1">
        <v>8.1648579525900294E-2</v>
      </c>
      <c r="AA296" s="4">
        <f t="shared" si="93"/>
        <v>-0.5917571023704985</v>
      </c>
      <c r="AB296" s="1">
        <v>8.0076586099356001E-2</v>
      </c>
      <c r="AC296" s="4">
        <f t="shared" si="94"/>
        <v>-0.83984682780128805</v>
      </c>
      <c r="AD296" s="1">
        <v>2.6685692078151678E-3</v>
      </c>
      <c r="AE296" s="4">
        <f t="shared" si="95"/>
        <v>-0.73314307921848321</v>
      </c>
      <c r="AF296" s="1">
        <v>-5.6660064746613436E-3</v>
      </c>
      <c r="AG296" s="4">
        <f t="shared" si="96"/>
        <v>-1.5666006474661343</v>
      </c>
      <c r="AH296" s="1">
        <v>-1.0471713113219025E-2</v>
      </c>
      <c r="AI296" s="4">
        <f t="shared" si="97"/>
        <v>-1.5235856556609513</v>
      </c>
      <c r="AJ296" s="1">
        <v>-1.5090809998626056E-3</v>
      </c>
      <c r="AK296" s="4">
        <f t="shared" si="98"/>
        <v>-1.0754540499931302</v>
      </c>
      <c r="AL296" s="1">
        <v>3.053941216498309E-3</v>
      </c>
      <c r="AM296" s="4">
        <f t="shared" si="99"/>
        <v>-0.84730293917508459</v>
      </c>
      <c r="AN296" s="1">
        <v>-6.839772840000001E-3</v>
      </c>
      <c r="AO296" s="4">
        <f t="shared" si="100"/>
        <v>-1.0034198864199999</v>
      </c>
      <c r="AP296" s="1">
        <v>-6.7284756000000011E-4</v>
      </c>
      <c r="AQ296" s="4">
        <f t="shared" si="101"/>
        <v>-1.0003364237800001</v>
      </c>
      <c r="AR296" s="1">
        <v>1.9475586E-3</v>
      </c>
      <c r="AS296" s="4">
        <f t="shared" si="102"/>
        <v>-0.99902622070000002</v>
      </c>
      <c r="AT296" s="1">
        <v>2.8398556105985744E-3</v>
      </c>
      <c r="AU296" s="4">
        <f t="shared" si="103"/>
        <v>-0.99858007219470069</v>
      </c>
      <c r="AV296" s="1">
        <v>3.2578754037336066E-2</v>
      </c>
      <c r="AW296" s="4">
        <f t="shared" si="104"/>
        <v>-0.98371062298133194</v>
      </c>
      <c r="AY296" s="93"/>
      <c r="AZ296" s="20"/>
      <c r="BA296" s="20"/>
      <c r="BB296" s="20"/>
      <c r="BC296" s="20"/>
      <c r="BD296" s="92"/>
      <c r="BH296" s="93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92"/>
    </row>
    <row r="297" spans="1:81" s="1" customFormat="1" x14ac:dyDescent="0.15">
      <c r="A297" s="22"/>
      <c r="B297" s="22"/>
      <c r="C297" s="22"/>
      <c r="E297" s="15">
        <v>-1</v>
      </c>
      <c r="F297" s="1">
        <v>1</v>
      </c>
      <c r="G297" s="9">
        <v>0.83333333333333337</v>
      </c>
      <c r="H297" s="1">
        <v>0.64301150363111459</v>
      </c>
      <c r="I297" s="4">
        <f t="shared" si="84"/>
        <v>-0.67849424818444271</v>
      </c>
      <c r="J297" s="1">
        <v>0.6398166363673693</v>
      </c>
      <c r="K297" s="4">
        <f t="shared" si="85"/>
        <v>-0.68009168181631541</v>
      </c>
      <c r="L297" s="1">
        <v>2.8152215706110508E-2</v>
      </c>
      <c r="M297" s="4">
        <f t="shared" si="86"/>
        <v>-0.85923892146944747</v>
      </c>
      <c r="N297" s="1">
        <v>-5.7497116278375261E-2</v>
      </c>
      <c r="O297" s="4">
        <f t="shared" si="87"/>
        <v>-1.1149942325567506</v>
      </c>
      <c r="P297" s="1">
        <v>-0.78133080144572675</v>
      </c>
      <c r="Q297" s="4">
        <f t="shared" si="88"/>
        <v>-1.3906654007228634</v>
      </c>
      <c r="R297" s="1">
        <v>0.11554802331991378</v>
      </c>
      <c r="S297" s="4">
        <f t="shared" si="89"/>
        <v>-0.94222598834004312</v>
      </c>
      <c r="T297" s="1">
        <v>0.21860849699309026</v>
      </c>
      <c r="U297" s="4">
        <f t="shared" si="90"/>
        <v>-0.56278300601381948</v>
      </c>
      <c r="V297" s="1">
        <v>9.8619546593102209E-2</v>
      </c>
      <c r="W297" s="4">
        <f t="shared" si="91"/>
        <v>-0.80276090681379553</v>
      </c>
      <c r="X297" s="1">
        <v>0.11809446661415618</v>
      </c>
      <c r="Y297" s="4">
        <f t="shared" si="92"/>
        <v>-0.76381106677168764</v>
      </c>
      <c r="Z297" s="1">
        <v>7.6221247360253735E-2</v>
      </c>
      <c r="AA297" s="4">
        <f t="shared" si="93"/>
        <v>-0.61889376319873135</v>
      </c>
      <c r="AB297" s="1">
        <v>0.110299231614033</v>
      </c>
      <c r="AC297" s="4">
        <f t="shared" si="94"/>
        <v>-0.77940153677193402</v>
      </c>
      <c r="AD297" s="1">
        <v>2.1794476454427797E-3</v>
      </c>
      <c r="AE297" s="4">
        <f t="shared" si="95"/>
        <v>-0.78205523545572198</v>
      </c>
      <c r="AF297" s="1">
        <v>-6.9982008154818656E-3</v>
      </c>
      <c r="AG297" s="4">
        <f t="shared" si="96"/>
        <v>-1.6998200815481865</v>
      </c>
      <c r="AH297" s="1">
        <v>-9.9610573262402125E-3</v>
      </c>
      <c r="AI297" s="4">
        <f t="shared" si="97"/>
        <v>-1.4980528663120105</v>
      </c>
      <c r="AJ297" s="1">
        <v>-1.476324510023786E-3</v>
      </c>
      <c r="AK297" s="4">
        <f t="shared" si="98"/>
        <v>-1.0738162255011894</v>
      </c>
      <c r="AL297" s="1">
        <v>3.6670612777187006E-3</v>
      </c>
      <c r="AM297" s="4">
        <f t="shared" si="99"/>
        <v>-0.81664693611406491</v>
      </c>
      <c r="AN297" s="1">
        <v>-1.1601989640000001E-2</v>
      </c>
      <c r="AO297" s="4">
        <f t="shared" si="100"/>
        <v>-1.00580099482</v>
      </c>
      <c r="AP297" s="1">
        <v>-1.1861391599999999E-3</v>
      </c>
      <c r="AQ297" s="4">
        <f t="shared" si="101"/>
        <v>-1.00059306958</v>
      </c>
      <c r="AR297" s="1">
        <v>2.8112108400000003E-3</v>
      </c>
      <c r="AS297" s="4">
        <f t="shared" si="102"/>
        <v>-0.99859439457999999</v>
      </c>
      <c r="AT297" s="1">
        <v>3.9303587353642592E-3</v>
      </c>
      <c r="AU297" s="4">
        <f t="shared" si="103"/>
        <v>-0.99803482063231785</v>
      </c>
      <c r="AV297" s="1">
        <v>3.5730896486344532E-2</v>
      </c>
      <c r="AW297" s="4">
        <f t="shared" si="104"/>
        <v>-0.98213455175682773</v>
      </c>
      <c r="AY297" s="93"/>
      <c r="AZ297" s="20"/>
      <c r="BA297" s="20"/>
      <c r="BB297" s="20"/>
      <c r="BC297" s="20"/>
      <c r="BD297" s="92"/>
      <c r="BH297" s="93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92"/>
    </row>
    <row r="298" spans="1:81" s="1" customFormat="1" x14ac:dyDescent="0.15">
      <c r="A298" s="22"/>
      <c r="B298" s="22"/>
      <c r="C298" s="22"/>
      <c r="E298" s="15">
        <v>-1</v>
      </c>
      <c r="F298" s="1">
        <v>1</v>
      </c>
      <c r="G298" s="9">
        <v>0.5</v>
      </c>
      <c r="H298" s="1">
        <v>0.47047986169500761</v>
      </c>
      <c r="I298" s="4">
        <f t="shared" si="84"/>
        <v>-0.76476006915249617</v>
      </c>
      <c r="J298" s="1">
        <v>0.46600754807135952</v>
      </c>
      <c r="K298" s="4">
        <f t="shared" si="85"/>
        <v>-0.76699622596432027</v>
      </c>
      <c r="L298" s="1">
        <v>2.5828440027922638E-2</v>
      </c>
      <c r="M298" s="4">
        <f t="shared" si="86"/>
        <v>-0.87085779986038681</v>
      </c>
      <c r="N298" s="1">
        <v>-5.9339338442529012E-2</v>
      </c>
      <c r="O298" s="4">
        <f t="shared" si="87"/>
        <v>-1.1186786768850581</v>
      </c>
      <c r="P298" s="1">
        <v>-0.72098414813136202</v>
      </c>
      <c r="Q298" s="4">
        <f t="shared" si="88"/>
        <v>-1.360492074065681</v>
      </c>
      <c r="R298" s="1">
        <v>0.18727745186096101</v>
      </c>
      <c r="S298" s="4">
        <f t="shared" si="89"/>
        <v>-0.9063612740695195</v>
      </c>
      <c r="T298" s="1">
        <v>0.22983168024846667</v>
      </c>
      <c r="U298" s="4">
        <f t="shared" si="90"/>
        <v>-0.54033663950306665</v>
      </c>
      <c r="V298" s="1">
        <v>9.3385918479336111E-2</v>
      </c>
      <c r="W298" s="4">
        <f t="shared" si="91"/>
        <v>-0.81322816304132783</v>
      </c>
      <c r="X298" s="1">
        <v>0.12436772770201916</v>
      </c>
      <c r="Y298" s="4">
        <f t="shared" si="92"/>
        <v>-0.7512645445959617</v>
      </c>
      <c r="Z298" s="1">
        <v>6.6620298521918045E-2</v>
      </c>
      <c r="AA298" s="4">
        <f t="shared" si="93"/>
        <v>-0.66689850739040979</v>
      </c>
      <c r="AB298" s="1">
        <v>0.13785499074584162</v>
      </c>
      <c r="AC298" s="4">
        <f t="shared" si="94"/>
        <v>-0.72429001850831676</v>
      </c>
      <c r="AD298" s="1">
        <v>-1.1329225931873271E-3</v>
      </c>
      <c r="AE298" s="4">
        <f t="shared" si="95"/>
        <v>-1.1132922593187327</v>
      </c>
      <c r="AF298" s="1">
        <v>-6.5787546893448607E-3</v>
      </c>
      <c r="AG298" s="4">
        <f t="shared" si="96"/>
        <v>-1.6578754689344861</v>
      </c>
      <c r="AH298" s="1">
        <v>-8.955723023220924E-3</v>
      </c>
      <c r="AI298" s="4">
        <f t="shared" si="97"/>
        <v>-1.4477861511610461</v>
      </c>
      <c r="AJ298" s="1">
        <v>-7.2520771100784002E-4</v>
      </c>
      <c r="AK298" s="4">
        <f t="shared" si="98"/>
        <v>-1.036260385550392</v>
      </c>
      <c r="AL298" s="1">
        <v>3.5253015533314933E-3</v>
      </c>
      <c r="AM298" s="4">
        <f t="shared" si="99"/>
        <v>-0.82373492233342538</v>
      </c>
      <c r="AN298" s="1">
        <v>-1.5304834440000002E-2</v>
      </c>
      <c r="AO298" s="4">
        <f t="shared" si="100"/>
        <v>-1.0076524172200001</v>
      </c>
      <c r="AP298" s="1">
        <v>-3.0154463999999999E-4</v>
      </c>
      <c r="AQ298" s="4">
        <f t="shared" si="101"/>
        <v>-1.00015077232</v>
      </c>
      <c r="AR298" s="1">
        <v>3.0990027600000004E-3</v>
      </c>
      <c r="AS298" s="4">
        <f t="shared" si="102"/>
        <v>-0.99845049862000002</v>
      </c>
      <c r="AT298" s="1">
        <v>4.2227285841764765E-3</v>
      </c>
      <c r="AU298" s="4">
        <f t="shared" si="103"/>
        <v>-0.99788863570791175</v>
      </c>
      <c r="AV298" s="1">
        <v>3.8505431354913112E-2</v>
      </c>
      <c r="AW298" s="4">
        <f t="shared" si="104"/>
        <v>-0.98074728432254343</v>
      </c>
      <c r="AY298" s="93"/>
      <c r="AZ298" s="20"/>
      <c r="BA298" s="20"/>
      <c r="BB298" s="20"/>
      <c r="BC298" s="20"/>
      <c r="BD298" s="92"/>
      <c r="BH298" s="93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92"/>
    </row>
    <row r="299" spans="1:81" s="1" customFormat="1" x14ac:dyDescent="0.15">
      <c r="A299" s="22"/>
      <c r="B299" s="22"/>
      <c r="C299" s="22"/>
      <c r="E299" s="15">
        <v>-1</v>
      </c>
      <c r="F299" s="1">
        <v>1</v>
      </c>
      <c r="G299" s="9">
        <v>0.16666666666666666</v>
      </c>
      <c r="H299" s="1">
        <v>0.3320673437840867</v>
      </c>
      <c r="I299" s="4">
        <f t="shared" si="84"/>
        <v>-0.83396632810795668</v>
      </c>
      <c r="J299" s="1">
        <v>0.32982869387008507</v>
      </c>
      <c r="K299" s="4">
        <f t="shared" si="85"/>
        <v>-0.83508565306495752</v>
      </c>
      <c r="L299" s="1">
        <v>2.8574041652512476E-2</v>
      </c>
      <c r="M299" s="4">
        <f t="shared" si="86"/>
        <v>-0.85712979173743764</v>
      </c>
      <c r="N299" s="1">
        <v>-2.5792976784641056E-2</v>
      </c>
      <c r="O299" s="4">
        <f t="shared" si="87"/>
        <v>-1.0515859535692822</v>
      </c>
      <c r="P299" s="1">
        <v>-0.6675798066488482</v>
      </c>
      <c r="Q299" s="4">
        <f t="shared" si="88"/>
        <v>-1.333789903324424</v>
      </c>
      <c r="R299" s="1">
        <v>0.27529553680924684</v>
      </c>
      <c r="S299" s="4">
        <f t="shared" si="89"/>
        <v>-0.86235223159537655</v>
      </c>
      <c r="T299" s="1">
        <v>0.20910994725309182</v>
      </c>
      <c r="U299" s="4">
        <f t="shared" si="90"/>
        <v>-0.58178010549381631</v>
      </c>
      <c r="V299" s="1">
        <v>0.10084626497388785</v>
      </c>
      <c r="W299" s="4">
        <f t="shared" si="91"/>
        <v>-0.79830747005222435</v>
      </c>
      <c r="X299" s="1">
        <v>0.1018690995695882</v>
      </c>
      <c r="Y299" s="4">
        <f t="shared" si="92"/>
        <v>-0.79626180086082354</v>
      </c>
      <c r="Z299" s="1">
        <v>6.3681255596413036E-2</v>
      </c>
      <c r="AA299" s="4">
        <f t="shared" si="93"/>
        <v>-0.68159372201793489</v>
      </c>
      <c r="AB299" s="1">
        <v>0.17066874465041937</v>
      </c>
      <c r="AC299" s="4">
        <f t="shared" si="94"/>
        <v>-0.65866251069916126</v>
      </c>
      <c r="AD299" s="1">
        <v>-4.3212705553184521E-3</v>
      </c>
      <c r="AE299" s="4">
        <f t="shared" si="95"/>
        <v>-1.4321270555318453</v>
      </c>
      <c r="AF299" s="1">
        <v>-2.8399707809542104E-3</v>
      </c>
      <c r="AG299" s="4">
        <f t="shared" si="96"/>
        <v>-1.2839970780954211</v>
      </c>
      <c r="AH299" s="1">
        <v>-5.8970934955592429E-3</v>
      </c>
      <c r="AI299" s="4">
        <f t="shared" si="97"/>
        <v>-1.2948546747779621</v>
      </c>
      <c r="AJ299" s="1">
        <v>-5.4945773068618847E-4</v>
      </c>
      <c r="AK299" s="4">
        <f t="shared" si="98"/>
        <v>-1.0274728865343095</v>
      </c>
      <c r="AL299" s="1">
        <v>2.1968439098682541E-3</v>
      </c>
      <c r="AM299" s="4">
        <f t="shared" si="99"/>
        <v>-0.89015780450658732</v>
      </c>
      <c r="AN299" s="1">
        <v>-9.1097092799999994E-3</v>
      </c>
      <c r="AO299" s="4">
        <f t="shared" si="100"/>
        <v>-1.0045548546400001</v>
      </c>
      <c r="AP299" s="1">
        <v>2.7289224000000002E-4</v>
      </c>
      <c r="AQ299" s="4">
        <f t="shared" si="101"/>
        <v>-0.99986355388000003</v>
      </c>
      <c r="AR299" s="1">
        <v>2.5698880799999999E-3</v>
      </c>
      <c r="AS299" s="4">
        <f t="shared" si="102"/>
        <v>-0.99871505595999999</v>
      </c>
      <c r="AT299" s="1">
        <v>4.5709259328766301E-3</v>
      </c>
      <c r="AU299" s="4">
        <f t="shared" si="103"/>
        <v>-0.99771453703356172</v>
      </c>
      <c r="AV299" s="1">
        <v>3.2137126323246556E-2</v>
      </c>
      <c r="AW299" s="4">
        <f t="shared" si="104"/>
        <v>-0.98393143683837669</v>
      </c>
      <c r="AY299" s="93"/>
      <c r="AZ299" s="20"/>
      <c r="BA299" s="20"/>
      <c r="BB299" s="20"/>
      <c r="BC299" s="20"/>
      <c r="BD299" s="92"/>
      <c r="BH299" s="93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92"/>
    </row>
    <row r="300" spans="1:81" s="1" customFormat="1" x14ac:dyDescent="0.15">
      <c r="A300" s="22"/>
      <c r="B300" s="22"/>
      <c r="C300" s="22"/>
      <c r="E300" s="15">
        <v>-1</v>
      </c>
      <c r="F300" s="1">
        <v>1</v>
      </c>
      <c r="G300" s="10">
        <v>6.6666666666666666E-2</v>
      </c>
      <c r="H300" s="1">
        <v>0.28651387881129536</v>
      </c>
      <c r="I300" s="4">
        <f t="shared" si="84"/>
        <v>-0.85674306059435235</v>
      </c>
      <c r="J300" s="1">
        <v>0.28457448463197244</v>
      </c>
      <c r="K300" s="4">
        <f t="shared" si="85"/>
        <v>-0.85771275768401378</v>
      </c>
      <c r="L300" s="1">
        <v>2.831086705763337E-2</v>
      </c>
      <c r="M300" s="4">
        <f t="shared" si="86"/>
        <v>-0.85844566471183315</v>
      </c>
      <c r="N300" s="1">
        <v>-1.7494577856750897E-2</v>
      </c>
      <c r="O300" s="4">
        <f t="shared" si="87"/>
        <v>-1.0349891557135018</v>
      </c>
      <c r="P300" s="1">
        <v>-0.63388799301083165</v>
      </c>
      <c r="Q300" s="4">
        <f t="shared" si="88"/>
        <v>-1.3169439965054157</v>
      </c>
      <c r="R300" s="1">
        <v>0.30297046374718195</v>
      </c>
      <c r="S300" s="4">
        <f t="shared" si="89"/>
        <v>-0.84851476812640902</v>
      </c>
      <c r="T300" s="1">
        <v>0.20248143157025017</v>
      </c>
      <c r="U300" s="4">
        <f t="shared" si="90"/>
        <v>-0.59503713685949966</v>
      </c>
      <c r="V300" s="1">
        <v>0.11131165471493153</v>
      </c>
      <c r="W300" s="4">
        <f t="shared" si="91"/>
        <v>-0.77737669057013692</v>
      </c>
      <c r="X300" s="1">
        <v>7.416484062071875E-2</v>
      </c>
      <c r="Y300" s="4">
        <f t="shared" si="92"/>
        <v>-0.85167031875856247</v>
      </c>
      <c r="Z300" s="1">
        <v>7.0701621683691027E-2</v>
      </c>
      <c r="AA300" s="4">
        <f t="shared" si="93"/>
        <v>-0.64649189158154485</v>
      </c>
      <c r="AB300" s="1">
        <v>0.17550262298576699</v>
      </c>
      <c r="AC300" s="4">
        <f t="shared" si="94"/>
        <v>-0.64899475402846596</v>
      </c>
      <c r="AD300" s="1">
        <v>-3.8920698681084928E-3</v>
      </c>
      <c r="AE300" s="4">
        <f t="shared" si="95"/>
        <v>-1.3892069868108492</v>
      </c>
      <c r="AF300" s="1">
        <v>-3.2886805903100763E-4</v>
      </c>
      <c r="AG300" s="4">
        <f t="shared" si="96"/>
        <v>-1.0328868059031007</v>
      </c>
      <c r="AH300" s="1">
        <v>-5.6416833509967965E-3</v>
      </c>
      <c r="AI300" s="4">
        <f t="shared" si="97"/>
        <v>-1.2820841675498398</v>
      </c>
      <c r="AJ300" s="1">
        <v>-1.744236817688557E-3</v>
      </c>
      <c r="AK300" s="4">
        <f t="shared" si="98"/>
        <v>-1.0872118408844278</v>
      </c>
      <c r="AL300" s="1">
        <v>1.2081037608351088E-3</v>
      </c>
      <c r="AM300" s="4">
        <f t="shared" si="99"/>
        <v>-0.93959481195824457</v>
      </c>
      <c r="AN300" s="1">
        <v>-2.0021846400000006E-3</v>
      </c>
      <c r="AO300" s="4">
        <f t="shared" si="100"/>
        <v>-1.0010010923199999</v>
      </c>
      <c r="AP300" s="1">
        <v>-6.7581648000000002E-4</v>
      </c>
      <c r="AQ300" s="4">
        <f t="shared" si="101"/>
        <v>-1.0003379082399999</v>
      </c>
      <c r="AR300" s="1">
        <v>1.37830896E-3</v>
      </c>
      <c r="AS300" s="4">
        <f t="shared" si="102"/>
        <v>-0.99931084552000005</v>
      </c>
      <c r="AT300" s="1">
        <v>4.2582137644861942E-3</v>
      </c>
      <c r="AU300" s="4">
        <f t="shared" si="103"/>
        <v>-0.9978708931177569</v>
      </c>
      <c r="AV300" s="1">
        <v>2.9444719095205331E-2</v>
      </c>
      <c r="AW300" s="4">
        <f t="shared" si="104"/>
        <v>-0.9852776404523973</v>
      </c>
      <c r="AY300" s="93"/>
      <c r="AZ300" s="20"/>
      <c r="BA300" s="20"/>
      <c r="BB300" s="20"/>
      <c r="BC300" s="20"/>
      <c r="BD300" s="92"/>
      <c r="BH300" s="93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92"/>
    </row>
    <row r="301" spans="1:81" s="1" customFormat="1" x14ac:dyDescent="0.15">
      <c r="A301" s="22"/>
      <c r="B301" s="22"/>
      <c r="C301" s="22"/>
      <c r="E301" s="15"/>
      <c r="G301" s="9"/>
      <c r="I301" s="4">
        <f t="shared" si="84"/>
        <v>0</v>
      </c>
      <c r="K301" s="4">
        <f t="shared" si="85"/>
        <v>0</v>
      </c>
      <c r="M301" s="4">
        <f t="shared" si="86"/>
        <v>0</v>
      </c>
      <c r="O301" s="4">
        <f t="shared" si="87"/>
        <v>0</v>
      </c>
      <c r="Q301" s="4">
        <f t="shared" si="88"/>
        <v>0</v>
      </c>
      <c r="S301" s="4">
        <f t="shared" si="89"/>
        <v>0</v>
      </c>
      <c r="U301" s="4">
        <f t="shared" si="90"/>
        <v>0</v>
      </c>
      <c r="W301" s="4">
        <f t="shared" si="91"/>
        <v>0</v>
      </c>
      <c r="Y301" s="4">
        <f t="shared" si="92"/>
        <v>0</v>
      </c>
      <c r="AA301" s="4">
        <f t="shared" si="93"/>
        <v>0</v>
      </c>
      <c r="AC301" s="4">
        <f t="shared" si="94"/>
        <v>0</v>
      </c>
      <c r="AE301" s="4">
        <f t="shared" si="95"/>
        <v>0</v>
      </c>
      <c r="AG301" s="4">
        <f t="shared" si="96"/>
        <v>0</v>
      </c>
      <c r="AI301" s="4">
        <f t="shared" si="97"/>
        <v>0</v>
      </c>
      <c r="AK301" s="4">
        <f t="shared" si="98"/>
        <v>0</v>
      </c>
      <c r="AM301" s="4">
        <f t="shared" si="99"/>
        <v>0</v>
      </c>
      <c r="AO301" s="4">
        <f t="shared" si="100"/>
        <v>0</v>
      </c>
      <c r="AQ301" s="4">
        <f t="shared" si="101"/>
        <v>0</v>
      </c>
      <c r="AS301" s="4">
        <f t="shared" si="102"/>
        <v>0</v>
      </c>
      <c r="AU301" s="4">
        <f t="shared" si="103"/>
        <v>0</v>
      </c>
      <c r="AW301" s="4">
        <f t="shared" si="104"/>
        <v>0</v>
      </c>
      <c r="AY301" s="93"/>
      <c r="AZ301" s="20"/>
      <c r="BA301" s="20"/>
      <c r="BB301" s="20"/>
      <c r="BC301" s="20"/>
      <c r="BD301" s="92"/>
      <c r="BH301" s="93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92"/>
    </row>
    <row r="302" spans="1:81" s="1" customFormat="1" x14ac:dyDescent="0.15">
      <c r="A302" s="22"/>
      <c r="B302" s="22"/>
      <c r="C302" s="22"/>
      <c r="E302" s="15">
        <v>-0.5</v>
      </c>
      <c r="F302" s="1">
        <v>1</v>
      </c>
      <c r="G302" s="8">
        <v>2.5</v>
      </c>
      <c r="H302" s="1">
        <v>1.0619600470720223</v>
      </c>
      <c r="I302" s="4">
        <f t="shared" si="84"/>
        <v>3.0980023536011148E-2</v>
      </c>
      <c r="J302" s="1">
        <v>1.0619188227696419</v>
      </c>
      <c r="K302" s="4">
        <f t="shared" si="85"/>
        <v>3.0959411384820945E-2</v>
      </c>
      <c r="L302" s="1">
        <v>9.0375275773378668E-3</v>
      </c>
      <c r="M302" s="4">
        <f t="shared" si="86"/>
        <v>-0.45481236211331066</v>
      </c>
      <c r="N302" s="1">
        <v>2.4245659485670982E-3</v>
      </c>
      <c r="O302" s="4">
        <f t="shared" si="87"/>
        <v>-0.49515086810286579</v>
      </c>
      <c r="P302" s="1">
        <v>-1.0133222327463935</v>
      </c>
      <c r="Q302" s="4">
        <f t="shared" si="88"/>
        <v>-1.0066611163731967</v>
      </c>
      <c r="R302" s="1">
        <v>6.6886661526299989E-4</v>
      </c>
      <c r="S302" s="4">
        <f t="shared" si="89"/>
        <v>-0.4996655666923685</v>
      </c>
      <c r="T302" s="1">
        <v>0.14195936285617228</v>
      </c>
      <c r="U302" s="4">
        <f t="shared" si="90"/>
        <v>-0.21608127428765544</v>
      </c>
      <c r="V302" s="1">
        <v>5.983769033495967E-2</v>
      </c>
      <c r="W302" s="4">
        <f t="shared" si="91"/>
        <v>-0.38032461933008066</v>
      </c>
      <c r="X302" s="1">
        <v>6.5765651422449348E-2</v>
      </c>
      <c r="Y302" s="4">
        <f t="shared" si="92"/>
        <v>-0.36846869715510133</v>
      </c>
      <c r="Z302" s="1">
        <v>6.4923871631029972E-2</v>
      </c>
      <c r="AA302" s="4">
        <f t="shared" si="93"/>
        <v>-0.17538064184485014</v>
      </c>
      <c r="AB302" s="1">
        <v>2.3306953984360206E-2</v>
      </c>
      <c r="AC302" s="4">
        <f t="shared" si="94"/>
        <v>-0.45338609203127961</v>
      </c>
      <c r="AD302" s="1">
        <v>8.2774418247634973E-4</v>
      </c>
      <c r="AE302" s="4">
        <f t="shared" si="95"/>
        <v>-0.41722558175236502</v>
      </c>
      <c r="AF302" s="1">
        <v>-3.4684432157973642E-3</v>
      </c>
      <c r="AG302" s="4">
        <f t="shared" si="96"/>
        <v>-0.84684432157973644</v>
      </c>
      <c r="AH302" s="1">
        <v>-5.6602720935041992E-3</v>
      </c>
      <c r="AI302" s="4">
        <f t="shared" si="97"/>
        <v>-0.78301360467520997</v>
      </c>
      <c r="AJ302" s="1">
        <v>-3.7056164682069536E-4</v>
      </c>
      <c r="AK302" s="4">
        <f t="shared" si="98"/>
        <v>-0.51852808234103476</v>
      </c>
      <c r="AL302" s="1">
        <v>2.0051166586082707E-3</v>
      </c>
      <c r="AM302" s="4">
        <f t="shared" si="99"/>
        <v>-0.39974416706958649</v>
      </c>
      <c r="AN302" s="1">
        <v>-1.9378548000000004E-4</v>
      </c>
      <c r="AO302" s="4">
        <f t="shared" si="100"/>
        <v>-0.50009689274000002</v>
      </c>
      <c r="AP302" s="1">
        <v>-5.3559360000000005E-5</v>
      </c>
      <c r="AQ302" s="4">
        <f t="shared" si="101"/>
        <v>-0.50002677967999998</v>
      </c>
      <c r="AR302" s="1">
        <v>4.5865439999999999E-5</v>
      </c>
      <c r="AS302" s="4">
        <f t="shared" si="102"/>
        <v>-0.49997706728000002</v>
      </c>
      <c r="AT302" s="1">
        <v>1.0319443467981078E-4</v>
      </c>
      <c r="AU302" s="4">
        <f t="shared" si="103"/>
        <v>-0.49994840278266012</v>
      </c>
      <c r="AV302" s="1">
        <v>1.4029065397086014E-2</v>
      </c>
      <c r="AW302" s="4">
        <f t="shared" si="104"/>
        <v>-0.49298546730145698</v>
      </c>
      <c r="AY302" s="93"/>
      <c r="AZ302" s="20"/>
      <c r="BA302" s="20"/>
      <c r="BB302" s="20"/>
      <c r="BC302" s="20"/>
      <c r="BD302" s="92"/>
      <c r="BH302" s="93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92"/>
    </row>
    <row r="303" spans="1:81" s="1" customFormat="1" x14ac:dyDescent="0.15">
      <c r="A303" s="22"/>
      <c r="B303" s="22"/>
      <c r="C303" s="22"/>
      <c r="E303" s="15">
        <v>-0.5</v>
      </c>
      <c r="F303" s="1">
        <v>1</v>
      </c>
      <c r="G303" s="9">
        <v>1.8333333333333333</v>
      </c>
      <c r="H303" s="1">
        <v>0.93417455777859781</v>
      </c>
      <c r="I303" s="4">
        <f t="shared" si="84"/>
        <v>-3.2912721110701093E-2</v>
      </c>
      <c r="J303" s="1">
        <v>0.9340551658746542</v>
      </c>
      <c r="K303" s="4">
        <f t="shared" si="85"/>
        <v>-3.2972417062672899E-2</v>
      </c>
      <c r="L303" s="1">
        <v>1.4329016772247584E-2</v>
      </c>
      <c r="M303" s="4">
        <f t="shared" si="86"/>
        <v>-0.42835491613876209</v>
      </c>
      <c r="N303" s="1">
        <v>4.2107935180657223E-3</v>
      </c>
      <c r="O303" s="4">
        <f t="shared" si="87"/>
        <v>-0.49157841296386856</v>
      </c>
      <c r="P303" s="1">
        <v>-0.93511850644978045</v>
      </c>
      <c r="Q303" s="4">
        <f t="shared" si="88"/>
        <v>-0.96755925322489023</v>
      </c>
      <c r="R303" s="1">
        <v>1.2443893188111E-2</v>
      </c>
      <c r="S303" s="4">
        <f t="shared" si="89"/>
        <v>-0.49377805340594449</v>
      </c>
      <c r="T303" s="1">
        <v>0.17654535748815714</v>
      </c>
      <c r="U303" s="4">
        <f t="shared" si="90"/>
        <v>-0.14690928502368572</v>
      </c>
      <c r="V303" s="1">
        <v>7.9796030356536235E-2</v>
      </c>
      <c r="W303" s="4">
        <f t="shared" si="91"/>
        <v>-0.34040793928692753</v>
      </c>
      <c r="X303" s="1">
        <v>8.5970367660508501E-2</v>
      </c>
      <c r="Y303" s="4">
        <f t="shared" si="92"/>
        <v>-0.328059264678983</v>
      </c>
      <c r="Z303" s="1">
        <v>7.5782694816440829E-2</v>
      </c>
      <c r="AA303" s="4">
        <f t="shared" si="93"/>
        <v>-0.12108652591779584</v>
      </c>
      <c r="AB303" s="1">
        <v>3.8054336818112995E-2</v>
      </c>
      <c r="AC303" s="4">
        <f t="shared" si="94"/>
        <v>-0.42389132636377402</v>
      </c>
      <c r="AD303" s="1">
        <v>2.2045308024875171E-3</v>
      </c>
      <c r="AE303" s="4">
        <f t="shared" si="95"/>
        <v>-0.27954691975124829</v>
      </c>
      <c r="AF303" s="1">
        <v>-5.1671303512160014E-3</v>
      </c>
      <c r="AG303" s="4">
        <f t="shared" si="96"/>
        <v>-1.0167130351216001</v>
      </c>
      <c r="AH303" s="1">
        <v>-8.3113269914764625E-3</v>
      </c>
      <c r="AI303" s="4">
        <f t="shared" si="97"/>
        <v>-0.9155663495738231</v>
      </c>
      <c r="AJ303" s="1">
        <v>-9.8226287703111897E-4</v>
      </c>
      <c r="AK303" s="4">
        <f t="shared" si="98"/>
        <v>-0.54911314385155596</v>
      </c>
      <c r="AL303" s="1">
        <v>2.6559282740499786E-3</v>
      </c>
      <c r="AM303" s="4">
        <f t="shared" si="99"/>
        <v>-0.36720358629750105</v>
      </c>
      <c r="AN303" s="1">
        <v>-1.7421534000000003E-3</v>
      </c>
      <c r="AO303" s="4">
        <f t="shared" si="100"/>
        <v>-0.50087107669999997</v>
      </c>
      <c r="AP303" s="1">
        <v>-1.81683E-4</v>
      </c>
      <c r="AQ303" s="4">
        <f t="shared" si="101"/>
        <v>-0.50009084150000005</v>
      </c>
      <c r="AR303" s="1">
        <v>6.3809532E-4</v>
      </c>
      <c r="AS303" s="4">
        <f t="shared" si="102"/>
        <v>-0.49968095233999998</v>
      </c>
      <c r="AT303" s="1">
        <v>8.1100118718052737E-4</v>
      </c>
      <c r="AU303" s="4">
        <f t="shared" si="103"/>
        <v>-0.49959449940640971</v>
      </c>
      <c r="AV303" s="1">
        <v>2.2463286913482729E-2</v>
      </c>
      <c r="AW303" s="4">
        <f t="shared" si="104"/>
        <v>-0.48876835654325862</v>
      </c>
      <c r="AY303" s="93"/>
      <c r="AZ303" s="20"/>
      <c r="BA303" s="20"/>
      <c r="BB303" s="20"/>
      <c r="BC303" s="20"/>
      <c r="BD303" s="92"/>
      <c r="BH303" s="93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92"/>
    </row>
    <row r="304" spans="1:81" s="1" customFormat="1" x14ac:dyDescent="0.15">
      <c r="A304" s="22"/>
      <c r="B304" s="22"/>
      <c r="C304" s="22"/>
      <c r="E304" s="15">
        <v>-0.5</v>
      </c>
      <c r="F304" s="1">
        <v>1</v>
      </c>
      <c r="G304" s="9">
        <v>1.5</v>
      </c>
      <c r="H304" s="1">
        <v>0.86502830568223399</v>
      </c>
      <c r="I304" s="4">
        <f t="shared" si="84"/>
        <v>-6.7485847158883006E-2</v>
      </c>
      <c r="J304" s="1">
        <v>0.86484584688091448</v>
      </c>
      <c r="K304" s="4">
        <f t="shared" si="85"/>
        <v>-6.7577076559542759E-2</v>
      </c>
      <c r="L304" s="1">
        <v>1.7072751910348918E-2</v>
      </c>
      <c r="M304" s="4">
        <f t="shared" si="86"/>
        <v>-0.41463624044825542</v>
      </c>
      <c r="N304" s="1">
        <v>-4.9144589242318473E-3</v>
      </c>
      <c r="O304" s="4">
        <f t="shared" si="87"/>
        <v>-0.50982891784846374</v>
      </c>
      <c r="P304" s="1">
        <v>-0.89517882699132401</v>
      </c>
      <c r="Q304" s="4">
        <f t="shared" si="88"/>
        <v>-0.94758941349566195</v>
      </c>
      <c r="R304" s="1">
        <v>3.02630713095942E-2</v>
      </c>
      <c r="S304" s="4">
        <f t="shared" si="89"/>
        <v>-0.48486846434520292</v>
      </c>
      <c r="T304" s="1">
        <v>0.19878827697166304</v>
      </c>
      <c r="U304" s="4">
        <f t="shared" si="90"/>
        <v>-0.10242344605667392</v>
      </c>
      <c r="V304" s="1">
        <v>9.2587062262256284E-2</v>
      </c>
      <c r="W304" s="4">
        <f t="shared" si="91"/>
        <v>-0.31482587547548746</v>
      </c>
      <c r="X304" s="1">
        <v>9.2012184423796953E-2</v>
      </c>
      <c r="Y304" s="4">
        <f t="shared" si="92"/>
        <v>-0.31597563115240612</v>
      </c>
      <c r="Z304" s="1">
        <v>8.0180063349076916E-2</v>
      </c>
      <c r="AA304" s="4">
        <f t="shared" si="93"/>
        <v>-9.9099683254615434E-2</v>
      </c>
      <c r="AB304" s="1">
        <v>5.3698630993207201E-2</v>
      </c>
      <c r="AC304" s="4">
        <f t="shared" si="94"/>
        <v>-0.39260273801358558</v>
      </c>
      <c r="AD304" s="1">
        <v>2.6072548239280302E-3</v>
      </c>
      <c r="AE304" s="4">
        <f t="shared" si="95"/>
        <v>-0.23927451760719698</v>
      </c>
      <c r="AF304" s="1">
        <v>-5.4318970089104563E-3</v>
      </c>
      <c r="AG304" s="4">
        <f t="shared" si="96"/>
        <v>-1.0431897008910456</v>
      </c>
      <c r="AH304" s="1">
        <v>-1.0261479370524681E-2</v>
      </c>
      <c r="AI304" s="4">
        <f t="shared" si="97"/>
        <v>-1.013073968526234</v>
      </c>
      <c r="AJ304" s="1">
        <v>-1.3506654331844723E-3</v>
      </c>
      <c r="AK304" s="4">
        <f t="shared" si="98"/>
        <v>-0.56753327165922363</v>
      </c>
      <c r="AL304" s="1">
        <v>2.7956522843794063E-3</v>
      </c>
      <c r="AM304" s="4">
        <f t="shared" si="99"/>
        <v>-0.36021738578102969</v>
      </c>
      <c r="AN304" s="1">
        <v>-4.4791120800000001E-3</v>
      </c>
      <c r="AO304" s="4">
        <f t="shared" si="100"/>
        <v>-0.50223955604000003</v>
      </c>
      <c r="AP304" s="1">
        <v>-3.9606732000000002E-4</v>
      </c>
      <c r="AQ304" s="4">
        <f t="shared" si="101"/>
        <v>-0.50019803366000004</v>
      </c>
      <c r="AR304" s="1">
        <v>1.0281243600000001E-3</v>
      </c>
      <c r="AS304" s="4">
        <f t="shared" si="102"/>
        <v>-0.49948593782</v>
      </c>
      <c r="AT304" s="1">
        <v>1.7086705718348798E-3</v>
      </c>
      <c r="AU304" s="4">
        <f t="shared" si="103"/>
        <v>-0.49914566471408256</v>
      </c>
      <c r="AV304" s="1">
        <v>2.8277692621078179E-2</v>
      </c>
      <c r="AW304" s="4">
        <f t="shared" si="104"/>
        <v>-0.48586115368946092</v>
      </c>
      <c r="AY304" s="93"/>
      <c r="AZ304" s="20"/>
      <c r="BA304" s="20"/>
      <c r="BB304" s="20"/>
      <c r="BC304" s="20"/>
      <c r="BD304" s="92"/>
      <c r="BH304" s="93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92"/>
    </row>
    <row r="305" spans="1:81" s="1" customFormat="1" x14ac:dyDescent="0.15">
      <c r="A305" s="22"/>
      <c r="B305" s="22"/>
      <c r="C305" s="22"/>
      <c r="E305" s="15">
        <v>-0.5</v>
      </c>
      <c r="F305" s="1">
        <v>1</v>
      </c>
      <c r="G305" s="9">
        <v>1.1666666666666667</v>
      </c>
      <c r="H305" s="1">
        <v>0.76941015945674296</v>
      </c>
      <c r="I305" s="4">
        <f t="shared" si="84"/>
        <v>-0.11529492027162852</v>
      </c>
      <c r="J305" s="1">
        <v>0.76861913596607467</v>
      </c>
      <c r="K305" s="4">
        <f t="shared" si="85"/>
        <v>-0.11569043201696266</v>
      </c>
      <c r="L305" s="1">
        <v>2.4895196783670484E-2</v>
      </c>
      <c r="M305" s="4">
        <f t="shared" si="86"/>
        <v>-0.37552401608164759</v>
      </c>
      <c r="N305" s="1">
        <v>-2.4430441648032909E-2</v>
      </c>
      <c r="O305" s="4">
        <f t="shared" si="87"/>
        <v>-0.54886088329606586</v>
      </c>
      <c r="P305" s="1">
        <v>-0.8394791560828968</v>
      </c>
      <c r="Q305" s="4">
        <f t="shared" si="88"/>
        <v>-0.91973957804144835</v>
      </c>
      <c r="R305" s="1">
        <v>6.5233036858235394E-2</v>
      </c>
      <c r="S305" s="4">
        <f t="shared" si="89"/>
        <v>-0.46738348157088228</v>
      </c>
      <c r="T305" s="1">
        <v>0.20889716779340234</v>
      </c>
      <c r="U305" s="4">
        <f t="shared" si="90"/>
        <v>-8.2205664413195323E-2</v>
      </c>
      <c r="V305" s="1">
        <v>0.10699260498053255</v>
      </c>
      <c r="W305" s="4">
        <f t="shared" si="91"/>
        <v>-0.28601479003893493</v>
      </c>
      <c r="X305" s="1">
        <v>0.10091719146045103</v>
      </c>
      <c r="Y305" s="4">
        <f t="shared" si="92"/>
        <v>-0.29816561707909794</v>
      </c>
      <c r="Z305" s="1">
        <v>8.2377673474265223E-2</v>
      </c>
      <c r="AA305" s="4">
        <f t="shared" si="93"/>
        <v>-8.8111632628673886E-2</v>
      </c>
      <c r="AB305" s="1">
        <v>7.4391477599854802E-2</v>
      </c>
      <c r="AC305" s="4">
        <f t="shared" si="94"/>
        <v>-0.35121704480029037</v>
      </c>
      <c r="AD305" s="1">
        <v>4.4508668667162634E-3</v>
      </c>
      <c r="AE305" s="4">
        <f t="shared" si="95"/>
        <v>-5.4913313328373681E-2</v>
      </c>
      <c r="AF305" s="1">
        <v>-6.5564585497495378E-3</v>
      </c>
      <c r="AG305" s="4">
        <f t="shared" si="96"/>
        <v>-1.1556458549749538</v>
      </c>
      <c r="AH305" s="1">
        <v>-1.0322427415648509E-2</v>
      </c>
      <c r="AI305" s="4">
        <f t="shared" si="97"/>
        <v>-1.0161213707824255</v>
      </c>
      <c r="AJ305" s="1">
        <v>-2.1589672907325946E-3</v>
      </c>
      <c r="AK305" s="4">
        <f t="shared" si="98"/>
        <v>-0.6079483645366297</v>
      </c>
      <c r="AL305" s="1">
        <v>3.2750321008341468E-3</v>
      </c>
      <c r="AM305" s="4">
        <f t="shared" si="99"/>
        <v>-0.33624839495829267</v>
      </c>
      <c r="AN305" s="1">
        <v>-6.7163158800000013E-3</v>
      </c>
      <c r="AO305" s="4">
        <f t="shared" si="100"/>
        <v>-0.50335815794000005</v>
      </c>
      <c r="AP305" s="1">
        <v>-1.2379078799999998E-3</v>
      </c>
      <c r="AQ305" s="4">
        <f t="shared" si="101"/>
        <v>-0.50061895394</v>
      </c>
      <c r="AR305" s="1">
        <v>1.8329630399999998E-3</v>
      </c>
      <c r="AS305" s="4">
        <f t="shared" si="102"/>
        <v>-0.49908351847999999</v>
      </c>
      <c r="AT305" s="1">
        <v>2.8940382303593555E-3</v>
      </c>
      <c r="AU305" s="4">
        <f t="shared" si="103"/>
        <v>-0.49855298088482031</v>
      </c>
      <c r="AV305" s="1">
        <v>3.2634861882445243E-2</v>
      </c>
      <c r="AW305" s="4">
        <f t="shared" si="104"/>
        <v>-0.48368256905877738</v>
      </c>
      <c r="AY305" s="93"/>
      <c r="AZ305" s="20"/>
      <c r="BA305" s="20"/>
      <c r="BB305" s="20"/>
      <c r="BC305" s="20"/>
      <c r="BD305" s="92"/>
      <c r="BH305" s="93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92"/>
    </row>
    <row r="306" spans="1:81" s="1" customFormat="1" x14ac:dyDescent="0.15">
      <c r="A306" s="22"/>
      <c r="B306" s="22"/>
      <c r="C306" s="22"/>
      <c r="E306" s="15">
        <v>-0.5</v>
      </c>
      <c r="F306" s="1">
        <v>1</v>
      </c>
      <c r="G306" s="9">
        <v>0.83333333333333337</v>
      </c>
      <c r="H306" s="1">
        <v>0.63130255344692887</v>
      </c>
      <c r="I306" s="4">
        <f t="shared" si="84"/>
        <v>-0.18434872327653556</v>
      </c>
      <c r="J306" s="1">
        <v>0.62813056446284388</v>
      </c>
      <c r="K306" s="4">
        <f t="shared" si="85"/>
        <v>-0.18593471776857806</v>
      </c>
      <c r="L306" s="1">
        <v>2.9779791924086262E-2</v>
      </c>
      <c r="M306" s="4">
        <f t="shared" si="86"/>
        <v>-0.35110104037956869</v>
      </c>
      <c r="N306" s="1">
        <v>-5.5750084925135231E-2</v>
      </c>
      <c r="O306" s="4">
        <f t="shared" si="87"/>
        <v>-0.61150016985027045</v>
      </c>
      <c r="P306" s="1">
        <v>-0.78029428279761681</v>
      </c>
      <c r="Q306" s="4">
        <f t="shared" si="88"/>
        <v>-0.89014714139880846</v>
      </c>
      <c r="R306" s="1">
        <v>0.11186853967923481</v>
      </c>
      <c r="S306" s="4">
        <f t="shared" si="89"/>
        <v>-0.44406573016038259</v>
      </c>
      <c r="T306" s="1">
        <v>0.2141270629341914</v>
      </c>
      <c r="U306" s="4">
        <f t="shared" si="90"/>
        <v>-7.1745874131617204E-2</v>
      </c>
      <c r="V306" s="1">
        <v>0.10114676929853705</v>
      </c>
      <c r="W306" s="4">
        <f t="shared" si="91"/>
        <v>-0.29770646140292589</v>
      </c>
      <c r="X306" s="1">
        <v>0.11992362337289041</v>
      </c>
      <c r="Y306" s="4">
        <f t="shared" si="92"/>
        <v>-0.26015275325421916</v>
      </c>
      <c r="Z306" s="1">
        <v>7.5427457065382716E-2</v>
      </c>
      <c r="AA306" s="4">
        <f t="shared" si="93"/>
        <v>-0.1228627146730864</v>
      </c>
      <c r="AB306" s="1">
        <v>9.2446603049493009E-2</v>
      </c>
      <c r="AC306" s="4">
        <f t="shared" si="94"/>
        <v>-0.31510679390101398</v>
      </c>
      <c r="AD306" s="1">
        <v>2.8469383245777482E-3</v>
      </c>
      <c r="AE306" s="4">
        <f t="shared" si="95"/>
        <v>-0.2153061675422252</v>
      </c>
      <c r="AF306" s="1">
        <v>-8.5324539213850002E-3</v>
      </c>
      <c r="AG306" s="4">
        <f t="shared" si="96"/>
        <v>-1.3532453921385001</v>
      </c>
      <c r="AH306" s="1">
        <v>-9.8552001952356676E-3</v>
      </c>
      <c r="AI306" s="4">
        <f t="shared" si="97"/>
        <v>-0.99276000976178336</v>
      </c>
      <c r="AJ306" s="1">
        <v>-1.4288245153422584E-3</v>
      </c>
      <c r="AK306" s="4">
        <f t="shared" si="98"/>
        <v>-0.57144122576711287</v>
      </c>
      <c r="AL306" s="1">
        <v>3.9876553976666207E-3</v>
      </c>
      <c r="AM306" s="4">
        <f t="shared" si="99"/>
        <v>-0.30061723011666897</v>
      </c>
      <c r="AN306" s="1">
        <v>-9.3441265199999991E-3</v>
      </c>
      <c r="AO306" s="4">
        <f t="shared" si="100"/>
        <v>-0.50467206326000003</v>
      </c>
      <c r="AP306" s="1">
        <v>-1.1206134E-3</v>
      </c>
      <c r="AQ306" s="4">
        <f t="shared" si="101"/>
        <v>-0.50056030669999996</v>
      </c>
      <c r="AR306" s="1">
        <v>2.93679756E-3</v>
      </c>
      <c r="AS306" s="4">
        <f t="shared" si="102"/>
        <v>-0.49853160122000001</v>
      </c>
      <c r="AT306" s="1">
        <v>3.2783796580540666E-3</v>
      </c>
      <c r="AU306" s="4">
        <f t="shared" si="103"/>
        <v>-0.49836081017097295</v>
      </c>
      <c r="AV306" s="1">
        <v>3.5231371731618756E-2</v>
      </c>
      <c r="AW306" s="4">
        <f t="shared" si="104"/>
        <v>-0.48238431413419064</v>
      </c>
      <c r="AY306" s="93"/>
      <c r="AZ306" s="20"/>
      <c r="BA306" s="20"/>
      <c r="BB306" s="20"/>
      <c r="BC306" s="20"/>
      <c r="BD306" s="92"/>
      <c r="BH306" s="93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92"/>
    </row>
    <row r="307" spans="1:81" s="1" customFormat="1" x14ac:dyDescent="0.15">
      <c r="A307" s="22"/>
      <c r="B307" s="22"/>
      <c r="C307" s="22"/>
      <c r="E307" s="15">
        <v>-0.5</v>
      </c>
      <c r="F307" s="1">
        <v>1</v>
      </c>
      <c r="G307" s="9">
        <v>0.5</v>
      </c>
      <c r="H307" s="1">
        <v>0.47159877156220908</v>
      </c>
      <c r="I307" s="4">
        <f t="shared" si="84"/>
        <v>-0.26420061421889546</v>
      </c>
      <c r="J307" s="1">
        <v>0.46828092861435777</v>
      </c>
      <c r="K307" s="4">
        <f t="shared" si="85"/>
        <v>-0.26585953569282111</v>
      </c>
      <c r="L307" s="1">
        <v>3.669325787750622E-2</v>
      </c>
      <c r="M307" s="4">
        <f t="shared" si="86"/>
        <v>-0.31653371061246893</v>
      </c>
      <c r="N307" s="1">
        <v>-4.20948697752377E-2</v>
      </c>
      <c r="O307" s="4">
        <f t="shared" si="87"/>
        <v>-0.58418973955047537</v>
      </c>
      <c r="P307" s="1">
        <v>-0.722647001226426</v>
      </c>
      <c r="Q307" s="4">
        <f t="shared" si="88"/>
        <v>-0.86132350061321294</v>
      </c>
      <c r="R307" s="1">
        <v>0.1689068154212208</v>
      </c>
      <c r="S307" s="4">
        <f t="shared" si="89"/>
        <v>-0.41554659228938962</v>
      </c>
      <c r="T307" s="1">
        <v>0.21938122239933106</v>
      </c>
      <c r="U307" s="4">
        <f t="shared" si="90"/>
        <v>-6.123755520133789E-2</v>
      </c>
      <c r="V307" s="1">
        <v>0.10040764064908933</v>
      </c>
      <c r="W307" s="4">
        <f t="shared" si="91"/>
        <v>-0.29918471870182134</v>
      </c>
      <c r="X307" s="1">
        <v>0.1351634855515281</v>
      </c>
      <c r="Y307" s="4">
        <f t="shared" si="92"/>
        <v>-0.2296730288969438</v>
      </c>
      <c r="Z307" s="1">
        <v>6.6018641778867584E-2</v>
      </c>
      <c r="AA307" s="4">
        <f t="shared" si="93"/>
        <v>-0.16990679110566209</v>
      </c>
      <c r="AB307" s="1">
        <v>0.11227415499156781</v>
      </c>
      <c r="AC307" s="4">
        <f t="shared" si="94"/>
        <v>-0.27545169001686437</v>
      </c>
      <c r="AD307" s="1">
        <v>-5.4625542008540249E-4</v>
      </c>
      <c r="AE307" s="4">
        <f t="shared" si="95"/>
        <v>-0.5546255420085402</v>
      </c>
      <c r="AF307" s="1">
        <v>-8.9365714515502199E-3</v>
      </c>
      <c r="AG307" s="4">
        <f t="shared" si="96"/>
        <v>-1.3936571451550219</v>
      </c>
      <c r="AH307" s="1">
        <v>-8.6314892932909133E-3</v>
      </c>
      <c r="AI307" s="4">
        <f t="shared" si="97"/>
        <v>-0.93157446466454563</v>
      </c>
      <c r="AJ307" s="1">
        <v>-5.5352915880174788E-4</v>
      </c>
      <c r="AK307" s="4">
        <f t="shared" si="98"/>
        <v>-0.52767645794008744</v>
      </c>
      <c r="AL307" s="1">
        <v>3.8234411303390546E-3</v>
      </c>
      <c r="AM307" s="4">
        <f t="shared" si="99"/>
        <v>-0.30882794348304726</v>
      </c>
      <c r="AN307" s="1">
        <v>-9.5777035199999996E-3</v>
      </c>
      <c r="AO307" s="4">
        <f t="shared" si="100"/>
        <v>-0.50478885175999999</v>
      </c>
      <c r="AP307" s="1">
        <v>1.2350880000000003E-5</v>
      </c>
      <c r="AQ307" s="4">
        <f t="shared" si="101"/>
        <v>-0.49999382456000002</v>
      </c>
      <c r="AR307" s="1">
        <v>3.5887006800000001E-3</v>
      </c>
      <c r="AS307" s="4">
        <f t="shared" si="102"/>
        <v>-0.49820564966000003</v>
      </c>
      <c r="AT307" s="1">
        <v>3.2888581312496118E-3</v>
      </c>
      <c r="AU307" s="4">
        <f t="shared" si="103"/>
        <v>-0.49835557093437521</v>
      </c>
      <c r="AV307" s="1">
        <v>3.8239491434289778E-2</v>
      </c>
      <c r="AW307" s="4">
        <f t="shared" si="104"/>
        <v>-0.48088025428285514</v>
      </c>
      <c r="AY307" s="93"/>
      <c r="AZ307" s="20"/>
      <c r="BA307" s="20"/>
      <c r="BB307" s="20"/>
      <c r="BC307" s="20"/>
      <c r="BD307" s="92"/>
      <c r="BH307" s="93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92"/>
    </row>
    <row r="308" spans="1:81" s="1" customFormat="1" x14ac:dyDescent="0.15">
      <c r="A308" s="22"/>
      <c r="B308" s="22"/>
      <c r="C308" s="22"/>
      <c r="E308" s="15">
        <v>-0.5</v>
      </c>
      <c r="F308" s="1">
        <v>1</v>
      </c>
      <c r="G308" s="9">
        <v>0.16666666666666666</v>
      </c>
      <c r="H308" s="1">
        <v>0.28842751957208168</v>
      </c>
      <c r="I308" s="4">
        <f t="shared" si="84"/>
        <v>-0.35578624021395916</v>
      </c>
      <c r="J308" s="1">
        <v>0.28144376462858789</v>
      </c>
      <c r="K308" s="4">
        <f t="shared" si="85"/>
        <v>-0.35927811768570606</v>
      </c>
      <c r="L308" s="1">
        <v>6.1707909796440974E-2</v>
      </c>
      <c r="M308" s="4">
        <f t="shared" si="86"/>
        <v>-0.19146045101779513</v>
      </c>
      <c r="N308" s="1">
        <v>-1.3113934068231281E-2</v>
      </c>
      <c r="O308" s="4">
        <f t="shared" si="87"/>
        <v>-0.52622786813646261</v>
      </c>
      <c r="P308" s="1">
        <v>-0.66830807433480588</v>
      </c>
      <c r="Q308" s="4">
        <f t="shared" si="88"/>
        <v>-0.834154037167403</v>
      </c>
      <c r="R308" s="1">
        <v>0.224607995869257</v>
      </c>
      <c r="S308" s="4">
        <f t="shared" si="89"/>
        <v>-0.38769600206537147</v>
      </c>
      <c r="T308" s="1">
        <v>0.2394982137724305</v>
      </c>
      <c r="U308" s="4">
        <f t="shared" si="90"/>
        <v>-2.1003572455139008E-2</v>
      </c>
      <c r="V308" s="1">
        <v>0.13508882609198791</v>
      </c>
      <c r="W308" s="4">
        <f t="shared" si="91"/>
        <v>-0.22982234781602418</v>
      </c>
      <c r="X308" s="1">
        <v>0.11765024282989216</v>
      </c>
      <c r="Y308" s="4">
        <f t="shared" si="92"/>
        <v>-0.26469951434021566</v>
      </c>
      <c r="Z308" s="1">
        <v>6.1439743395307021E-2</v>
      </c>
      <c r="AA308" s="4">
        <f t="shared" si="93"/>
        <v>-0.19280128302346489</v>
      </c>
      <c r="AB308" s="1">
        <v>0.13251729488714639</v>
      </c>
      <c r="AC308" s="4">
        <f t="shared" si="94"/>
        <v>-0.23496541022570722</v>
      </c>
      <c r="AD308" s="1">
        <v>-5.5810024424541764E-3</v>
      </c>
      <c r="AE308" s="4">
        <f t="shared" si="95"/>
        <v>-1.0581002442454177</v>
      </c>
      <c r="AF308" s="1">
        <v>-4.7880959780955178E-3</v>
      </c>
      <c r="AG308" s="4">
        <f t="shared" si="96"/>
        <v>-0.97880959780955179</v>
      </c>
      <c r="AH308" s="1">
        <v>-5.7368272797376748E-3</v>
      </c>
      <c r="AI308" s="4">
        <f t="shared" si="97"/>
        <v>-0.78684136398688376</v>
      </c>
      <c r="AJ308" s="1">
        <v>-9.5857456799513662E-4</v>
      </c>
      <c r="AK308" s="4">
        <f t="shared" si="98"/>
        <v>-0.54792872839975681</v>
      </c>
      <c r="AL308" s="1">
        <v>2.2136231287687423E-3</v>
      </c>
      <c r="AM308" s="4">
        <f t="shared" si="99"/>
        <v>-0.38931884356156288</v>
      </c>
      <c r="AN308" s="1">
        <v>-4.3243740000000006E-4</v>
      </c>
      <c r="AO308" s="4">
        <f t="shared" si="100"/>
        <v>-0.50021621869999999</v>
      </c>
      <c r="AP308" s="1">
        <v>-1.55540412E-3</v>
      </c>
      <c r="AQ308" s="4">
        <f t="shared" si="101"/>
        <v>-0.50077770206000005</v>
      </c>
      <c r="AR308" s="1">
        <v>5.9118552000000013E-4</v>
      </c>
      <c r="AS308" s="4">
        <f t="shared" si="102"/>
        <v>-0.49970440723999998</v>
      </c>
      <c r="AT308" s="1">
        <v>2.6377392796791792E-3</v>
      </c>
      <c r="AU308" s="4">
        <f t="shared" si="103"/>
        <v>-0.49868113036016043</v>
      </c>
      <c r="AV308" s="1">
        <v>4.4724982486514381E-2</v>
      </c>
      <c r="AW308" s="4">
        <f t="shared" si="104"/>
        <v>-0.47763750875674282</v>
      </c>
      <c r="AY308" s="93"/>
      <c r="AZ308" s="20"/>
      <c r="BA308" s="20"/>
      <c r="BB308" s="20"/>
      <c r="BC308" s="20"/>
      <c r="BD308" s="92"/>
      <c r="BH308" s="93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92"/>
    </row>
    <row r="309" spans="1:81" s="1" customFormat="1" x14ac:dyDescent="0.15">
      <c r="A309" s="22"/>
      <c r="B309" s="22"/>
      <c r="C309" s="22"/>
      <c r="E309" s="15">
        <v>-0.5</v>
      </c>
      <c r="F309" s="1">
        <v>1</v>
      </c>
      <c r="G309" s="10">
        <v>6.6666666666666666E-2</v>
      </c>
      <c r="H309" s="1">
        <v>0.2627919286331975</v>
      </c>
      <c r="I309" s="4">
        <f t="shared" si="84"/>
        <v>-0.36860403568340128</v>
      </c>
      <c r="J309" s="1">
        <v>0.25431625000466623</v>
      </c>
      <c r="K309" s="4">
        <f t="shared" si="85"/>
        <v>-0.37284187499766686</v>
      </c>
      <c r="L309" s="1">
        <v>6.450577304270895E-2</v>
      </c>
      <c r="M309" s="4">
        <f t="shared" si="86"/>
        <v>-0.17747113478645526</v>
      </c>
      <c r="N309" s="1">
        <v>-1.4894562178264393E-2</v>
      </c>
      <c r="O309" s="4">
        <f t="shared" si="87"/>
        <v>-0.52978912435652881</v>
      </c>
      <c r="P309" s="1">
        <v>-0.63735865316931273</v>
      </c>
      <c r="Q309" s="4">
        <f t="shared" si="88"/>
        <v>-0.81867932658465636</v>
      </c>
      <c r="R309" s="1">
        <v>0.2388057223265406</v>
      </c>
      <c r="S309" s="4">
        <f t="shared" si="89"/>
        <v>-0.38059713883672969</v>
      </c>
      <c r="T309" s="1">
        <v>0.22286035321390307</v>
      </c>
      <c r="U309" s="4">
        <f t="shared" si="90"/>
        <v>-5.4279293572193854E-2</v>
      </c>
      <c r="V309" s="1">
        <v>0.14172978501808625</v>
      </c>
      <c r="W309" s="4">
        <f t="shared" si="91"/>
        <v>-0.2165404299638275</v>
      </c>
      <c r="X309" s="1">
        <v>7.9846425491725867E-2</v>
      </c>
      <c r="Y309" s="4">
        <f t="shared" si="92"/>
        <v>-0.34030714901654824</v>
      </c>
      <c r="Z309" s="1">
        <v>6.7431247532784483E-2</v>
      </c>
      <c r="AA309" s="4">
        <f t="shared" si="93"/>
        <v>-0.16284376233607756</v>
      </c>
      <c r="AB309" s="1">
        <v>0.134058058304247</v>
      </c>
      <c r="AC309" s="4">
        <f t="shared" si="94"/>
        <v>-0.23188388339150601</v>
      </c>
      <c r="AD309" s="1">
        <v>-4.236266523111285E-3</v>
      </c>
      <c r="AE309" s="4">
        <f t="shared" si="95"/>
        <v>-0.9236266523111285</v>
      </c>
      <c r="AF309" s="1">
        <v>-9.4619242407650058E-4</v>
      </c>
      <c r="AG309" s="4">
        <f t="shared" si="96"/>
        <v>-0.59461924240765007</v>
      </c>
      <c r="AH309" s="1">
        <v>-5.0118663219489582E-3</v>
      </c>
      <c r="AI309" s="4">
        <f t="shared" si="97"/>
        <v>-0.75059331609744784</v>
      </c>
      <c r="AJ309" s="1">
        <v>-2.032814707455032E-3</v>
      </c>
      <c r="AK309" s="4">
        <f t="shared" si="98"/>
        <v>-0.60164073537275164</v>
      </c>
      <c r="AL309" s="1">
        <v>1.3023018022360079E-3</v>
      </c>
      <c r="AM309" s="4">
        <f t="shared" si="99"/>
        <v>-0.43488490988819961</v>
      </c>
      <c r="AN309" s="1">
        <v>1.7052130800000002E-3</v>
      </c>
      <c r="AO309" s="4">
        <f t="shared" si="100"/>
        <v>-0.49914739345999998</v>
      </c>
      <c r="AP309" s="1">
        <v>-2.1441153600000001E-3</v>
      </c>
      <c r="AQ309" s="4">
        <f t="shared" si="101"/>
        <v>-0.50107205767999996</v>
      </c>
      <c r="AR309" s="1">
        <v>4.3786656000000006E-4</v>
      </c>
      <c r="AS309" s="4">
        <f t="shared" si="102"/>
        <v>-0.49978106672</v>
      </c>
      <c r="AT309" s="1">
        <v>2.4131904964155007E-3</v>
      </c>
      <c r="AU309" s="4">
        <f t="shared" si="103"/>
        <v>-0.49879340475179224</v>
      </c>
      <c r="AV309" s="1">
        <v>3.8064760329852156E-2</v>
      </c>
      <c r="AW309" s="4">
        <f t="shared" si="104"/>
        <v>-0.48096761983507391</v>
      </c>
      <c r="AY309" s="93"/>
      <c r="AZ309" s="20"/>
      <c r="BA309" s="20"/>
      <c r="BB309" s="20"/>
      <c r="BC309" s="20"/>
      <c r="BD309" s="92"/>
      <c r="BH309" s="93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92"/>
    </row>
    <row r="310" spans="1:81" s="1" customFormat="1" x14ac:dyDescent="0.15">
      <c r="A310" s="22"/>
      <c r="B310" s="22"/>
      <c r="C310" s="22"/>
      <c r="E310" s="15"/>
      <c r="G310" s="9"/>
      <c r="I310" s="4">
        <f t="shared" si="84"/>
        <v>0</v>
      </c>
      <c r="K310" s="4">
        <f t="shared" si="85"/>
        <v>0</v>
      </c>
      <c r="M310" s="4">
        <f t="shared" si="86"/>
        <v>0</v>
      </c>
      <c r="O310" s="4">
        <f t="shared" si="87"/>
        <v>0</v>
      </c>
      <c r="Q310" s="4">
        <f t="shared" si="88"/>
        <v>0</v>
      </c>
      <c r="S310" s="4">
        <f t="shared" si="89"/>
        <v>0</v>
      </c>
      <c r="U310" s="4">
        <f t="shared" si="90"/>
        <v>0</v>
      </c>
      <c r="W310" s="4">
        <f t="shared" si="91"/>
        <v>0</v>
      </c>
      <c r="Y310" s="4">
        <f t="shared" si="92"/>
        <v>0</v>
      </c>
      <c r="AA310" s="4">
        <f t="shared" si="93"/>
        <v>0</v>
      </c>
      <c r="AC310" s="4">
        <f t="shared" si="94"/>
        <v>0</v>
      </c>
      <c r="AE310" s="4">
        <f t="shared" si="95"/>
        <v>0</v>
      </c>
      <c r="AG310" s="4">
        <f t="shared" si="96"/>
        <v>0</v>
      </c>
      <c r="AI310" s="4">
        <f t="shared" si="97"/>
        <v>0</v>
      </c>
      <c r="AK310" s="4">
        <f t="shared" si="98"/>
        <v>0</v>
      </c>
      <c r="AM310" s="4">
        <f t="shared" si="99"/>
        <v>0</v>
      </c>
      <c r="AO310" s="4">
        <f t="shared" si="100"/>
        <v>0</v>
      </c>
      <c r="AQ310" s="4">
        <f t="shared" si="101"/>
        <v>0</v>
      </c>
      <c r="AS310" s="4">
        <f t="shared" si="102"/>
        <v>0</v>
      </c>
      <c r="AU310" s="4">
        <f t="shared" si="103"/>
        <v>0</v>
      </c>
      <c r="AW310" s="4">
        <f t="shared" si="104"/>
        <v>0</v>
      </c>
      <c r="AY310" s="93"/>
      <c r="AZ310" s="20"/>
      <c r="BA310" s="20"/>
      <c r="BB310" s="20"/>
      <c r="BC310" s="20"/>
      <c r="BD310" s="92"/>
      <c r="BH310" s="93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92"/>
    </row>
    <row r="311" spans="1:81" s="1" customFormat="1" x14ac:dyDescent="0.15">
      <c r="A311" s="22"/>
      <c r="B311" s="22"/>
      <c r="C311" s="22"/>
      <c r="E311" s="15">
        <v>0.5</v>
      </c>
      <c r="F311" s="1">
        <v>1</v>
      </c>
      <c r="G311" s="8">
        <v>2.5</v>
      </c>
      <c r="H311" s="1">
        <v>1.0687609970350938</v>
      </c>
      <c r="I311" s="4">
        <f t="shared" si="84"/>
        <v>1.0343804985175469</v>
      </c>
      <c r="J311" s="1">
        <v>1.0687296319661941</v>
      </c>
      <c r="K311" s="4">
        <f t="shared" si="85"/>
        <v>1.0343648159830972</v>
      </c>
      <c r="L311" s="1">
        <v>8.1677448736948589E-3</v>
      </c>
      <c r="M311" s="4">
        <f t="shared" si="86"/>
        <v>0.54083872436847424</v>
      </c>
      <c r="N311" s="1">
        <v>5.7487783845932747E-4</v>
      </c>
      <c r="O311" s="4">
        <f t="shared" si="87"/>
        <v>0.50114975567691866</v>
      </c>
      <c r="P311" s="1">
        <v>-1.0089605312076806</v>
      </c>
      <c r="Q311" s="4">
        <f t="shared" si="88"/>
        <v>-4.4802656038402944E-3</v>
      </c>
      <c r="R311" s="1">
        <v>2.1124746545363995E-3</v>
      </c>
      <c r="S311" s="4">
        <f t="shared" si="89"/>
        <v>0.50105623732726823</v>
      </c>
      <c r="T311" s="1">
        <v>0.13493950717290759</v>
      </c>
      <c r="U311" s="4">
        <f t="shared" si="90"/>
        <v>0.76987901434581518</v>
      </c>
      <c r="V311" s="1">
        <v>6.0207254659683525E-2</v>
      </c>
      <c r="W311" s="4">
        <f t="shared" si="91"/>
        <v>0.62041450931936704</v>
      </c>
      <c r="X311" s="1">
        <v>6.788224710041324E-2</v>
      </c>
      <c r="Y311" s="4">
        <f t="shared" si="92"/>
        <v>0.63576449420082648</v>
      </c>
      <c r="Z311" s="1">
        <v>6.5912191638703238E-2</v>
      </c>
      <c r="AA311" s="4">
        <f t="shared" si="93"/>
        <v>0.82956095819351616</v>
      </c>
      <c r="AB311" s="1">
        <v>2.8215245716673398E-2</v>
      </c>
      <c r="AC311" s="4">
        <f t="shared" si="94"/>
        <v>0.55643049143334677</v>
      </c>
      <c r="AD311" s="1">
        <v>1.1942369770744641E-3</v>
      </c>
      <c r="AE311" s="4">
        <f t="shared" si="95"/>
        <v>0.61942369770744643</v>
      </c>
      <c r="AF311" s="1">
        <v>-3.6858305768517593E-3</v>
      </c>
      <c r="AG311" s="4">
        <f t="shared" si="96"/>
        <v>0.13141694231482409</v>
      </c>
      <c r="AH311" s="1">
        <v>-5.3130286258907993E-3</v>
      </c>
      <c r="AI311" s="4">
        <f t="shared" si="97"/>
        <v>0.23434856870546006</v>
      </c>
      <c r="AJ311" s="1">
        <v>-5.6432461213845868E-4</v>
      </c>
      <c r="AK311" s="4">
        <f t="shared" si="98"/>
        <v>0.47178376939307709</v>
      </c>
      <c r="AL311" s="1">
        <v>2.0436101607917423E-3</v>
      </c>
      <c r="AM311" s="4">
        <f t="shared" si="99"/>
        <v>0.60218050803958711</v>
      </c>
      <c r="AN311" s="1">
        <v>-2.3763887999999998E-4</v>
      </c>
      <c r="AO311" s="4">
        <f t="shared" si="100"/>
        <v>0.49988118056000003</v>
      </c>
      <c r="AP311" s="1">
        <v>-6.3597960000000007E-5</v>
      </c>
      <c r="AQ311" s="4">
        <f t="shared" si="101"/>
        <v>0.49996820102</v>
      </c>
      <c r="AR311" s="1">
        <v>1.6439544000000002E-4</v>
      </c>
      <c r="AS311" s="4">
        <f t="shared" si="102"/>
        <v>0.50008219771999995</v>
      </c>
      <c r="AT311" s="1">
        <v>2.2659995104523637E-4</v>
      </c>
      <c r="AU311" s="4">
        <f t="shared" si="103"/>
        <v>0.50011329997552256</v>
      </c>
      <c r="AV311" s="1">
        <v>1.3220791790562359E-2</v>
      </c>
      <c r="AW311" s="4">
        <f t="shared" si="104"/>
        <v>0.50661039589528123</v>
      </c>
      <c r="AY311" s="93"/>
      <c r="AZ311" s="20"/>
      <c r="BA311" s="20"/>
      <c r="BB311" s="20"/>
      <c r="BC311" s="20"/>
      <c r="BD311" s="92"/>
      <c r="BH311" s="93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92"/>
    </row>
    <row r="312" spans="1:81" s="1" customFormat="1" x14ac:dyDescent="0.15">
      <c r="A312" s="22"/>
      <c r="B312" s="22"/>
      <c r="C312" s="22"/>
      <c r="E312" s="15">
        <v>0.5</v>
      </c>
      <c r="F312" s="1">
        <v>1</v>
      </c>
      <c r="G312" s="9">
        <v>1.8333333333333333</v>
      </c>
      <c r="H312" s="1">
        <v>0.94544935831204957</v>
      </c>
      <c r="I312" s="4">
        <f t="shared" si="84"/>
        <v>0.97272467915602479</v>
      </c>
      <c r="J312" s="1">
        <v>0.94533994318415138</v>
      </c>
      <c r="K312" s="4">
        <f t="shared" si="85"/>
        <v>0.97266997159207569</v>
      </c>
      <c r="L312" s="1">
        <v>1.4381278393925707E-2</v>
      </c>
      <c r="M312" s="4">
        <f t="shared" si="86"/>
        <v>0.57190639196962856</v>
      </c>
      <c r="N312" s="1">
        <v>-2.4450972999406467E-4</v>
      </c>
      <c r="O312" s="4">
        <f t="shared" si="87"/>
        <v>0.49951098054001186</v>
      </c>
      <c r="P312" s="1">
        <v>-0.94270475211786486</v>
      </c>
      <c r="Q312" s="4">
        <f t="shared" si="88"/>
        <v>2.8647623941067568E-2</v>
      </c>
      <c r="R312" s="1">
        <v>1.7252916588646201E-2</v>
      </c>
      <c r="S312" s="4">
        <f t="shared" si="89"/>
        <v>0.50862645829432307</v>
      </c>
      <c r="T312" s="1">
        <v>0.18026526505974622</v>
      </c>
      <c r="U312" s="4">
        <f t="shared" si="90"/>
        <v>0.86053053011949243</v>
      </c>
      <c r="V312" s="1">
        <v>7.6914175218285599E-2</v>
      </c>
      <c r="W312" s="4">
        <f t="shared" si="91"/>
        <v>0.65382835043657117</v>
      </c>
      <c r="X312" s="1">
        <v>8.4604099550923351E-2</v>
      </c>
      <c r="Y312" s="4">
        <f t="shared" si="92"/>
        <v>0.6692081991018467</v>
      </c>
      <c r="Z312" s="1">
        <v>7.5959542513722902E-2</v>
      </c>
      <c r="AA312" s="4">
        <f t="shared" si="93"/>
        <v>0.8797977125686145</v>
      </c>
      <c r="AB312" s="1">
        <v>3.9534689618424004E-2</v>
      </c>
      <c r="AC312" s="4">
        <f t="shared" si="94"/>
        <v>0.57906937923684798</v>
      </c>
      <c r="AD312" s="1">
        <v>2.0387032642473057E-3</v>
      </c>
      <c r="AE312" s="4">
        <f t="shared" si="95"/>
        <v>0.70387032642473057</v>
      </c>
      <c r="AF312" s="1">
        <v>-4.9149052720439141E-3</v>
      </c>
      <c r="AG312" s="4">
        <f t="shared" si="96"/>
        <v>8.5094727956085969E-3</v>
      </c>
      <c r="AH312" s="1">
        <v>-8.8130379742619985E-3</v>
      </c>
      <c r="AI312" s="4">
        <f t="shared" si="97"/>
        <v>5.9348101286900101E-2</v>
      </c>
      <c r="AJ312" s="1">
        <v>-1.0064446925053515E-3</v>
      </c>
      <c r="AK312" s="4">
        <f t="shared" si="98"/>
        <v>0.44967776537473242</v>
      </c>
      <c r="AL312" s="1">
        <v>2.6266263292789062E-3</v>
      </c>
      <c r="AM312" s="4">
        <f t="shared" si="99"/>
        <v>0.63133131646394536</v>
      </c>
      <c r="AN312" s="1">
        <v>-2.2670279999999999E-3</v>
      </c>
      <c r="AO312" s="4">
        <f t="shared" si="100"/>
        <v>0.498866486</v>
      </c>
      <c r="AP312" s="1">
        <v>-2.6782380000000004E-4</v>
      </c>
      <c r="AQ312" s="4">
        <f t="shared" si="101"/>
        <v>0.49986608809999999</v>
      </c>
      <c r="AR312" s="1">
        <v>7.4759544000000007E-4</v>
      </c>
      <c r="AS312" s="4">
        <f t="shared" si="102"/>
        <v>0.50037379772000001</v>
      </c>
      <c r="AT312" s="1">
        <v>1.0321237610294281E-3</v>
      </c>
      <c r="AU312" s="4">
        <f t="shared" si="103"/>
        <v>0.50051606188051467</v>
      </c>
      <c r="AV312" s="1">
        <v>2.2784604898696124E-2</v>
      </c>
      <c r="AW312" s="4">
        <f t="shared" si="104"/>
        <v>0.51139230244934808</v>
      </c>
      <c r="AY312" s="93"/>
      <c r="AZ312" s="20"/>
      <c r="BA312" s="20"/>
      <c r="BB312" s="20"/>
      <c r="BC312" s="20"/>
      <c r="BD312" s="92"/>
      <c r="BH312" s="93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92"/>
    </row>
    <row r="313" spans="1:81" s="1" customFormat="1" x14ac:dyDescent="0.15">
      <c r="A313" s="22"/>
      <c r="B313" s="22"/>
      <c r="C313" s="22"/>
      <c r="E313" s="15">
        <v>0.5</v>
      </c>
      <c r="F313" s="1">
        <v>1</v>
      </c>
      <c r="G313" s="9">
        <v>1.5</v>
      </c>
      <c r="H313" s="1">
        <v>0.8714833273561553</v>
      </c>
      <c r="I313" s="4">
        <f t="shared" si="84"/>
        <v>0.93574166367807765</v>
      </c>
      <c r="J313" s="1">
        <v>0.87122363121213364</v>
      </c>
      <c r="K313" s="4">
        <f t="shared" si="85"/>
        <v>0.93561181560606688</v>
      </c>
      <c r="L313" s="1">
        <v>2.0495888130265823E-2</v>
      </c>
      <c r="M313" s="4">
        <f t="shared" si="86"/>
        <v>0.60247944065132908</v>
      </c>
      <c r="N313" s="1">
        <v>-5.7002497358921616E-3</v>
      </c>
      <c r="O313" s="4">
        <f t="shared" si="87"/>
        <v>0.48859950052821566</v>
      </c>
      <c r="P313" s="1">
        <v>-0.89518480362273822</v>
      </c>
      <c r="Q313" s="4">
        <f t="shared" si="88"/>
        <v>5.2407598188630888E-2</v>
      </c>
      <c r="R313" s="1">
        <v>3.6393216515825402E-2</v>
      </c>
      <c r="S313" s="4">
        <f t="shared" si="89"/>
        <v>0.51819660825791269</v>
      </c>
      <c r="T313" s="1">
        <v>0.19482012669710283</v>
      </c>
      <c r="U313" s="4">
        <f t="shared" si="90"/>
        <v>0.8896402533942056</v>
      </c>
      <c r="V313" s="1">
        <v>8.8579715771437528E-2</v>
      </c>
      <c r="W313" s="4">
        <f t="shared" si="91"/>
        <v>0.67715943154287506</v>
      </c>
      <c r="X313" s="1">
        <v>9.2646789829888415E-2</v>
      </c>
      <c r="Y313" s="4">
        <f t="shared" si="92"/>
        <v>0.68529357965977677</v>
      </c>
      <c r="Z313" s="1">
        <v>8.0103331113501791E-2</v>
      </c>
      <c r="AA313" s="4">
        <f t="shared" si="93"/>
        <v>0.90051665556750893</v>
      </c>
      <c r="AB313" s="1">
        <v>5.1317032933227598E-2</v>
      </c>
      <c r="AC313" s="4">
        <f t="shared" si="94"/>
        <v>0.60263406586645518</v>
      </c>
      <c r="AD313" s="1">
        <v>2.6128288588268614E-3</v>
      </c>
      <c r="AE313" s="4">
        <f t="shared" si="95"/>
        <v>0.76128288588268611</v>
      </c>
      <c r="AF313" s="1">
        <v>-5.0528626357899727E-3</v>
      </c>
      <c r="AG313" s="4">
        <f t="shared" si="96"/>
        <v>-5.2862635789973078E-3</v>
      </c>
      <c r="AH313" s="1">
        <v>-9.9266969404770838E-3</v>
      </c>
      <c r="AI313" s="4">
        <f t="shared" si="97"/>
        <v>3.6651529761457802E-3</v>
      </c>
      <c r="AJ313" s="1">
        <v>-1.2330875242714966E-3</v>
      </c>
      <c r="AK313" s="4">
        <f t="shared" si="98"/>
        <v>0.43834562378642516</v>
      </c>
      <c r="AL313" s="1">
        <v>2.7852269608713829E-3</v>
      </c>
      <c r="AM313" s="4">
        <f t="shared" si="99"/>
        <v>0.63926134804356916</v>
      </c>
      <c r="AN313" s="1">
        <v>-3.79297296E-3</v>
      </c>
      <c r="AO313" s="4">
        <f t="shared" si="100"/>
        <v>0.49810351351999999</v>
      </c>
      <c r="AP313" s="1">
        <v>-5.3370575999999999E-4</v>
      </c>
      <c r="AQ313" s="4">
        <f t="shared" si="101"/>
        <v>0.49973314712</v>
      </c>
      <c r="AR313" s="1">
        <v>1.0818359999999999E-3</v>
      </c>
      <c r="AS313" s="4">
        <f t="shared" si="102"/>
        <v>0.500540918</v>
      </c>
      <c r="AT313" s="1">
        <v>1.7720936460360196E-3</v>
      </c>
      <c r="AU313" s="4">
        <f t="shared" si="103"/>
        <v>0.50088604682301796</v>
      </c>
      <c r="AV313" s="1">
        <v>2.7192337739103685E-2</v>
      </c>
      <c r="AW313" s="4">
        <f t="shared" si="104"/>
        <v>0.51359616886955184</v>
      </c>
      <c r="AY313" s="93"/>
      <c r="AZ313" s="20"/>
      <c r="BA313" s="20"/>
      <c r="BB313" s="20"/>
      <c r="BC313" s="20"/>
      <c r="BD313" s="92"/>
      <c r="BH313" s="93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92"/>
    </row>
    <row r="314" spans="1:81" s="1" customFormat="1" x14ac:dyDescent="0.15">
      <c r="A314" s="22"/>
      <c r="B314" s="22"/>
      <c r="C314" s="22"/>
      <c r="E314" s="15">
        <v>0.5</v>
      </c>
      <c r="F314" s="1">
        <v>1</v>
      </c>
      <c r="G314" s="9">
        <v>1.1666666666666667</v>
      </c>
      <c r="H314" s="1">
        <v>0.77468123751261941</v>
      </c>
      <c r="I314" s="4">
        <f t="shared" si="84"/>
        <v>0.88734061875630976</v>
      </c>
      <c r="J314" s="1">
        <v>0.77383409921495583</v>
      </c>
      <c r="K314" s="4">
        <f t="shared" si="85"/>
        <v>0.88691704960747786</v>
      </c>
      <c r="L314" s="1">
        <v>2.2993247051884592E-2</v>
      </c>
      <c r="M314" s="4">
        <f t="shared" si="86"/>
        <v>0.61496623525942296</v>
      </c>
      <c r="N314" s="1">
        <v>-2.7984231922145116E-2</v>
      </c>
      <c r="O314" s="4">
        <f t="shared" si="87"/>
        <v>0.44403153615570978</v>
      </c>
      <c r="P314" s="1">
        <v>-0.84437927774840704</v>
      </c>
      <c r="Q314" s="4">
        <f t="shared" si="88"/>
        <v>7.7810361125796479E-2</v>
      </c>
      <c r="R314" s="1">
        <v>6.4717754799713409E-2</v>
      </c>
      <c r="S314" s="4">
        <f t="shared" si="89"/>
        <v>0.53235887739985666</v>
      </c>
      <c r="T314" s="1">
        <v>0.22592885700100418</v>
      </c>
      <c r="U314" s="4">
        <f t="shared" si="90"/>
        <v>0.95185771400200836</v>
      </c>
      <c r="V314" s="1">
        <v>9.9569588215750918E-2</v>
      </c>
      <c r="W314" s="4">
        <f t="shared" si="91"/>
        <v>0.69913917643150181</v>
      </c>
      <c r="X314" s="1">
        <v>9.8005472538384292E-2</v>
      </c>
      <c r="Y314" s="4">
        <f t="shared" si="92"/>
        <v>0.69601094507676864</v>
      </c>
      <c r="Z314" s="1">
        <v>8.0522989790263511E-2</v>
      </c>
      <c r="AA314" s="4">
        <f t="shared" si="93"/>
        <v>0.90261494895131755</v>
      </c>
      <c r="AB314" s="1">
        <v>6.2576443772488791E-2</v>
      </c>
      <c r="AC314" s="4">
        <f t="shared" si="94"/>
        <v>0.62515288754497755</v>
      </c>
      <c r="AD314" s="1">
        <v>3.7346033822165275E-3</v>
      </c>
      <c r="AE314" s="4">
        <f t="shared" si="95"/>
        <v>0.87346033822165281</v>
      </c>
      <c r="AF314" s="1">
        <v>-5.5865764773530063E-3</v>
      </c>
      <c r="AG314" s="4">
        <f t="shared" si="96"/>
        <v>-5.8657647735300578E-2</v>
      </c>
      <c r="AH314" s="1">
        <v>-1.1861797373158687E-2</v>
      </c>
      <c r="AI314" s="4">
        <f t="shared" si="97"/>
        <v>-9.3089868657934338E-2</v>
      </c>
      <c r="AJ314" s="1">
        <v>-1.760152400322108E-3</v>
      </c>
      <c r="AK314" s="4">
        <f t="shared" si="98"/>
        <v>0.4119923799838946</v>
      </c>
      <c r="AL314" s="1">
        <v>2.9994087550717246E-3</v>
      </c>
      <c r="AM314" s="4">
        <f t="shared" si="99"/>
        <v>0.64997043775358621</v>
      </c>
      <c r="AN314" s="1">
        <v>-6.7516804799999993E-3</v>
      </c>
      <c r="AO314" s="4">
        <f t="shared" si="100"/>
        <v>0.49662415976000002</v>
      </c>
      <c r="AP314" s="1">
        <v>-8.9111124E-4</v>
      </c>
      <c r="AQ314" s="4">
        <f t="shared" si="101"/>
        <v>0.49955444438000002</v>
      </c>
      <c r="AR314" s="1">
        <v>1.4682351599999998E-3</v>
      </c>
      <c r="AS314" s="4">
        <f t="shared" si="102"/>
        <v>0.50073411757999997</v>
      </c>
      <c r="AT314" s="1">
        <v>2.4081020519172791E-3</v>
      </c>
      <c r="AU314" s="4">
        <f t="shared" si="103"/>
        <v>0.50120405102595866</v>
      </c>
      <c r="AV314" s="1">
        <v>3.5281511985353196E-2</v>
      </c>
      <c r="AW314" s="4">
        <f t="shared" si="104"/>
        <v>0.51764075599267656</v>
      </c>
      <c r="AY314" s="93"/>
      <c r="AZ314" s="20"/>
      <c r="BA314" s="20"/>
      <c r="BB314" s="20"/>
      <c r="BC314" s="20"/>
      <c r="BD314" s="92"/>
      <c r="BH314" s="93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92"/>
    </row>
    <row r="315" spans="1:81" s="1" customFormat="1" x14ac:dyDescent="0.15">
      <c r="A315" s="22"/>
      <c r="B315" s="22"/>
      <c r="C315" s="22"/>
      <c r="E315" s="15">
        <v>0.5</v>
      </c>
      <c r="F315" s="1">
        <v>1</v>
      </c>
      <c r="G315" s="9">
        <v>0.83333333333333337</v>
      </c>
      <c r="H315" s="1">
        <v>0.64291651994876664</v>
      </c>
      <c r="I315" s="4">
        <f t="shared" si="84"/>
        <v>0.82145825997438338</v>
      </c>
      <c r="J315" s="1">
        <v>0.63999768555675429</v>
      </c>
      <c r="K315" s="4">
        <f t="shared" si="85"/>
        <v>0.81999884277837709</v>
      </c>
      <c r="L315" s="1">
        <v>2.0697468671024288E-2</v>
      </c>
      <c r="M315" s="4">
        <f t="shared" si="86"/>
        <v>0.60348734335512144</v>
      </c>
      <c r="N315" s="1">
        <v>-5.7586707629823458E-2</v>
      </c>
      <c r="O315" s="4">
        <f t="shared" si="87"/>
        <v>0.38482658474035308</v>
      </c>
      <c r="P315" s="1">
        <v>-0.78481173480014055</v>
      </c>
      <c r="Q315" s="4">
        <f t="shared" si="88"/>
        <v>0.10759413259992973</v>
      </c>
      <c r="R315" s="1">
        <v>0.10358842621729139</v>
      </c>
      <c r="S315" s="4">
        <f t="shared" si="89"/>
        <v>0.55179421310864574</v>
      </c>
      <c r="T315" s="1">
        <v>0.21808774726279756</v>
      </c>
      <c r="U315" s="4">
        <f t="shared" si="90"/>
        <v>0.93617549452559512</v>
      </c>
      <c r="V315" s="1">
        <v>9.4453548750760591E-2</v>
      </c>
      <c r="W315" s="4">
        <f t="shared" si="91"/>
        <v>0.68890709750152124</v>
      </c>
      <c r="X315" s="1">
        <v>0.11182867147224722</v>
      </c>
      <c r="Y315" s="4">
        <f t="shared" si="92"/>
        <v>0.72365734294449446</v>
      </c>
      <c r="Z315" s="1">
        <v>7.2390474502510474E-2</v>
      </c>
      <c r="AA315" s="4">
        <f t="shared" si="93"/>
        <v>0.86195237251255241</v>
      </c>
      <c r="AB315" s="1">
        <v>7.4807667807919212E-2</v>
      </c>
      <c r="AC315" s="4">
        <f t="shared" si="94"/>
        <v>0.6496153356158384</v>
      </c>
      <c r="AD315" s="1">
        <v>2.086082560887366E-3</v>
      </c>
      <c r="AE315" s="4">
        <f t="shared" si="95"/>
        <v>0.70860825608873657</v>
      </c>
      <c r="AF315" s="1">
        <v>-4.9748261472063434E-3</v>
      </c>
      <c r="AG315" s="4">
        <f t="shared" si="96"/>
        <v>2.5173852793656804E-3</v>
      </c>
      <c r="AH315" s="1">
        <v>-9.2098788389194872E-3</v>
      </c>
      <c r="AI315" s="4">
        <f t="shared" si="97"/>
        <v>3.9506058054025628E-2</v>
      </c>
      <c r="AJ315" s="1">
        <v>-1.268558299520689E-3</v>
      </c>
      <c r="AK315" s="4">
        <f t="shared" si="98"/>
        <v>0.43657208502396555</v>
      </c>
      <c r="AL315" s="1">
        <v>3.0935451081678424E-3</v>
      </c>
      <c r="AM315" s="4">
        <f t="shared" si="99"/>
        <v>0.65467725540839217</v>
      </c>
      <c r="AN315" s="1">
        <v>-6.3376246800000008E-3</v>
      </c>
      <c r="AO315" s="4">
        <f t="shared" si="100"/>
        <v>0.49683118766000001</v>
      </c>
      <c r="AP315" s="1">
        <v>-8.3870640000000007E-4</v>
      </c>
      <c r="AQ315" s="4">
        <f t="shared" si="101"/>
        <v>0.49958064679999997</v>
      </c>
      <c r="AR315" s="1">
        <v>1.74866796E-3</v>
      </c>
      <c r="AS315" s="4">
        <f t="shared" si="102"/>
        <v>0.50087433398000003</v>
      </c>
      <c r="AT315" s="1">
        <v>2.344720556302879E-3</v>
      </c>
      <c r="AU315" s="4">
        <f t="shared" si="103"/>
        <v>0.50117236027815149</v>
      </c>
      <c r="AV315" s="1">
        <v>3.4494695070510985E-2</v>
      </c>
      <c r="AW315" s="4">
        <f t="shared" si="104"/>
        <v>0.51724734753525548</v>
      </c>
      <c r="AY315" s="93"/>
      <c r="AZ315" s="20"/>
      <c r="BA315" s="20"/>
      <c r="BB315" s="20"/>
      <c r="BC315" s="20"/>
      <c r="BD315" s="92"/>
      <c r="BH315" s="93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92"/>
    </row>
    <row r="316" spans="1:81" s="1" customFormat="1" x14ac:dyDescent="0.15">
      <c r="A316" s="22"/>
      <c r="B316" s="22"/>
      <c r="C316" s="22"/>
      <c r="E316" s="15">
        <v>0.5</v>
      </c>
      <c r="F316" s="1">
        <v>1</v>
      </c>
      <c r="G316" s="9">
        <v>0.5</v>
      </c>
      <c r="H316" s="1">
        <v>0.48747424588817295</v>
      </c>
      <c r="I316" s="4">
        <f t="shared" si="84"/>
        <v>0.74373712294408645</v>
      </c>
      <c r="J316" s="1">
        <v>0.48325948268460478</v>
      </c>
      <c r="K316" s="4">
        <f t="shared" si="85"/>
        <v>0.74162974134230242</v>
      </c>
      <c r="L316" s="1">
        <v>-6.5886973044202107E-4</v>
      </c>
      <c r="M316" s="4">
        <f t="shared" si="86"/>
        <v>0.49670565134778988</v>
      </c>
      <c r="N316" s="1">
        <v>-6.3960758988065677E-2</v>
      </c>
      <c r="O316" s="4">
        <f t="shared" si="87"/>
        <v>0.37207848202386862</v>
      </c>
      <c r="P316" s="1">
        <v>-0.72872490486964614</v>
      </c>
      <c r="Q316" s="4">
        <f t="shared" si="88"/>
        <v>0.13563754756517693</v>
      </c>
      <c r="R316" s="1">
        <v>0.13666135403123281</v>
      </c>
      <c r="S316" s="4">
        <f t="shared" si="89"/>
        <v>0.56833067701561646</v>
      </c>
      <c r="T316" s="1">
        <v>0.21192647536424483</v>
      </c>
      <c r="U316" s="4">
        <f t="shared" si="90"/>
        <v>0.92385295072848961</v>
      </c>
      <c r="V316" s="1">
        <v>9.044433577345333E-2</v>
      </c>
      <c r="W316" s="4">
        <f t="shared" si="91"/>
        <v>0.68088867154690669</v>
      </c>
      <c r="X316" s="1">
        <v>0.12170425148292352</v>
      </c>
      <c r="Y316" s="4">
        <f t="shared" si="92"/>
        <v>0.74340850296584704</v>
      </c>
      <c r="Z316" s="1">
        <v>6.8358341496063096E-2</v>
      </c>
      <c r="AA316" s="4">
        <f t="shared" si="93"/>
        <v>0.84179170748031551</v>
      </c>
      <c r="AB316" s="1">
        <v>7.6832016563332814E-2</v>
      </c>
      <c r="AC316" s="4">
        <f t="shared" si="94"/>
        <v>0.65366403312666566</v>
      </c>
      <c r="AD316" s="1">
        <v>1.0785757529237284E-3</v>
      </c>
      <c r="AE316" s="4">
        <f t="shared" si="95"/>
        <v>0.60785757529237283</v>
      </c>
      <c r="AF316" s="1">
        <v>-4.0718324935957815E-3</v>
      </c>
      <c r="AG316" s="4">
        <f t="shared" si="96"/>
        <v>9.281675064042183E-2</v>
      </c>
      <c r="AH316" s="1">
        <v>-7.4380673489937311E-3</v>
      </c>
      <c r="AI316" s="4">
        <f t="shared" si="97"/>
        <v>0.12809663255031345</v>
      </c>
      <c r="AJ316" s="1">
        <v>-1.5311654129742767E-3</v>
      </c>
      <c r="AK316" s="4">
        <f t="shared" si="98"/>
        <v>0.42344172935128616</v>
      </c>
      <c r="AL316" s="1">
        <v>2.9213113612187197E-3</v>
      </c>
      <c r="AM316" s="4">
        <f t="shared" si="99"/>
        <v>0.64606556806093596</v>
      </c>
      <c r="AN316" s="1">
        <v>-5.0363910000000003E-3</v>
      </c>
      <c r="AO316" s="4">
        <f t="shared" si="100"/>
        <v>0.49748180450000001</v>
      </c>
      <c r="AP316" s="1">
        <v>-5.2347708000000006E-4</v>
      </c>
      <c r="AQ316" s="4">
        <f t="shared" si="101"/>
        <v>0.49973826146</v>
      </c>
      <c r="AR316" s="1">
        <v>1.0981440000000001E-3</v>
      </c>
      <c r="AS316" s="4">
        <f t="shared" si="102"/>
        <v>0.50054907199999998</v>
      </c>
      <c r="AT316" s="1">
        <v>2.162291072645641E-3</v>
      </c>
      <c r="AU316" s="4">
        <f t="shared" si="103"/>
        <v>0.50108114553632277</v>
      </c>
      <c r="AV316" s="1">
        <v>3.3952466831415867E-2</v>
      </c>
      <c r="AW316" s="4">
        <f t="shared" si="104"/>
        <v>0.51697623341570798</v>
      </c>
      <c r="AY316" s="93"/>
      <c r="AZ316" s="20"/>
      <c r="BA316" s="20"/>
      <c r="BB316" s="20"/>
      <c r="BC316" s="20"/>
      <c r="BD316" s="92"/>
      <c r="BH316" s="93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92"/>
    </row>
    <row r="317" spans="1:81" s="1" customFormat="1" x14ac:dyDescent="0.15">
      <c r="A317" s="22"/>
      <c r="B317" s="22"/>
      <c r="C317" s="22"/>
      <c r="E317" s="15">
        <v>0.5</v>
      </c>
      <c r="F317" s="1">
        <v>1</v>
      </c>
      <c r="G317" s="9">
        <v>0.16666666666666666</v>
      </c>
      <c r="H317" s="1">
        <v>0.33235268643181748</v>
      </c>
      <c r="I317" s="4">
        <f t="shared" si="84"/>
        <v>0.66617634321590868</v>
      </c>
      <c r="J317" s="1">
        <v>0.3310997711687565</v>
      </c>
      <c r="K317" s="4">
        <f t="shared" si="85"/>
        <v>0.66554988558437822</v>
      </c>
      <c r="L317" s="1">
        <v>8.7519551445967084E-3</v>
      </c>
      <c r="M317" s="4">
        <f t="shared" si="86"/>
        <v>0.54375977572298351</v>
      </c>
      <c r="N317" s="1">
        <v>-2.7470948137806431E-2</v>
      </c>
      <c r="O317" s="4">
        <f t="shared" si="87"/>
        <v>0.44505810372438714</v>
      </c>
      <c r="P317" s="1">
        <v>-0.6669930501712128</v>
      </c>
      <c r="Q317" s="4">
        <f t="shared" si="88"/>
        <v>0.1665034749143936</v>
      </c>
      <c r="R317" s="1">
        <v>0.16913746686319561</v>
      </c>
      <c r="S317" s="4">
        <f t="shared" si="89"/>
        <v>0.58456873343159776</v>
      </c>
      <c r="T317" s="1">
        <v>0.20885050563118976</v>
      </c>
      <c r="U317" s="4">
        <f t="shared" si="90"/>
        <v>0.91770101126237957</v>
      </c>
      <c r="V317" s="1">
        <v>9.5196410373185297E-2</v>
      </c>
      <c r="W317" s="4">
        <f t="shared" si="91"/>
        <v>0.69039282074637054</v>
      </c>
      <c r="X317" s="1">
        <v>0.11491397363774482</v>
      </c>
      <c r="Y317" s="4">
        <f t="shared" si="92"/>
        <v>0.72982794727548961</v>
      </c>
      <c r="Z317" s="1">
        <v>6.8427058986285608E-2</v>
      </c>
      <c r="AA317" s="4">
        <f t="shared" si="93"/>
        <v>0.84213529493142802</v>
      </c>
      <c r="AB317" s="1">
        <v>8.715696700829581E-2</v>
      </c>
      <c r="AC317" s="4">
        <f t="shared" si="94"/>
        <v>0.67431393401659157</v>
      </c>
      <c r="AD317" s="1">
        <v>-2.7842304319659035E-3</v>
      </c>
      <c r="AE317" s="4">
        <f t="shared" si="95"/>
        <v>0.22157695680340966</v>
      </c>
      <c r="AF317" s="1">
        <v>-2.5724171058103392E-3</v>
      </c>
      <c r="AG317" s="4">
        <f t="shared" si="96"/>
        <v>0.2427582894189661</v>
      </c>
      <c r="AH317" s="1">
        <v>-6.5362460213973022E-3</v>
      </c>
      <c r="AI317" s="4">
        <f t="shared" si="97"/>
        <v>0.17318769893013491</v>
      </c>
      <c r="AJ317" s="1">
        <v>-1.1681914276416693E-3</v>
      </c>
      <c r="AK317" s="4">
        <f t="shared" si="98"/>
        <v>0.44159042861791653</v>
      </c>
      <c r="AL317" s="1">
        <v>2.5148471210153637E-3</v>
      </c>
      <c r="AM317" s="4">
        <f t="shared" si="99"/>
        <v>0.62574235605076822</v>
      </c>
      <c r="AN317" s="1">
        <v>-2.5775474399999999E-3</v>
      </c>
      <c r="AO317" s="4">
        <f t="shared" si="100"/>
        <v>0.49871122627999998</v>
      </c>
      <c r="AP317" s="1">
        <v>-9.429804E-5</v>
      </c>
      <c r="AQ317" s="4">
        <f t="shared" si="101"/>
        <v>0.49995285097999997</v>
      </c>
      <c r="AR317" s="1">
        <v>7.9714800000000002E-4</v>
      </c>
      <c r="AS317" s="4">
        <f t="shared" si="102"/>
        <v>0.50039857399999998</v>
      </c>
      <c r="AT317" s="1">
        <v>1.9395713647201317E-3</v>
      </c>
      <c r="AU317" s="4">
        <f t="shared" si="103"/>
        <v>0.50096978568236006</v>
      </c>
      <c r="AV317" s="1">
        <v>3.2943055793779916E-2</v>
      </c>
      <c r="AW317" s="4">
        <f t="shared" si="104"/>
        <v>0.51647152789688999</v>
      </c>
      <c r="AY317" s="93"/>
      <c r="AZ317" s="20"/>
      <c r="BA317" s="20"/>
      <c r="BB317" s="20"/>
      <c r="BC317" s="20"/>
      <c r="BD317" s="92"/>
      <c r="BH317" s="93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92"/>
    </row>
    <row r="318" spans="1:81" s="1" customFormat="1" x14ac:dyDescent="0.15">
      <c r="A318" s="22"/>
      <c r="B318" s="22"/>
      <c r="C318" s="22"/>
      <c r="E318" s="15">
        <v>0.5</v>
      </c>
      <c r="F318" s="1">
        <v>1</v>
      </c>
      <c r="G318" s="10">
        <v>6.6666666666666666E-2</v>
      </c>
      <c r="H318" s="1">
        <v>0.28360924561280093</v>
      </c>
      <c r="I318" s="4">
        <f t="shared" si="84"/>
        <v>0.64180462280640049</v>
      </c>
      <c r="J318" s="1">
        <v>0.28299294841404643</v>
      </c>
      <c r="K318" s="4">
        <f t="shared" si="85"/>
        <v>0.64149647420702327</v>
      </c>
      <c r="L318" s="1">
        <v>1.3078470824949699E-2</v>
      </c>
      <c r="M318" s="4">
        <f t="shared" si="86"/>
        <v>0.56539235412474853</v>
      </c>
      <c r="N318" s="1">
        <v>-1.3347244879294319E-2</v>
      </c>
      <c r="O318" s="4">
        <f t="shared" si="87"/>
        <v>0.47330551024141138</v>
      </c>
      <c r="P318" s="1">
        <v>-0.63868736574678964</v>
      </c>
      <c r="Q318" s="4">
        <f t="shared" si="88"/>
        <v>0.18065631712660518</v>
      </c>
      <c r="R318" s="1">
        <v>0.17756155340056981</v>
      </c>
      <c r="S318" s="4">
        <f t="shared" si="89"/>
        <v>0.58878077670028495</v>
      </c>
      <c r="T318" s="1">
        <v>0.16996225964320244</v>
      </c>
      <c r="U318" s="4">
        <f t="shared" si="90"/>
        <v>0.83992451928640488</v>
      </c>
      <c r="V318" s="1">
        <v>0.11436895958310157</v>
      </c>
      <c r="W318" s="4">
        <f t="shared" si="91"/>
        <v>0.72873791916620312</v>
      </c>
      <c r="X318" s="1">
        <v>8.1108170357954784E-2</v>
      </c>
      <c r="Y318" s="4">
        <f t="shared" si="92"/>
        <v>0.66221634071590962</v>
      </c>
      <c r="Z318" s="1">
        <v>7.2251111576447966E-2</v>
      </c>
      <c r="AA318" s="4">
        <f t="shared" si="93"/>
        <v>0.86125555788223984</v>
      </c>
      <c r="AB318" s="1">
        <v>8.7123704619105E-2</v>
      </c>
      <c r="AC318" s="4">
        <f t="shared" si="94"/>
        <v>0.67424740923821003</v>
      </c>
      <c r="AD318" s="1">
        <v>-4.6236619485800143E-3</v>
      </c>
      <c r="AE318" s="4">
        <f t="shared" si="95"/>
        <v>3.7633805141998544E-2</v>
      </c>
      <c r="AF318" s="1">
        <v>-1.0590666307778213E-3</v>
      </c>
      <c r="AG318" s="4">
        <f t="shared" si="96"/>
        <v>0.39409333692221787</v>
      </c>
      <c r="AH318" s="1">
        <v>-4.5806033832235579E-3</v>
      </c>
      <c r="AI318" s="4">
        <f t="shared" si="97"/>
        <v>0.27096983083882209</v>
      </c>
      <c r="AJ318" s="1">
        <v>-2.2519315660378702E-3</v>
      </c>
      <c r="AK318" s="4">
        <f t="shared" si="98"/>
        <v>0.38740342169810649</v>
      </c>
      <c r="AL318" s="1">
        <v>1.4571394472368314E-3</v>
      </c>
      <c r="AM318" s="4">
        <f t="shared" si="99"/>
        <v>0.57285697236184152</v>
      </c>
      <c r="AN318" s="1">
        <v>-1.6322450399999999E-3</v>
      </c>
      <c r="AO318" s="4">
        <f t="shared" si="100"/>
        <v>0.49918387747999998</v>
      </c>
      <c r="AP318" s="1">
        <v>1.2882780000000001E-4</v>
      </c>
      <c r="AQ318" s="4">
        <f t="shared" si="101"/>
        <v>0.5000644139</v>
      </c>
      <c r="AR318" s="1">
        <v>3.4224768000000005E-4</v>
      </c>
      <c r="AS318" s="4">
        <f t="shared" si="102"/>
        <v>0.50017112383999995</v>
      </c>
      <c r="AT318" s="1">
        <v>1.6003863061727366E-3</v>
      </c>
      <c r="AU318" s="4">
        <f t="shared" si="103"/>
        <v>0.50080019315308633</v>
      </c>
      <c r="AV318" s="1">
        <v>2.4272981958979749E-2</v>
      </c>
      <c r="AW318" s="4">
        <f t="shared" si="104"/>
        <v>0.51213649097948988</v>
      </c>
      <c r="AY318" s="93"/>
      <c r="AZ318" s="20"/>
      <c r="BA318" s="20"/>
      <c r="BB318" s="20"/>
      <c r="BC318" s="20"/>
      <c r="BD318" s="92"/>
      <c r="BH318" s="93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92"/>
    </row>
    <row r="319" spans="1:81" s="1" customFormat="1" x14ac:dyDescent="0.15">
      <c r="A319" s="22"/>
      <c r="B319" s="22"/>
      <c r="C319" s="22"/>
      <c r="E319" s="15"/>
      <c r="G319" s="9"/>
      <c r="I319" s="4">
        <f t="shared" si="84"/>
        <v>0</v>
      </c>
      <c r="K319" s="4">
        <f t="shared" si="85"/>
        <v>0</v>
      </c>
      <c r="M319" s="4">
        <f t="shared" si="86"/>
        <v>0</v>
      </c>
      <c r="O319" s="4">
        <f t="shared" si="87"/>
        <v>0</v>
      </c>
      <c r="Q319" s="4">
        <f t="shared" si="88"/>
        <v>0</v>
      </c>
      <c r="S319" s="4">
        <f t="shared" si="89"/>
        <v>0</v>
      </c>
      <c r="U319" s="4">
        <f t="shared" si="90"/>
        <v>0</v>
      </c>
      <c r="W319" s="4">
        <f t="shared" si="91"/>
        <v>0</v>
      </c>
      <c r="Y319" s="4">
        <f t="shared" si="92"/>
        <v>0</v>
      </c>
      <c r="AA319" s="4">
        <f t="shared" si="93"/>
        <v>0</v>
      </c>
      <c r="AC319" s="4">
        <f t="shared" si="94"/>
        <v>0</v>
      </c>
      <c r="AE319" s="4">
        <f t="shared" si="95"/>
        <v>0</v>
      </c>
      <c r="AG319" s="4">
        <f t="shared" si="96"/>
        <v>0</v>
      </c>
      <c r="AI319" s="4">
        <f t="shared" si="97"/>
        <v>0</v>
      </c>
      <c r="AK319" s="4">
        <f t="shared" si="98"/>
        <v>0</v>
      </c>
      <c r="AM319" s="4">
        <f t="shared" si="99"/>
        <v>0</v>
      </c>
      <c r="AO319" s="4">
        <f t="shared" si="100"/>
        <v>0</v>
      </c>
      <c r="AQ319" s="4">
        <f t="shared" si="101"/>
        <v>0</v>
      </c>
      <c r="AS319" s="4">
        <f t="shared" si="102"/>
        <v>0</v>
      </c>
      <c r="AU319" s="4">
        <f t="shared" si="103"/>
        <v>0</v>
      </c>
      <c r="AW319" s="4">
        <f t="shared" si="104"/>
        <v>0</v>
      </c>
      <c r="AY319" s="93"/>
      <c r="AZ319" s="20"/>
      <c r="BA319" s="20"/>
      <c r="BB319" s="20"/>
      <c r="BC319" s="20"/>
      <c r="BD319" s="92"/>
      <c r="BH319" s="93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92"/>
    </row>
    <row r="320" spans="1:81" s="1" customFormat="1" x14ac:dyDescent="0.15">
      <c r="A320" s="22"/>
      <c r="B320" s="22"/>
      <c r="C320" s="22"/>
      <c r="E320" s="15">
        <v>1.5</v>
      </c>
      <c r="F320" s="1">
        <v>1</v>
      </c>
      <c r="G320" s="8">
        <v>2.5</v>
      </c>
      <c r="H320" s="1">
        <v>1.0670974465058096</v>
      </c>
      <c r="I320" s="4">
        <f t="shared" si="84"/>
        <v>2.0335487232529048</v>
      </c>
      <c r="J320" s="1">
        <v>1.0670628595319598</v>
      </c>
      <c r="K320" s="4">
        <f t="shared" si="85"/>
        <v>2.0335314297659801</v>
      </c>
      <c r="L320" s="1">
        <v>8.4253200091084536E-3</v>
      </c>
      <c r="M320" s="4">
        <f t="shared" si="86"/>
        <v>1.5421266000455423</v>
      </c>
      <c r="N320" s="1">
        <v>1.6817043261423831E-3</v>
      </c>
      <c r="O320" s="4">
        <f t="shared" si="87"/>
        <v>1.5033634086522847</v>
      </c>
      <c r="P320" s="1">
        <v>-1.0070226979834058</v>
      </c>
      <c r="Q320" s="4">
        <f t="shared" si="88"/>
        <v>0.99648865100829709</v>
      </c>
      <c r="R320" s="1">
        <v>3.2212402484724E-3</v>
      </c>
      <c r="S320" s="4">
        <f t="shared" si="89"/>
        <v>1.5016106201242363</v>
      </c>
      <c r="T320" s="1">
        <v>0.13688811906690609</v>
      </c>
      <c r="U320" s="4">
        <f t="shared" si="90"/>
        <v>1.7737762381338122</v>
      </c>
      <c r="V320" s="1">
        <v>5.6541475196261057E-2</v>
      </c>
      <c r="W320" s="4">
        <f t="shared" si="91"/>
        <v>1.6130829503925221</v>
      </c>
      <c r="X320" s="1">
        <v>6.9707670886170456E-2</v>
      </c>
      <c r="Y320" s="4">
        <f t="shared" si="92"/>
        <v>1.6394153417723409</v>
      </c>
      <c r="Z320" s="1">
        <v>6.6002970335205607E-2</v>
      </c>
      <c r="AA320" s="4">
        <f t="shared" si="93"/>
        <v>1.8300148516760282</v>
      </c>
      <c r="AB320" s="1">
        <v>2.6654707230089402E-2</v>
      </c>
      <c r="AC320" s="4">
        <f t="shared" si="94"/>
        <v>1.5533094144601789</v>
      </c>
      <c r="AD320" s="1">
        <v>6.5773611806201526E-4</v>
      </c>
      <c r="AE320" s="4">
        <f t="shared" si="95"/>
        <v>1.5657736118062016</v>
      </c>
      <c r="AF320" s="1">
        <v>-3.7652605741600961E-3</v>
      </c>
      <c r="AG320" s="4">
        <f t="shared" si="96"/>
        <v>1.1234739425839904</v>
      </c>
      <c r="AH320" s="1">
        <v>-5.5509604174319056E-3</v>
      </c>
      <c r="AI320" s="4">
        <f t="shared" si="97"/>
        <v>1.2224519791284048</v>
      </c>
      <c r="AJ320" s="1">
        <v>-3.810486586335001E-4</v>
      </c>
      <c r="AK320" s="4">
        <f t="shared" si="98"/>
        <v>1.480947567068325</v>
      </c>
      <c r="AL320" s="1">
        <v>2.154155602959661E-3</v>
      </c>
      <c r="AM320" s="4">
        <f t="shared" si="99"/>
        <v>1.6077077801479831</v>
      </c>
      <c r="AN320" s="1">
        <v>-6.6808475999999999E-4</v>
      </c>
      <c r="AO320" s="4">
        <f t="shared" si="100"/>
        <v>1.49966595762</v>
      </c>
      <c r="AP320" s="1">
        <v>-1.5275519999999998E-5</v>
      </c>
      <c r="AQ320" s="4">
        <f t="shared" si="101"/>
        <v>1.49999236224</v>
      </c>
      <c r="AR320" s="1">
        <v>2.0820996000000001E-4</v>
      </c>
      <c r="AS320" s="4">
        <f t="shared" si="102"/>
        <v>1.5001041049799999</v>
      </c>
      <c r="AT320" s="1">
        <v>3.1489726734982383E-4</v>
      </c>
      <c r="AU320" s="4">
        <f t="shared" si="103"/>
        <v>1.5001574486336748</v>
      </c>
      <c r="AV320" s="1">
        <v>1.3397227469709757E-2</v>
      </c>
      <c r="AW320" s="4">
        <f t="shared" si="104"/>
        <v>1.5066986137348548</v>
      </c>
      <c r="AY320" s="93"/>
      <c r="AZ320" s="20"/>
      <c r="BA320" s="20"/>
      <c r="BB320" s="20"/>
      <c r="BC320" s="20"/>
      <c r="BD320" s="92"/>
      <c r="BH320" s="93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92"/>
    </row>
    <row r="321" spans="1:81" s="1" customFormat="1" x14ac:dyDescent="0.15">
      <c r="A321" s="22"/>
      <c r="B321" s="22"/>
      <c r="C321" s="22"/>
      <c r="E321" s="15">
        <v>1.5</v>
      </c>
      <c r="F321" s="1">
        <v>1</v>
      </c>
      <c r="G321" s="9">
        <v>1.8333333333333333</v>
      </c>
      <c r="H321" s="1">
        <v>0.9616430679956286</v>
      </c>
      <c r="I321" s="4">
        <f t="shared" si="84"/>
        <v>1.9808215339978144</v>
      </c>
      <c r="J321" s="1">
        <v>0.96152051455299525</v>
      </c>
      <c r="K321" s="4">
        <f t="shared" si="85"/>
        <v>1.9807602572764975</v>
      </c>
      <c r="L321" s="1">
        <v>1.5349984881459442E-2</v>
      </c>
      <c r="M321" s="4">
        <f t="shared" si="86"/>
        <v>1.5767499244072971</v>
      </c>
      <c r="N321" s="1">
        <v>2.6130810839060321E-4</v>
      </c>
      <c r="O321" s="4">
        <f t="shared" si="87"/>
        <v>1.5005226162167813</v>
      </c>
      <c r="P321" s="1">
        <v>-0.94359931888436877</v>
      </c>
      <c r="Q321" s="4">
        <f t="shared" si="88"/>
        <v>1.0282003405578157</v>
      </c>
      <c r="R321" s="1">
        <v>1.9834207602363003E-2</v>
      </c>
      <c r="S321" s="4">
        <f t="shared" si="89"/>
        <v>1.5099171038011816</v>
      </c>
      <c r="T321" s="1">
        <v>0.17437836667500364</v>
      </c>
      <c r="U321" s="4">
        <f t="shared" si="90"/>
        <v>1.8487567333500072</v>
      </c>
      <c r="V321" s="1">
        <v>7.7755960624601037E-2</v>
      </c>
      <c r="W321" s="4">
        <f t="shared" si="91"/>
        <v>1.655511921249202</v>
      </c>
      <c r="X321" s="1">
        <v>8.7413161716122345E-2</v>
      </c>
      <c r="Y321" s="4">
        <f t="shared" si="92"/>
        <v>1.6748263234322447</v>
      </c>
      <c r="Z321" s="1">
        <v>7.4811230561880271E-2</v>
      </c>
      <c r="AA321" s="4">
        <f t="shared" si="93"/>
        <v>1.8740561528094013</v>
      </c>
      <c r="AB321" s="1">
        <v>3.9063200965588803E-2</v>
      </c>
      <c r="AC321" s="4">
        <f t="shared" si="94"/>
        <v>1.5781264019311776</v>
      </c>
      <c r="AD321" s="1">
        <v>1.5523687193243325E-3</v>
      </c>
      <c r="AE321" s="4">
        <f t="shared" si="95"/>
        <v>1.6552368719324333</v>
      </c>
      <c r="AF321" s="1">
        <v>-4.8145726438649627E-3</v>
      </c>
      <c r="AG321" s="4">
        <f t="shared" si="96"/>
        <v>1.0185427356135037</v>
      </c>
      <c r="AH321" s="1">
        <v>-8.1494568797305829E-3</v>
      </c>
      <c r="AI321" s="4">
        <f t="shared" si="97"/>
        <v>1.0925271560134708</v>
      </c>
      <c r="AJ321" s="1">
        <v>-7.6462653776302966E-4</v>
      </c>
      <c r="AK321" s="4">
        <f t="shared" si="98"/>
        <v>1.4617686731118484</v>
      </c>
      <c r="AL321" s="1">
        <v>2.5703665953184479E-3</v>
      </c>
      <c r="AM321" s="4">
        <f t="shared" si="99"/>
        <v>1.6285183297659225</v>
      </c>
      <c r="AN321" s="1">
        <v>-2.0754781199999999E-3</v>
      </c>
      <c r="AO321" s="4">
        <f t="shared" si="100"/>
        <v>1.49896226094</v>
      </c>
      <c r="AP321" s="1">
        <v>-2.3428332000000003E-4</v>
      </c>
      <c r="AQ321" s="4">
        <f t="shared" si="101"/>
        <v>1.4998828583399999</v>
      </c>
      <c r="AR321" s="1">
        <v>7.1098667999999992E-4</v>
      </c>
      <c r="AS321" s="4">
        <f t="shared" si="102"/>
        <v>1.5003554933400001</v>
      </c>
      <c r="AT321" s="1">
        <v>1.0554461927437665E-3</v>
      </c>
      <c r="AU321" s="4">
        <f t="shared" si="103"/>
        <v>1.5005277230963718</v>
      </c>
      <c r="AV321" s="1">
        <v>2.2047432509052743E-2</v>
      </c>
      <c r="AW321" s="4">
        <f t="shared" si="104"/>
        <v>1.5110237162545264</v>
      </c>
      <c r="AY321" s="93"/>
      <c r="AZ321" s="20"/>
      <c r="BA321" s="20"/>
      <c r="BB321" s="20"/>
      <c r="BC321" s="20"/>
      <c r="BD321" s="92"/>
      <c r="BH321" s="93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92"/>
    </row>
    <row r="322" spans="1:81" s="1" customFormat="1" x14ac:dyDescent="0.15">
      <c r="A322" s="22"/>
      <c r="B322" s="22"/>
      <c r="C322" s="22"/>
      <c r="E322" s="15">
        <v>1.5</v>
      </c>
      <c r="F322" s="1">
        <v>1</v>
      </c>
      <c r="G322" s="9">
        <v>1.5</v>
      </c>
      <c r="H322" s="1">
        <v>0.8731737239265237</v>
      </c>
      <c r="I322" s="4">
        <f t="shared" si="84"/>
        <v>1.9365868619632618</v>
      </c>
      <c r="J322" s="1">
        <v>0.87300052634918979</v>
      </c>
      <c r="K322" s="4">
        <f t="shared" si="85"/>
        <v>1.9365002631745949</v>
      </c>
      <c r="L322" s="1">
        <v>1.7013024342716784E-2</v>
      </c>
      <c r="M322" s="4">
        <f t="shared" si="86"/>
        <v>1.5850651217135838</v>
      </c>
      <c r="N322" s="1">
        <v>-3.6041854093018222E-3</v>
      </c>
      <c r="O322" s="4">
        <f t="shared" si="87"/>
        <v>1.4927916291813963</v>
      </c>
      <c r="P322" s="1">
        <v>-0.90009492306337935</v>
      </c>
      <c r="Q322" s="4">
        <f t="shared" si="88"/>
        <v>1.0499525384683104</v>
      </c>
      <c r="R322" s="1">
        <v>3.7182455928525593E-2</v>
      </c>
      <c r="S322" s="4">
        <f t="shared" si="89"/>
        <v>1.5185912279642628</v>
      </c>
      <c r="T322" s="1">
        <v>0.1961845283201995</v>
      </c>
      <c r="U322" s="4">
        <f t="shared" si="90"/>
        <v>1.892369056640399</v>
      </c>
      <c r="V322" s="1">
        <v>8.8852222798759165E-2</v>
      </c>
      <c r="W322" s="4">
        <f t="shared" si="91"/>
        <v>1.6777044455975183</v>
      </c>
      <c r="X322" s="1">
        <v>9.4442349831829572E-2</v>
      </c>
      <c r="Y322" s="4">
        <f t="shared" si="92"/>
        <v>1.6888846996636591</v>
      </c>
      <c r="Z322" s="1">
        <v>7.7804421217155806E-2</v>
      </c>
      <c r="AA322" s="4">
        <f t="shared" si="93"/>
        <v>1.889022106085779</v>
      </c>
      <c r="AB322" s="1">
        <v>4.7137717546781407E-2</v>
      </c>
      <c r="AC322" s="4">
        <f t="shared" si="94"/>
        <v>1.5942754350935628</v>
      </c>
      <c r="AD322" s="1">
        <v>3.0671127030815581E-3</v>
      </c>
      <c r="AE322" s="4">
        <f t="shared" si="95"/>
        <v>1.8067112703081558</v>
      </c>
      <c r="AF322" s="1">
        <v>-6.1676696155561006E-3</v>
      </c>
      <c r="AG322" s="4">
        <f t="shared" si="96"/>
        <v>0.88323303844438994</v>
      </c>
      <c r="AH322" s="1">
        <v>-9.7057294327508089E-3</v>
      </c>
      <c r="AI322" s="4">
        <f t="shared" si="97"/>
        <v>1.0147135283624595</v>
      </c>
      <c r="AJ322" s="1">
        <v>-1.3647303666745869E-3</v>
      </c>
      <c r="AK322" s="4">
        <f t="shared" si="98"/>
        <v>1.4317634816662705</v>
      </c>
      <c r="AL322" s="1">
        <v>3.0087236890936867E-3</v>
      </c>
      <c r="AM322" s="4">
        <f t="shared" si="99"/>
        <v>1.6504361844546844</v>
      </c>
      <c r="AN322" s="1">
        <v>-3.6858207599999998E-3</v>
      </c>
      <c r="AO322" s="4">
        <f t="shared" si="100"/>
        <v>1.49815708962</v>
      </c>
      <c r="AP322" s="1">
        <v>-5.2065072000000005E-4</v>
      </c>
      <c r="AQ322" s="4">
        <f t="shared" si="101"/>
        <v>1.49973967464</v>
      </c>
      <c r="AR322" s="1">
        <v>9.4700124000000007E-4</v>
      </c>
      <c r="AS322" s="4">
        <f t="shared" si="102"/>
        <v>1.5004735006200001</v>
      </c>
      <c r="AT322" s="1">
        <v>1.5926525137365754E-3</v>
      </c>
      <c r="AU322" s="4">
        <f t="shared" si="103"/>
        <v>1.5007963262568682</v>
      </c>
      <c r="AV322" s="1">
        <v>2.7651222045128588E-2</v>
      </c>
      <c r="AW322" s="4">
        <f t="shared" si="104"/>
        <v>1.5138256110225643</v>
      </c>
      <c r="AY322" s="93"/>
      <c r="AZ322" s="20"/>
      <c r="BA322" s="20"/>
      <c r="BB322" s="20"/>
      <c r="BC322" s="20"/>
      <c r="BD322" s="92"/>
      <c r="BH322" s="93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92"/>
    </row>
    <row r="323" spans="1:81" s="1" customFormat="1" x14ac:dyDescent="0.15">
      <c r="A323" s="22"/>
      <c r="B323" s="22"/>
      <c r="C323" s="22"/>
      <c r="E323" s="15">
        <v>1.5</v>
      </c>
      <c r="F323" s="1">
        <v>1</v>
      </c>
      <c r="G323" s="9">
        <v>1.1666666666666667</v>
      </c>
      <c r="H323" s="1">
        <v>0.76161998418067389</v>
      </c>
      <c r="I323" s="4">
        <f t="shared" si="84"/>
        <v>1.8808099920903369</v>
      </c>
      <c r="J323" s="1">
        <v>0.76077242676840262</v>
      </c>
      <c r="K323" s="4">
        <f t="shared" si="85"/>
        <v>1.8803862133842013</v>
      </c>
      <c r="L323" s="1">
        <v>2.668702381263462E-2</v>
      </c>
      <c r="M323" s="4">
        <f t="shared" si="86"/>
        <v>1.6334351190631731</v>
      </c>
      <c r="N323" s="1">
        <v>-2.4044078944912516E-2</v>
      </c>
      <c r="O323" s="4">
        <f t="shared" si="87"/>
        <v>1.4519118421101749</v>
      </c>
      <c r="P323" s="1">
        <v>-0.85003402487067414</v>
      </c>
      <c r="Q323" s="4">
        <f t="shared" si="88"/>
        <v>1.0749829875646628</v>
      </c>
      <c r="R323" s="1">
        <v>6.0955059734276409E-2</v>
      </c>
      <c r="S323" s="4">
        <f t="shared" si="89"/>
        <v>1.5304775298671383</v>
      </c>
      <c r="T323" s="1">
        <v>0.20852760346867852</v>
      </c>
      <c r="U323" s="4">
        <f t="shared" si="90"/>
        <v>1.917055206937357</v>
      </c>
      <c r="V323" s="1">
        <v>0.10484801200524109</v>
      </c>
      <c r="W323" s="4">
        <f t="shared" si="91"/>
        <v>1.7096960240104822</v>
      </c>
      <c r="X323" s="1">
        <v>9.8317175781964528E-2</v>
      </c>
      <c r="Y323" s="4">
        <f t="shared" si="92"/>
        <v>1.6966343515639291</v>
      </c>
      <c r="Z323" s="1">
        <v>7.9239694103118055E-2</v>
      </c>
      <c r="AA323" s="4">
        <f t="shared" si="93"/>
        <v>1.8961984705155903</v>
      </c>
      <c r="AB323" s="1">
        <v>5.3749271970563409E-2</v>
      </c>
      <c r="AC323" s="4">
        <f t="shared" si="94"/>
        <v>1.6074985439411269</v>
      </c>
      <c r="AD323" s="1">
        <v>4.5553800210693385E-3</v>
      </c>
      <c r="AE323" s="4">
        <f t="shared" si="95"/>
        <v>1.955538002106934</v>
      </c>
      <c r="AF323" s="1">
        <v>-6.3432517148692656E-3</v>
      </c>
      <c r="AG323" s="4">
        <f t="shared" si="96"/>
        <v>0.86567482851307342</v>
      </c>
      <c r="AH323" s="1">
        <v>-9.5892002250191136E-3</v>
      </c>
      <c r="AI323" s="4">
        <f t="shared" si="97"/>
        <v>1.0205399887490443</v>
      </c>
      <c r="AJ323" s="1">
        <v>-2.3253406487275031E-3</v>
      </c>
      <c r="AK323" s="4">
        <f t="shared" si="98"/>
        <v>1.383732967563625</v>
      </c>
      <c r="AL323" s="1">
        <v>3.1945288630946742E-3</v>
      </c>
      <c r="AM323" s="4">
        <f t="shared" si="99"/>
        <v>1.6597264431547338</v>
      </c>
      <c r="AN323" s="1">
        <v>-4.0659278400000005E-3</v>
      </c>
      <c r="AO323" s="4">
        <f t="shared" si="100"/>
        <v>1.4979670360799999</v>
      </c>
      <c r="AP323" s="1">
        <v>-8.2333476E-4</v>
      </c>
      <c r="AQ323" s="4">
        <f t="shared" si="101"/>
        <v>1.4995883326199999</v>
      </c>
      <c r="AR323" s="1">
        <v>1.26626004E-3</v>
      </c>
      <c r="AS323" s="4">
        <f t="shared" si="102"/>
        <v>1.50063313002</v>
      </c>
      <c r="AT323" s="1">
        <v>1.9047080623758237E-3</v>
      </c>
      <c r="AU323" s="4">
        <f t="shared" si="103"/>
        <v>1.500952354031188</v>
      </c>
      <c r="AV323" s="1">
        <v>3.2071567041791656E-2</v>
      </c>
      <c r="AW323" s="4">
        <f t="shared" si="104"/>
        <v>1.5160357835208957</v>
      </c>
      <c r="AY323" s="93"/>
      <c r="AZ323" s="20"/>
      <c r="BA323" s="20"/>
      <c r="BB323" s="20"/>
      <c r="BC323" s="20"/>
      <c r="BD323" s="92"/>
      <c r="BH323" s="93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92"/>
    </row>
    <row r="324" spans="1:81" s="1" customFormat="1" x14ac:dyDescent="0.15">
      <c r="A324" s="22"/>
      <c r="B324" s="22"/>
      <c r="C324" s="22"/>
      <c r="E324" s="15">
        <v>1.5</v>
      </c>
      <c r="F324" s="1">
        <v>1</v>
      </c>
      <c r="G324" s="9">
        <v>0.83333333333333337</v>
      </c>
      <c r="H324" s="1">
        <v>0.652420932439298</v>
      </c>
      <c r="I324" s="4">
        <f t="shared" si="84"/>
        <v>1.826210466219649</v>
      </c>
      <c r="J324" s="1">
        <v>0.64930025421545978</v>
      </c>
      <c r="K324" s="4">
        <f t="shared" si="85"/>
        <v>1.8246501271077298</v>
      </c>
      <c r="L324" s="1">
        <v>2.9014532463799494E-2</v>
      </c>
      <c r="M324" s="4">
        <f t="shared" si="86"/>
        <v>1.6450726623189975</v>
      </c>
      <c r="N324" s="1">
        <v>-5.6748655196485025E-2</v>
      </c>
      <c r="O324" s="4">
        <f t="shared" si="87"/>
        <v>1.38650268960703</v>
      </c>
      <c r="P324" s="1">
        <v>-0.79472996840295063</v>
      </c>
      <c r="Q324" s="4">
        <f t="shared" si="88"/>
        <v>1.1026350157985247</v>
      </c>
      <c r="R324" s="1">
        <v>8.862401427430322E-2</v>
      </c>
      <c r="S324" s="4">
        <f t="shared" si="89"/>
        <v>1.5443120071371517</v>
      </c>
      <c r="T324" s="1">
        <v>0.21215232022935382</v>
      </c>
      <c r="U324" s="4">
        <f t="shared" si="90"/>
        <v>1.9243046404587076</v>
      </c>
      <c r="V324" s="1">
        <v>0.10460350227524702</v>
      </c>
      <c r="W324" s="4">
        <f t="shared" si="91"/>
        <v>1.7092070045504941</v>
      </c>
      <c r="X324" s="1">
        <v>0.11419724282615917</v>
      </c>
      <c r="Y324" s="4">
        <f t="shared" si="92"/>
        <v>1.7283944856523183</v>
      </c>
      <c r="Z324" s="1">
        <v>7.328600524182316E-2</v>
      </c>
      <c r="AA324" s="4">
        <f t="shared" si="93"/>
        <v>1.8664300262091158</v>
      </c>
      <c r="AB324" s="1">
        <v>5.8990586847607794E-2</v>
      </c>
      <c r="AC324" s="4">
        <f t="shared" si="94"/>
        <v>1.6179811736952157</v>
      </c>
      <c r="AD324" s="1">
        <v>2.5752041232597546E-3</v>
      </c>
      <c r="AE324" s="4">
        <f t="shared" si="95"/>
        <v>1.7575204123259756</v>
      </c>
      <c r="AF324" s="1">
        <v>-7.2782960691481048E-3</v>
      </c>
      <c r="AG324" s="4">
        <f t="shared" si="96"/>
        <v>0.77217039308518953</v>
      </c>
      <c r="AH324" s="1">
        <v>-9.3176483073722522E-3</v>
      </c>
      <c r="AI324" s="4">
        <f t="shared" si="97"/>
        <v>1.0341175846313875</v>
      </c>
      <c r="AJ324" s="1">
        <v>-1.3964381553321261E-3</v>
      </c>
      <c r="AK324" s="4">
        <f t="shared" si="98"/>
        <v>1.4301780922333938</v>
      </c>
      <c r="AL324" s="1">
        <v>3.4679314298849732E-3</v>
      </c>
      <c r="AM324" s="4">
        <f t="shared" si="99"/>
        <v>1.6733965714942487</v>
      </c>
      <c r="AN324" s="1">
        <v>-4.7811114000000004E-3</v>
      </c>
      <c r="AO324" s="4">
        <f t="shared" si="100"/>
        <v>1.4976094443000001</v>
      </c>
      <c r="AP324" s="1">
        <v>-6.5350475999999995E-4</v>
      </c>
      <c r="AQ324" s="4">
        <f t="shared" si="101"/>
        <v>1.4996732476200001</v>
      </c>
      <c r="AR324" s="1">
        <v>1.48958892E-3</v>
      </c>
      <c r="AS324" s="4">
        <f t="shared" si="102"/>
        <v>1.5007447944600001</v>
      </c>
      <c r="AT324" s="1">
        <v>1.8233116918446863E-3</v>
      </c>
      <c r="AU324" s="4">
        <f t="shared" si="103"/>
        <v>1.5009116558459223</v>
      </c>
      <c r="AV324" s="1">
        <v>3.4495754968021333E-2</v>
      </c>
      <c r="AW324" s="4">
        <f t="shared" si="104"/>
        <v>1.5172478774840106</v>
      </c>
      <c r="AY324" s="93"/>
      <c r="AZ324" s="20"/>
      <c r="BA324" s="20"/>
      <c r="BB324" s="20"/>
      <c r="BC324" s="20"/>
      <c r="BD324" s="92"/>
      <c r="BH324" s="93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92"/>
    </row>
    <row r="325" spans="1:81" s="1" customFormat="1" x14ac:dyDescent="0.15">
      <c r="A325" s="22"/>
      <c r="B325" s="22"/>
      <c r="C325" s="22"/>
      <c r="E325" s="15">
        <v>1.5</v>
      </c>
      <c r="F325" s="1">
        <v>1</v>
      </c>
      <c r="G325" s="9">
        <v>0.5</v>
      </c>
      <c r="H325" s="1">
        <v>0.49622256341043475</v>
      </c>
      <c r="I325" s="4">
        <f t="shared" si="84"/>
        <v>1.7481112817052173</v>
      </c>
      <c r="J325" s="1">
        <v>0.49356248810114867</v>
      </c>
      <c r="K325" s="4">
        <f t="shared" si="85"/>
        <v>1.7467812440505743</v>
      </c>
      <c r="L325" s="1">
        <v>3.410257463146224E-2</v>
      </c>
      <c r="M325" s="4">
        <f t="shared" si="86"/>
        <v>1.6705128731573111</v>
      </c>
      <c r="N325" s="1">
        <v>-3.8339498960367029E-2</v>
      </c>
      <c r="O325" s="4">
        <f t="shared" si="87"/>
        <v>1.4233210020792659</v>
      </c>
      <c r="P325" s="1">
        <v>-0.74015079194531397</v>
      </c>
      <c r="Q325" s="4">
        <f t="shared" si="88"/>
        <v>1.129924604027343</v>
      </c>
      <c r="R325" s="1">
        <v>0.11382790666234679</v>
      </c>
      <c r="S325" s="4">
        <f t="shared" si="89"/>
        <v>1.5569139533311733</v>
      </c>
      <c r="T325" s="1">
        <v>0.20617583049316304</v>
      </c>
      <c r="U325" s="4">
        <f t="shared" si="90"/>
        <v>1.912351660986326</v>
      </c>
      <c r="V325" s="1">
        <v>9.600273253621916E-2</v>
      </c>
      <c r="W325" s="4">
        <f t="shared" si="91"/>
        <v>1.6920054650724383</v>
      </c>
      <c r="X325" s="1">
        <v>0.13342205365775359</v>
      </c>
      <c r="Y325" s="4">
        <f t="shared" si="92"/>
        <v>1.7668441073155072</v>
      </c>
      <c r="Z325" s="1">
        <v>6.3507354901717661E-2</v>
      </c>
      <c r="AA325" s="4">
        <f t="shared" si="93"/>
        <v>1.8175367745085884</v>
      </c>
      <c r="AB325" s="1">
        <v>6.3413632099125011E-2</v>
      </c>
      <c r="AC325" s="4">
        <f t="shared" si="94"/>
        <v>1.62682726419825</v>
      </c>
      <c r="AD325" s="1">
        <v>-1.3670320589382141E-3</v>
      </c>
      <c r="AE325" s="4">
        <f t="shared" si="95"/>
        <v>1.3632967941061787</v>
      </c>
      <c r="AF325" s="1">
        <v>-9.0773158327456926E-3</v>
      </c>
      <c r="AG325" s="4">
        <f t="shared" si="96"/>
        <v>0.59226841672543074</v>
      </c>
      <c r="AH325" s="1">
        <v>-6.9385154568755375E-3</v>
      </c>
      <c r="AI325" s="4">
        <f t="shared" si="97"/>
        <v>1.1530742271562231</v>
      </c>
      <c r="AJ325" s="1">
        <v>-3.603213882270154E-4</v>
      </c>
      <c r="AK325" s="4">
        <f t="shared" si="98"/>
        <v>1.4819839305886493</v>
      </c>
      <c r="AL325" s="1">
        <v>3.7016684167009567E-3</v>
      </c>
      <c r="AM325" s="4">
        <f t="shared" si="99"/>
        <v>1.6850834208350478</v>
      </c>
      <c r="AN325" s="1">
        <v>-3.2444733600000002E-3</v>
      </c>
      <c r="AO325" s="4">
        <f t="shared" si="100"/>
        <v>1.4983777633199999</v>
      </c>
      <c r="AP325" s="1">
        <v>-2.2386564000000003E-4</v>
      </c>
      <c r="AQ325" s="4">
        <f t="shared" si="101"/>
        <v>1.4998880671799999</v>
      </c>
      <c r="AR325" s="1">
        <v>1.3170751199999998E-3</v>
      </c>
      <c r="AS325" s="4">
        <f t="shared" si="102"/>
        <v>1.5006585375599999</v>
      </c>
      <c r="AT325" s="1">
        <v>1.5680632817692919E-3</v>
      </c>
      <c r="AU325" s="4">
        <f t="shared" si="103"/>
        <v>1.5007840316408847</v>
      </c>
      <c r="AV325" s="1">
        <v>3.4763221068109411E-2</v>
      </c>
      <c r="AW325" s="4">
        <f t="shared" si="104"/>
        <v>1.5173816105340547</v>
      </c>
      <c r="AY325" s="93"/>
      <c r="AZ325" s="20"/>
      <c r="BA325" s="20"/>
      <c r="BB325" s="20"/>
      <c r="BC325" s="20"/>
      <c r="BD325" s="92"/>
      <c r="BH325" s="93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92"/>
    </row>
    <row r="326" spans="1:81" s="1" customFormat="1" x14ac:dyDescent="0.15">
      <c r="A326" s="22"/>
      <c r="B326" s="22"/>
      <c r="C326" s="22"/>
      <c r="E326" s="15">
        <v>1.5</v>
      </c>
      <c r="F326" s="1">
        <v>1</v>
      </c>
      <c r="G326" s="9">
        <v>0.16666666666666666</v>
      </c>
      <c r="H326" s="1">
        <v>0.28956453391877801</v>
      </c>
      <c r="I326" s="4">
        <f t="shared" ref="I326:I389" si="105">H326*$I$1+E326</f>
        <v>1.644782266959389</v>
      </c>
      <c r="J326" s="1">
        <v>0.2812104538175248</v>
      </c>
      <c r="K326" s="4">
        <f t="shared" ref="K326:K389" si="106">J326*$K$1+E326</f>
        <v>1.6406052269087623</v>
      </c>
      <c r="L326" s="1">
        <v>6.8401130344217437E-2</v>
      </c>
      <c r="M326" s="4">
        <f t="shared" ref="M326:M389" si="107">L326*$M$1+E326</f>
        <v>1.8420056517210872</v>
      </c>
      <c r="N326" s="1">
        <v>-9.4649529832053561E-3</v>
      </c>
      <c r="O326" s="4">
        <f t="shared" ref="O326:O389" si="108">N326*$O$1+E326</f>
        <v>1.4810700940335892</v>
      </c>
      <c r="P326" s="1">
        <v>-0.68503608727930587</v>
      </c>
      <c r="Q326" s="4">
        <f t="shared" ref="Q326:Q389" si="109">P326*$Q$1+E326</f>
        <v>1.1574819563603471</v>
      </c>
      <c r="R326" s="1">
        <v>0.13251417656829662</v>
      </c>
      <c r="S326" s="4">
        <f t="shared" ref="S326:S389" si="110">R326*$S$1+E326</f>
        <v>1.5662570882841482</v>
      </c>
      <c r="T326" s="1">
        <v>0.23576337430893335</v>
      </c>
      <c r="U326" s="4">
        <f t="shared" ref="U326:U389" si="111">T326*$U$1+E326</f>
        <v>1.9715267486178667</v>
      </c>
      <c r="V326" s="1">
        <v>0.13869114501480126</v>
      </c>
      <c r="W326" s="4">
        <f t="shared" ref="W326:W389" si="112">V326*$W$1+E326</f>
        <v>1.7773822900296026</v>
      </c>
      <c r="X326" s="1">
        <v>0.11577815688192232</v>
      </c>
      <c r="Y326" s="4">
        <f t="shared" ref="Y326:Y389" si="113">X326*$Y$1+E326</f>
        <v>1.7315563137638446</v>
      </c>
      <c r="Z326" s="1">
        <v>5.8617506432140178E-2</v>
      </c>
      <c r="AA326" s="4">
        <f t="shared" ref="AA326:AA389" si="114">Z326*$AA$1+E326</f>
        <v>1.7930875321607009</v>
      </c>
      <c r="AB326" s="1">
        <v>6.6948699050125196E-2</v>
      </c>
      <c r="AC326" s="4">
        <f t="shared" ref="AC326:AC389" si="115">AB326*$AC$1+E326</f>
        <v>1.6338973981002505</v>
      </c>
      <c r="AD326" s="1">
        <v>-6.5536715323001229E-3</v>
      </c>
      <c r="AE326" s="4">
        <f t="shared" ref="AE326:AE389" si="116">AD326*$AE$1+E326</f>
        <v>0.84463284676998773</v>
      </c>
      <c r="AF326" s="1">
        <v>-5.5628868290329772E-3</v>
      </c>
      <c r="AG326" s="4">
        <f t="shared" ref="AG326:AG389" si="117">AF326*$AG$1+E326</f>
        <v>0.94371131709670231</v>
      </c>
      <c r="AH326" s="1">
        <v>-5.1061260516546388E-3</v>
      </c>
      <c r="AI326" s="4">
        <f t="shared" ref="AI326:AI389" si="118">AH326*$AI$1+E326</f>
        <v>1.244693697417268</v>
      </c>
      <c r="AJ326" s="1">
        <v>-5.8807460947922236E-4</v>
      </c>
      <c r="AK326" s="4">
        <f t="shared" ref="AK326:AK389" si="119">AJ326*$AK$1+E326</f>
        <v>1.4705962695260388</v>
      </c>
      <c r="AL326" s="1">
        <v>2.0943796356266741E-3</v>
      </c>
      <c r="AM326" s="4">
        <f t="shared" ref="AM326:AM389" si="120">AL326*$AM$1+E326</f>
        <v>1.6047189817813337</v>
      </c>
      <c r="AN326" s="1">
        <v>7.7977835999999993E-4</v>
      </c>
      <c r="AO326" s="4">
        <f t="shared" ref="AO326:AO389" si="121">AN326*$AO$1+$E326</f>
        <v>1.50038988918</v>
      </c>
      <c r="AP326" s="1">
        <v>-5.2290791999999998E-4</v>
      </c>
      <c r="AQ326" s="4">
        <f t="shared" ref="AQ326:AQ389" si="122">AP326*$AQ$1+$E326</f>
        <v>1.4997385460399999</v>
      </c>
      <c r="AR326" s="1">
        <v>2.2838976000000001E-4</v>
      </c>
      <c r="AS326" s="4">
        <f t="shared" ref="AS326:AS389" si="123">AR326*$AS$1+$E326</f>
        <v>1.5001141948800001</v>
      </c>
      <c r="AT326" s="1">
        <v>1.0088765341256778E-3</v>
      </c>
      <c r="AU326" s="4">
        <f t="shared" ref="AU326:AU389" si="124">AT326*$AU$1+$E326</f>
        <v>1.5005044382670629</v>
      </c>
      <c r="AV326" s="1">
        <v>4.4112091991012931E-2</v>
      </c>
      <c r="AW326" s="4">
        <f t="shared" ref="AW326:AW389" si="125">AV326*$AW$1+$E326</f>
        <v>1.5220560459955064</v>
      </c>
      <c r="AY326" s="93"/>
      <c r="AZ326" s="20"/>
      <c r="BA326" s="20"/>
      <c r="BB326" s="20"/>
      <c r="BC326" s="20"/>
      <c r="BD326" s="92"/>
      <c r="BH326" s="93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92"/>
    </row>
    <row r="327" spans="1:81" s="1" customFormat="1" x14ac:dyDescent="0.15">
      <c r="A327" s="22"/>
      <c r="B327" s="22"/>
      <c r="C327" s="22"/>
      <c r="E327" s="15">
        <v>1.5</v>
      </c>
      <c r="F327" s="1">
        <v>1</v>
      </c>
      <c r="G327" s="10">
        <v>6.6666666666666666E-2</v>
      </c>
      <c r="H327" s="1">
        <v>0.27874523303411614</v>
      </c>
      <c r="I327" s="4">
        <f t="shared" si="105"/>
        <v>1.6393726165170581</v>
      </c>
      <c r="J327" s="1">
        <v>0.27115009164448661</v>
      </c>
      <c r="K327" s="4">
        <f t="shared" si="106"/>
        <v>1.6355750458222433</v>
      </c>
      <c r="L327" s="1">
        <v>6.3441875744261481E-2</v>
      </c>
      <c r="M327" s="4">
        <f t="shared" si="107"/>
        <v>1.8172093787213073</v>
      </c>
      <c r="N327" s="1">
        <v>-1.2315077851151438E-2</v>
      </c>
      <c r="O327" s="4">
        <f t="shared" si="108"/>
        <v>1.475369844297697</v>
      </c>
      <c r="P327" s="1">
        <v>-0.66136097018099127</v>
      </c>
      <c r="Q327" s="4">
        <f t="shared" si="109"/>
        <v>1.1693195149095044</v>
      </c>
      <c r="R327" s="1">
        <v>0.13797323949897181</v>
      </c>
      <c r="S327" s="4">
        <f t="shared" si="110"/>
        <v>1.5689866197494859</v>
      </c>
      <c r="T327" s="1">
        <v>0.22194764132102446</v>
      </c>
      <c r="U327" s="4">
        <f t="shared" si="111"/>
        <v>1.9438952826420488</v>
      </c>
      <c r="V327" s="1">
        <v>0.14110077907146029</v>
      </c>
      <c r="W327" s="4">
        <f t="shared" si="112"/>
        <v>1.7822015581429205</v>
      </c>
      <c r="X327" s="1">
        <v>7.9734436302415612E-2</v>
      </c>
      <c r="Y327" s="4">
        <f t="shared" si="113"/>
        <v>1.6594688726048312</v>
      </c>
      <c r="Z327" s="1">
        <v>6.3768150859600206E-2</v>
      </c>
      <c r="AA327" s="4">
        <f t="shared" si="114"/>
        <v>1.818840754298001</v>
      </c>
      <c r="AB327" s="1">
        <v>7.0053667039817996E-2</v>
      </c>
      <c r="AC327" s="4">
        <f t="shared" si="115"/>
        <v>1.6401073340796359</v>
      </c>
      <c r="AD327" s="1">
        <v>-6.1342254061631171E-3</v>
      </c>
      <c r="AE327" s="4">
        <f t="shared" si="116"/>
        <v>0.88657745938368826</v>
      </c>
      <c r="AF327" s="1">
        <v>-1.092510840170805E-3</v>
      </c>
      <c r="AG327" s="4">
        <f t="shared" si="117"/>
        <v>1.3907489159829196</v>
      </c>
      <c r="AH327" s="1">
        <v>-4.1136229160298405E-3</v>
      </c>
      <c r="AI327" s="4">
        <f t="shared" si="118"/>
        <v>1.294318854198508</v>
      </c>
      <c r="AJ327" s="1">
        <v>-1.0649252054379331E-3</v>
      </c>
      <c r="AK327" s="4">
        <f t="shared" si="119"/>
        <v>1.4467537397281034</v>
      </c>
      <c r="AL327" s="1">
        <v>1.2792920645526187E-3</v>
      </c>
      <c r="AM327" s="4">
        <f t="shared" si="120"/>
        <v>1.5639646032276309</v>
      </c>
      <c r="AN327" s="1">
        <v>1.3550328E-3</v>
      </c>
      <c r="AO327" s="4">
        <f t="shared" si="121"/>
        <v>1.5006775163999999</v>
      </c>
      <c r="AP327" s="1">
        <v>-6.1632468000000012E-4</v>
      </c>
      <c r="AQ327" s="4">
        <f t="shared" si="122"/>
        <v>1.4996918376599999</v>
      </c>
      <c r="AR327" s="1">
        <v>2.6914572000000004E-4</v>
      </c>
      <c r="AS327" s="4">
        <f t="shared" si="123"/>
        <v>1.50013457286</v>
      </c>
      <c r="AT327" s="1">
        <v>1.2092928442854472E-3</v>
      </c>
      <c r="AU327" s="4">
        <f t="shared" si="124"/>
        <v>1.5006046464221428</v>
      </c>
      <c r="AV327" s="1">
        <v>3.7763882837501574E-2</v>
      </c>
      <c r="AW327" s="4">
        <f t="shared" si="125"/>
        <v>1.5188819414187509</v>
      </c>
      <c r="AY327" s="93"/>
      <c r="AZ327" s="20"/>
      <c r="BA327" s="20"/>
      <c r="BB327" s="20"/>
      <c r="BC327" s="20"/>
      <c r="BD327" s="92"/>
      <c r="BH327" s="93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92"/>
    </row>
    <row r="328" spans="1:81" s="1" customFormat="1" x14ac:dyDescent="0.15">
      <c r="A328" s="22"/>
      <c r="B328" s="22"/>
      <c r="C328" s="22"/>
      <c r="E328" s="15"/>
      <c r="G328" s="9"/>
      <c r="I328" s="4">
        <f t="shared" si="105"/>
        <v>0</v>
      </c>
      <c r="K328" s="4">
        <f t="shared" si="106"/>
        <v>0</v>
      </c>
      <c r="M328" s="4">
        <f t="shared" si="107"/>
        <v>0</v>
      </c>
      <c r="O328" s="4">
        <f t="shared" si="108"/>
        <v>0</v>
      </c>
      <c r="Q328" s="4">
        <f t="shared" si="109"/>
        <v>0</v>
      </c>
      <c r="S328" s="4">
        <f t="shared" si="110"/>
        <v>0</v>
      </c>
      <c r="U328" s="4">
        <f t="shared" si="111"/>
        <v>0</v>
      </c>
      <c r="W328" s="4">
        <f t="shared" si="112"/>
        <v>0</v>
      </c>
      <c r="Y328" s="4">
        <f t="shared" si="113"/>
        <v>0</v>
      </c>
      <c r="AA328" s="4">
        <f t="shared" si="114"/>
        <v>0</v>
      </c>
      <c r="AC328" s="4">
        <f t="shared" si="115"/>
        <v>0</v>
      </c>
      <c r="AE328" s="4">
        <f t="shared" si="116"/>
        <v>0</v>
      </c>
      <c r="AG328" s="4">
        <f t="shared" si="117"/>
        <v>0</v>
      </c>
      <c r="AI328" s="4">
        <f t="shared" si="118"/>
        <v>0</v>
      </c>
      <c r="AK328" s="4">
        <f t="shared" si="119"/>
        <v>0</v>
      </c>
      <c r="AM328" s="4">
        <f t="shared" si="120"/>
        <v>0</v>
      </c>
      <c r="AO328" s="4">
        <f t="shared" si="121"/>
        <v>0</v>
      </c>
      <c r="AQ328" s="4">
        <f t="shared" si="122"/>
        <v>0</v>
      </c>
      <c r="AS328" s="4">
        <f t="shared" si="123"/>
        <v>0</v>
      </c>
      <c r="AU328" s="4">
        <f t="shared" si="124"/>
        <v>0</v>
      </c>
      <c r="AW328" s="4">
        <f t="shared" si="125"/>
        <v>0</v>
      </c>
      <c r="AY328" s="93"/>
      <c r="AZ328" s="20"/>
      <c r="BA328" s="20"/>
      <c r="BB328" s="20"/>
      <c r="BC328" s="20"/>
      <c r="BD328" s="92"/>
      <c r="BH328" s="93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92"/>
    </row>
    <row r="329" spans="1:81" s="1" customFormat="1" x14ac:dyDescent="0.15">
      <c r="A329" s="22"/>
      <c r="B329" s="22"/>
      <c r="C329" s="22"/>
      <c r="E329" s="15">
        <v>2.5</v>
      </c>
      <c r="F329" s="1">
        <v>1</v>
      </c>
      <c r="G329" s="8">
        <v>2.5</v>
      </c>
      <c r="H329" s="1">
        <v>1.0653982241852196</v>
      </c>
      <c r="I329" s="4">
        <f t="shared" si="105"/>
        <v>3.0326991120926099</v>
      </c>
      <c r="J329" s="1">
        <v>1.0653568908814668</v>
      </c>
      <c r="K329" s="4">
        <f t="shared" si="106"/>
        <v>3.0326784454407334</v>
      </c>
      <c r="L329" s="1">
        <v>9.3342989290100525E-3</v>
      </c>
      <c r="M329" s="4">
        <f t="shared" si="107"/>
        <v>2.5466714946450502</v>
      </c>
      <c r="N329" s="1">
        <v>9.7057297402224096E-4</v>
      </c>
      <c r="O329" s="4">
        <f t="shared" si="108"/>
        <v>2.5019411459480443</v>
      </c>
      <c r="P329" s="1">
        <v>-1.0085608405390998</v>
      </c>
      <c r="Q329" s="4">
        <f t="shared" si="109"/>
        <v>1.9957195797304501</v>
      </c>
      <c r="R329" s="1">
        <v>4.4799267240882004E-3</v>
      </c>
      <c r="S329" s="4">
        <f t="shared" si="110"/>
        <v>2.5022399633620442</v>
      </c>
      <c r="T329" s="1">
        <v>0.13363856609042005</v>
      </c>
      <c r="U329" s="4">
        <f t="shared" si="111"/>
        <v>2.76727713218084</v>
      </c>
      <c r="V329" s="1">
        <v>5.6987565467013578E-2</v>
      </c>
      <c r="W329" s="4">
        <f t="shared" si="112"/>
        <v>2.6139751309340271</v>
      </c>
      <c r="X329" s="1">
        <v>7.148829899620357E-2</v>
      </c>
      <c r="Y329" s="4">
        <f t="shared" si="113"/>
        <v>2.6429765979924071</v>
      </c>
      <c r="Z329" s="1">
        <v>6.5298994764028243E-2</v>
      </c>
      <c r="AA329" s="4">
        <f t="shared" si="114"/>
        <v>2.8264949738201413</v>
      </c>
      <c r="AB329" s="1">
        <v>2.7414494032048202E-2</v>
      </c>
      <c r="AC329" s="4">
        <f t="shared" si="115"/>
        <v>2.5548289880640964</v>
      </c>
      <c r="AD329" s="1">
        <v>7.6224927241508973E-4</v>
      </c>
      <c r="AE329" s="4">
        <f t="shared" si="116"/>
        <v>2.5762249272415092</v>
      </c>
      <c r="AF329" s="1">
        <v>-3.8906763593837853E-3</v>
      </c>
      <c r="AG329" s="4">
        <f t="shared" si="117"/>
        <v>2.1109323640616213</v>
      </c>
      <c r="AH329" s="1">
        <v>-5.104768908949453E-3</v>
      </c>
      <c r="AI329" s="4">
        <f t="shared" si="118"/>
        <v>2.2447615545525275</v>
      </c>
      <c r="AJ329" s="1">
        <v>-3.5378242792020775E-4</v>
      </c>
      <c r="AK329" s="4">
        <f t="shared" si="119"/>
        <v>2.4823108786039896</v>
      </c>
      <c r="AL329" s="1">
        <v>2.2473049431792798E-3</v>
      </c>
      <c r="AM329" s="4">
        <f t="shared" si="120"/>
        <v>2.612365247158964</v>
      </c>
      <c r="AN329" s="1">
        <v>-5.6225016000000004E-4</v>
      </c>
      <c r="AO329" s="4">
        <f t="shared" si="121"/>
        <v>2.4997188749200001</v>
      </c>
      <c r="AP329" s="1">
        <v>-6.8415840000000006E-5</v>
      </c>
      <c r="AQ329" s="4">
        <f t="shared" si="122"/>
        <v>2.4999657920799998</v>
      </c>
      <c r="AR329" s="1">
        <v>2.9477951999999999E-4</v>
      </c>
      <c r="AS329" s="4">
        <f t="shared" si="123"/>
        <v>2.5001473897599999</v>
      </c>
      <c r="AT329" s="1">
        <v>3.6049974971239619E-4</v>
      </c>
      <c r="AU329" s="4">
        <f t="shared" si="124"/>
        <v>2.5001802498748562</v>
      </c>
      <c r="AV329" s="1">
        <v>1.3108712928965665E-2</v>
      </c>
      <c r="AW329" s="4">
        <f t="shared" si="125"/>
        <v>2.5065543564644828</v>
      </c>
      <c r="AY329" s="93"/>
      <c r="AZ329" s="20"/>
      <c r="BA329" s="20"/>
      <c r="BB329" s="20"/>
      <c r="BC329" s="20"/>
      <c r="BD329" s="92"/>
      <c r="BH329" s="93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92"/>
    </row>
    <row r="330" spans="1:81" s="1" customFormat="1" x14ac:dyDescent="0.15">
      <c r="A330" s="22"/>
      <c r="B330" s="22"/>
      <c r="C330" s="22"/>
      <c r="E330" s="15">
        <v>2.5</v>
      </c>
      <c r="F330" s="1">
        <v>1</v>
      </c>
      <c r="G330" s="9">
        <v>1.8333333333333333</v>
      </c>
      <c r="H330" s="1">
        <v>0.96381881121258461</v>
      </c>
      <c r="I330" s="4">
        <f t="shared" si="105"/>
        <v>2.9819094056062925</v>
      </c>
      <c r="J330" s="1">
        <v>0.96370617023103378</v>
      </c>
      <c r="K330" s="4">
        <f t="shared" si="106"/>
        <v>2.9818530851155169</v>
      </c>
      <c r="L330" s="1">
        <v>1.4670583799643875E-2</v>
      </c>
      <c r="M330" s="4">
        <f t="shared" si="107"/>
        <v>2.5733529189982192</v>
      </c>
      <c r="N330" s="1">
        <v>-1.3756005420276763E-3</v>
      </c>
      <c r="O330" s="4">
        <f t="shared" si="108"/>
        <v>2.4972487989159449</v>
      </c>
      <c r="P330" s="1">
        <v>-0.94362369362538956</v>
      </c>
      <c r="Q330" s="4">
        <f t="shared" si="109"/>
        <v>2.0281881531873052</v>
      </c>
      <c r="R330" s="1">
        <v>2.1738446835751803E-2</v>
      </c>
      <c r="S330" s="4">
        <f t="shared" si="110"/>
        <v>2.5108692234178758</v>
      </c>
      <c r="T330" s="1">
        <v>0.16575893207109074</v>
      </c>
      <c r="U330" s="4">
        <f t="shared" si="111"/>
        <v>2.8315178641421817</v>
      </c>
      <c r="V330" s="1">
        <v>7.9103563869301147E-2</v>
      </c>
      <c r="W330" s="4">
        <f t="shared" si="112"/>
        <v>2.6582071277386023</v>
      </c>
      <c r="X330" s="1">
        <v>8.4947533064808137E-2</v>
      </c>
      <c r="Y330" s="4">
        <f t="shared" si="113"/>
        <v>2.6698950661296164</v>
      </c>
      <c r="Z330" s="1">
        <v>7.3376701312084791E-2</v>
      </c>
      <c r="AA330" s="4">
        <f t="shared" si="114"/>
        <v>2.8668835065604239</v>
      </c>
      <c r="AB330" s="1">
        <v>3.8325058681417203E-2</v>
      </c>
      <c r="AC330" s="4">
        <f t="shared" si="115"/>
        <v>2.5766501173628344</v>
      </c>
      <c r="AD330" s="1">
        <v>1.4659711783924576E-3</v>
      </c>
      <c r="AE330" s="4">
        <f t="shared" si="116"/>
        <v>2.6465971178392458</v>
      </c>
      <c r="AF330" s="1">
        <v>-4.563741073417585E-3</v>
      </c>
      <c r="AG330" s="4">
        <f t="shared" si="117"/>
        <v>2.0436258926582416</v>
      </c>
      <c r="AH330" s="1">
        <v>-6.9485089622500929E-3</v>
      </c>
      <c r="AI330" s="4">
        <f t="shared" si="118"/>
        <v>2.1525745518874952</v>
      </c>
      <c r="AJ330" s="1">
        <v>-7.0620771313522907E-4</v>
      </c>
      <c r="AK330" s="4">
        <f t="shared" si="119"/>
        <v>2.4646896143432384</v>
      </c>
      <c r="AL330" s="1">
        <v>2.4794380340709523E-3</v>
      </c>
      <c r="AM330" s="4">
        <f t="shared" si="120"/>
        <v>2.6239719017035474</v>
      </c>
      <c r="AN330" s="1">
        <v>-1.58054436E-3</v>
      </c>
      <c r="AO330" s="4">
        <f t="shared" si="121"/>
        <v>2.4992097278199998</v>
      </c>
      <c r="AP330" s="1">
        <v>-2.1926376E-4</v>
      </c>
      <c r="AQ330" s="4">
        <f t="shared" si="122"/>
        <v>2.49989036812</v>
      </c>
      <c r="AR330" s="1">
        <v>6.2835696000000001E-4</v>
      </c>
      <c r="AS330" s="4">
        <f t="shared" si="123"/>
        <v>2.50031417848</v>
      </c>
      <c r="AT330" s="1">
        <v>1.0519839347420954E-3</v>
      </c>
      <c r="AU330" s="4">
        <f t="shared" si="124"/>
        <v>2.500525991967371</v>
      </c>
      <c r="AV330" s="1">
        <v>2.0474740375984873E-2</v>
      </c>
      <c r="AW330" s="4">
        <f t="shared" si="125"/>
        <v>2.5102373701879923</v>
      </c>
      <c r="AY330" s="93"/>
      <c r="AZ330" s="20"/>
      <c r="BA330" s="20"/>
      <c r="BB330" s="20"/>
      <c r="BC330" s="20"/>
      <c r="BD330" s="92"/>
      <c r="BH330" s="93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92"/>
    </row>
    <row r="331" spans="1:81" s="1" customFormat="1" x14ac:dyDescent="0.15">
      <c r="A331" s="22"/>
      <c r="B331" s="22"/>
      <c r="C331" s="22"/>
      <c r="E331" s="15">
        <v>2.5</v>
      </c>
      <c r="F331" s="1">
        <v>1</v>
      </c>
      <c r="G331" s="9">
        <v>1.5</v>
      </c>
      <c r="H331" s="1">
        <v>0.8753228205249356</v>
      </c>
      <c r="I331" s="4">
        <f t="shared" si="105"/>
        <v>2.9376614102624679</v>
      </c>
      <c r="J331" s="1">
        <v>0.87505739445952146</v>
      </c>
      <c r="K331" s="4">
        <f t="shared" si="106"/>
        <v>2.9375286972297605</v>
      </c>
      <c r="L331" s="1">
        <v>1.9545846507617131E-2</v>
      </c>
      <c r="M331" s="4">
        <f t="shared" si="107"/>
        <v>2.5977292325380859</v>
      </c>
      <c r="N331" s="1">
        <v>-9.0860562260389795E-3</v>
      </c>
      <c r="O331" s="4">
        <f t="shared" si="108"/>
        <v>2.4818278875479218</v>
      </c>
      <c r="P331" s="1">
        <v>-0.90619026084339749</v>
      </c>
      <c r="Q331" s="4">
        <f t="shared" si="109"/>
        <v>2.0469048695783014</v>
      </c>
      <c r="R331" s="1">
        <v>3.6365025794743794E-2</v>
      </c>
      <c r="S331" s="4">
        <f t="shared" si="110"/>
        <v>2.518182512897372</v>
      </c>
      <c r="T331" s="1">
        <v>0.19581683048196416</v>
      </c>
      <c r="U331" s="4">
        <f t="shared" si="111"/>
        <v>2.8916336609639282</v>
      </c>
      <c r="V331" s="1">
        <v>8.5884509282037308E-2</v>
      </c>
      <c r="W331" s="4">
        <f t="shared" si="112"/>
        <v>2.6717690185640746</v>
      </c>
      <c r="X331" s="1">
        <v>8.8486391447012314E-2</v>
      </c>
      <c r="Y331" s="4">
        <f t="shared" si="113"/>
        <v>2.6769727828940244</v>
      </c>
      <c r="Z331" s="1">
        <v>7.6661865560085307E-2</v>
      </c>
      <c r="AA331" s="4">
        <f t="shared" si="114"/>
        <v>2.8833093278004265</v>
      </c>
      <c r="AB331" s="1">
        <v>4.3318763997478194E-2</v>
      </c>
      <c r="AC331" s="4">
        <f t="shared" si="115"/>
        <v>2.5866375279949563</v>
      </c>
      <c r="AD331" s="1">
        <v>3.1284270869686957E-3</v>
      </c>
      <c r="AE331" s="4">
        <f t="shared" si="116"/>
        <v>2.8128427086968695</v>
      </c>
      <c r="AF331" s="1">
        <v>-4.0732260023204885E-3</v>
      </c>
      <c r="AG331" s="4">
        <f t="shared" si="117"/>
        <v>2.0926773997679513</v>
      </c>
      <c r="AH331" s="1">
        <v>-9.6104210018638486E-3</v>
      </c>
      <c r="AI331" s="4">
        <f t="shared" si="118"/>
        <v>2.0194789499068078</v>
      </c>
      <c r="AJ331" s="1">
        <v>-1.4464673705096829E-3</v>
      </c>
      <c r="AK331" s="4">
        <f t="shared" si="119"/>
        <v>2.4276766314745157</v>
      </c>
      <c r="AL331" s="1">
        <v>2.3499542823352034E-3</v>
      </c>
      <c r="AM331" s="4">
        <f t="shared" si="120"/>
        <v>2.6174977141167601</v>
      </c>
      <c r="AN331" s="1">
        <v>-3.2065545599999998E-3</v>
      </c>
      <c r="AO331" s="4">
        <f t="shared" si="121"/>
        <v>2.4983967227199999</v>
      </c>
      <c r="AP331" s="1">
        <v>-4.4919791999999999E-4</v>
      </c>
      <c r="AQ331" s="4">
        <f t="shared" si="122"/>
        <v>2.49977540104</v>
      </c>
      <c r="AR331" s="1">
        <v>7.1631107999999997E-4</v>
      </c>
      <c r="AS331" s="4">
        <f t="shared" si="123"/>
        <v>2.5003581555399998</v>
      </c>
      <c r="AT331" s="1">
        <v>1.3918765782842159E-3</v>
      </c>
      <c r="AU331" s="4">
        <f t="shared" si="124"/>
        <v>2.5006959382891423</v>
      </c>
      <c r="AV331" s="1">
        <v>2.6775110752966264E-2</v>
      </c>
      <c r="AW331" s="4">
        <f t="shared" si="125"/>
        <v>2.5133875553764833</v>
      </c>
      <c r="AY331" s="93"/>
      <c r="AZ331" s="20"/>
      <c r="BA331" s="20"/>
      <c r="BB331" s="20"/>
      <c r="BC331" s="20"/>
      <c r="BD331" s="92"/>
      <c r="BH331" s="93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92"/>
    </row>
    <row r="332" spans="1:81" s="1" customFormat="1" x14ac:dyDescent="0.15">
      <c r="A332" s="22"/>
      <c r="B332" s="22"/>
      <c r="C332" s="22"/>
      <c r="E332" s="15">
        <v>2.5</v>
      </c>
      <c r="F332" s="1">
        <v>1</v>
      </c>
      <c r="G332" s="9">
        <v>1.1666666666666667</v>
      </c>
      <c r="H332" s="1">
        <v>0.78291975981003092</v>
      </c>
      <c r="I332" s="4">
        <f t="shared" si="105"/>
        <v>2.8914598799050153</v>
      </c>
      <c r="J332" s="1">
        <v>0.78203170787246679</v>
      </c>
      <c r="K332" s="4">
        <f t="shared" si="106"/>
        <v>2.8910158539362332</v>
      </c>
      <c r="L332" s="1">
        <v>2.4480836783222524E-2</v>
      </c>
      <c r="M332" s="4">
        <f t="shared" si="107"/>
        <v>2.6224041839161125</v>
      </c>
      <c r="N332" s="1">
        <v>-2.8114885976340421E-2</v>
      </c>
      <c r="O332" s="4">
        <f t="shared" si="108"/>
        <v>2.443770228047319</v>
      </c>
      <c r="P332" s="1">
        <v>-0.85244748227877787</v>
      </c>
      <c r="Q332" s="4">
        <f t="shared" si="109"/>
        <v>2.0737762588606112</v>
      </c>
      <c r="R332" s="1">
        <v>5.7706278273844197E-2</v>
      </c>
      <c r="S332" s="4">
        <f t="shared" si="110"/>
        <v>2.5288531391369222</v>
      </c>
      <c r="T332" s="1">
        <v>0.20982294509170044</v>
      </c>
      <c r="U332" s="4">
        <f t="shared" si="111"/>
        <v>2.9196458901834008</v>
      </c>
      <c r="V332" s="1">
        <v>9.8615813620125198E-2</v>
      </c>
      <c r="W332" s="4">
        <f t="shared" si="112"/>
        <v>2.6972316272402503</v>
      </c>
      <c r="X332" s="1">
        <v>9.8766999025694066E-2</v>
      </c>
      <c r="Y332" s="4">
        <f t="shared" si="113"/>
        <v>2.6975339980513882</v>
      </c>
      <c r="Z332" s="1">
        <v>7.6960394167909701E-2</v>
      </c>
      <c r="AA332" s="4">
        <f t="shared" si="114"/>
        <v>2.8848019708395487</v>
      </c>
      <c r="AB332" s="1">
        <v>4.8294885312689405E-2</v>
      </c>
      <c r="AC332" s="4">
        <f t="shared" si="115"/>
        <v>2.5965897706253789</v>
      </c>
      <c r="AD332" s="1">
        <v>3.5241835647856702E-3</v>
      </c>
      <c r="AE332" s="4">
        <f t="shared" si="116"/>
        <v>2.8524183564785668</v>
      </c>
      <c r="AF332" s="1">
        <v>-5.0208119351216971E-3</v>
      </c>
      <c r="AG332" s="4">
        <f t="shared" si="117"/>
        <v>1.9979188064878302</v>
      </c>
      <c r="AH332" s="1">
        <v>-1.0069505366045573E-2</v>
      </c>
      <c r="AI332" s="4">
        <f t="shared" si="118"/>
        <v>1.9965247316977215</v>
      </c>
      <c r="AJ332" s="1">
        <v>-1.571756317520309E-3</v>
      </c>
      <c r="AK332" s="4">
        <f t="shared" si="119"/>
        <v>2.4214121841239846</v>
      </c>
      <c r="AL332" s="1">
        <v>2.902558116565234E-3</v>
      </c>
      <c r="AM332" s="4">
        <f t="shared" si="120"/>
        <v>2.6451279058282617</v>
      </c>
      <c r="AN332" s="1">
        <v>-3.8483715600000005E-3</v>
      </c>
      <c r="AO332" s="4">
        <f t="shared" si="121"/>
        <v>2.4980758142199999</v>
      </c>
      <c r="AP332" s="1">
        <v>-6.4706688000000002E-4</v>
      </c>
      <c r="AQ332" s="4">
        <f t="shared" si="122"/>
        <v>2.49967646656</v>
      </c>
      <c r="AR332" s="1">
        <v>8.9514828000000009E-4</v>
      </c>
      <c r="AS332" s="4">
        <f t="shared" si="123"/>
        <v>2.5004475741399999</v>
      </c>
      <c r="AT332" s="1">
        <v>1.5743308114796704E-3</v>
      </c>
      <c r="AU332" s="4">
        <f t="shared" si="124"/>
        <v>2.5007871654057396</v>
      </c>
      <c r="AV332" s="1">
        <v>3.1752833539727729E-2</v>
      </c>
      <c r="AW332" s="4">
        <f t="shared" si="125"/>
        <v>2.515876416769864</v>
      </c>
      <c r="AY332" s="93"/>
      <c r="AZ332" s="20"/>
      <c r="BA332" s="20"/>
      <c r="BB332" s="20"/>
      <c r="BC332" s="20"/>
      <c r="BD332" s="92"/>
      <c r="BH332" s="93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92"/>
    </row>
    <row r="333" spans="1:81" s="1" customFormat="1" x14ac:dyDescent="0.15">
      <c r="A333" s="22"/>
      <c r="B333" s="22"/>
      <c r="C333" s="22"/>
      <c r="E333" s="15">
        <v>2.5</v>
      </c>
      <c r="F333" s="1">
        <v>1</v>
      </c>
      <c r="G333" s="9">
        <v>0.83333333333333337</v>
      </c>
      <c r="H333" s="1">
        <v>0.65236541101245649</v>
      </c>
      <c r="I333" s="4">
        <f t="shared" si="105"/>
        <v>2.8261827055062283</v>
      </c>
      <c r="J333" s="1">
        <v>0.64960635799957434</v>
      </c>
      <c r="K333" s="4">
        <f t="shared" si="106"/>
        <v>2.8248031789997872</v>
      </c>
      <c r="L333" s="1">
        <v>1.6869304883101947E-2</v>
      </c>
      <c r="M333" s="4">
        <f t="shared" si="107"/>
        <v>2.5843465244155097</v>
      </c>
      <c r="N333" s="1">
        <v>-5.7512048170283298E-2</v>
      </c>
      <c r="O333" s="4">
        <f t="shared" si="108"/>
        <v>2.3849759036594333</v>
      </c>
      <c r="P333" s="1">
        <v>-0.79753433055603551</v>
      </c>
      <c r="Q333" s="4">
        <f t="shared" si="109"/>
        <v>2.1012328347219822</v>
      </c>
      <c r="R333" s="1">
        <v>8.0058459635431206E-2</v>
      </c>
      <c r="S333" s="4">
        <f t="shared" si="110"/>
        <v>2.5400292298177156</v>
      </c>
      <c r="T333" s="1">
        <v>0.20683283373711658</v>
      </c>
      <c r="U333" s="4">
        <f t="shared" si="111"/>
        <v>2.9136656674742332</v>
      </c>
      <c r="V333" s="1">
        <v>9.3768548209479524E-2</v>
      </c>
      <c r="W333" s="4">
        <f t="shared" si="112"/>
        <v>2.6875370964189589</v>
      </c>
      <c r="X333" s="1">
        <v>0.11245954390536166</v>
      </c>
      <c r="Y333" s="4">
        <f t="shared" si="113"/>
        <v>2.7249190878107235</v>
      </c>
      <c r="Z333" s="1">
        <v>7.1847675184953233E-2</v>
      </c>
      <c r="AA333" s="4">
        <f t="shared" si="114"/>
        <v>2.8592383759247664</v>
      </c>
      <c r="AB333" s="1">
        <v>5.1961686889958988E-2</v>
      </c>
      <c r="AC333" s="4">
        <f t="shared" si="115"/>
        <v>2.6039233737799181</v>
      </c>
      <c r="AD333" s="1">
        <v>2.0150136159272753E-3</v>
      </c>
      <c r="AE333" s="4">
        <f t="shared" si="116"/>
        <v>2.7015013615927277</v>
      </c>
      <c r="AF333" s="1">
        <v>-5.0347470223687735E-3</v>
      </c>
      <c r="AG333" s="4">
        <f t="shared" si="117"/>
        <v>1.9965252977631227</v>
      </c>
      <c r="AH333" s="1">
        <v>-8.3458107538491554E-3</v>
      </c>
      <c r="AI333" s="4">
        <f t="shared" si="118"/>
        <v>2.0827094623075424</v>
      </c>
      <c r="AJ333" s="1">
        <v>-1.2728147925505921E-3</v>
      </c>
      <c r="AK333" s="4">
        <f t="shared" si="119"/>
        <v>2.4363592603724702</v>
      </c>
      <c r="AL333" s="1">
        <v>3.0954574456160599E-3</v>
      </c>
      <c r="AM333" s="4">
        <f t="shared" si="120"/>
        <v>2.6547728722808031</v>
      </c>
      <c r="AN333" s="1">
        <v>-3.2051321999999999E-3</v>
      </c>
      <c r="AO333" s="4">
        <f t="shared" si="121"/>
        <v>2.4983974339000001</v>
      </c>
      <c r="AP333" s="1">
        <v>-4.0211316000000002E-4</v>
      </c>
      <c r="AQ333" s="4">
        <f t="shared" si="122"/>
        <v>2.4997989434200001</v>
      </c>
      <c r="AR333" s="1">
        <v>9.9784224000000021E-4</v>
      </c>
      <c r="AS333" s="4">
        <f t="shared" si="123"/>
        <v>2.5004989211200002</v>
      </c>
      <c r="AT333" s="1">
        <v>1.4447887323742862E-3</v>
      </c>
      <c r="AU333" s="4">
        <f t="shared" si="124"/>
        <v>2.5007223943661869</v>
      </c>
      <c r="AV333" s="1">
        <v>3.2109755380220581E-2</v>
      </c>
      <c r="AW333" s="4">
        <f t="shared" si="125"/>
        <v>2.5160548776901104</v>
      </c>
      <c r="AY333" s="93"/>
      <c r="AZ333" s="20"/>
      <c r="BA333" s="20"/>
      <c r="BB333" s="20"/>
      <c r="BC333" s="20"/>
      <c r="BD333" s="92"/>
      <c r="BH333" s="93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92"/>
    </row>
    <row r="334" spans="1:81" s="1" customFormat="1" x14ac:dyDescent="0.15">
      <c r="A334" s="22"/>
      <c r="B334" s="22"/>
      <c r="C334" s="22"/>
      <c r="E334" s="15">
        <v>2.5</v>
      </c>
      <c r="F334" s="1">
        <v>1</v>
      </c>
      <c r="G334" s="9">
        <v>0.5</v>
      </c>
      <c r="H334" s="1">
        <v>0.49684777427682641</v>
      </c>
      <c r="I334" s="4">
        <f t="shared" si="105"/>
        <v>2.7484238871384132</v>
      </c>
      <c r="J334" s="1">
        <v>0.4924033999917875</v>
      </c>
      <c r="K334" s="4">
        <f t="shared" si="106"/>
        <v>2.7462016999958938</v>
      </c>
      <c r="L334" s="1">
        <v>2.049402164377732E-3</v>
      </c>
      <c r="M334" s="4">
        <f t="shared" si="107"/>
        <v>2.5102470108218888</v>
      </c>
      <c r="N334" s="1">
        <v>-6.6275202233811031E-2</v>
      </c>
      <c r="O334" s="4">
        <f t="shared" si="108"/>
        <v>2.3674495955323778</v>
      </c>
      <c r="P334" s="1">
        <v>-0.73976710322535821</v>
      </c>
      <c r="Q334" s="4">
        <f t="shared" si="109"/>
        <v>2.1301164483873207</v>
      </c>
      <c r="R334" s="1">
        <v>0.10085376136360141</v>
      </c>
      <c r="S334" s="4">
        <f t="shared" si="110"/>
        <v>2.5504268806818007</v>
      </c>
      <c r="T334" s="1">
        <v>0.22033686348144521</v>
      </c>
      <c r="U334" s="4">
        <f t="shared" si="111"/>
        <v>2.9406737269628902</v>
      </c>
      <c r="V334" s="1">
        <v>9.0149430908269643E-2</v>
      </c>
      <c r="W334" s="4">
        <f t="shared" si="112"/>
        <v>2.6802988618165391</v>
      </c>
      <c r="X334" s="1">
        <v>0.12067768391424613</v>
      </c>
      <c r="Y334" s="4">
        <f t="shared" si="113"/>
        <v>2.7413553678284921</v>
      </c>
      <c r="Z334" s="1">
        <v>6.5670041669149595E-2</v>
      </c>
      <c r="AA334" s="4">
        <f t="shared" si="114"/>
        <v>2.8283502083457481</v>
      </c>
      <c r="AB334" s="1">
        <v>5.330380466869921E-2</v>
      </c>
      <c r="AC334" s="4">
        <f t="shared" si="115"/>
        <v>2.6066076093373982</v>
      </c>
      <c r="AD334" s="1">
        <v>6.9118032745499899E-4</v>
      </c>
      <c r="AE334" s="4">
        <f t="shared" si="116"/>
        <v>2.5691180327455001</v>
      </c>
      <c r="AF334" s="1">
        <v>-3.146542700389895E-3</v>
      </c>
      <c r="AG334" s="4">
        <f t="shared" si="117"/>
        <v>2.1853457299610106</v>
      </c>
      <c r="AH334" s="1">
        <v>-8.245875700103605E-3</v>
      </c>
      <c r="AI334" s="4">
        <f t="shared" si="118"/>
        <v>2.0877062149948196</v>
      </c>
      <c r="AJ334" s="1">
        <v>-1.3913797143400674E-3</v>
      </c>
      <c r="AK334" s="4">
        <f t="shared" si="119"/>
        <v>2.4304310142829966</v>
      </c>
      <c r="AL334" s="1">
        <v>2.5580906226669881E-3</v>
      </c>
      <c r="AM334" s="4">
        <f t="shared" si="120"/>
        <v>2.6279045311333493</v>
      </c>
      <c r="AN334" s="1">
        <v>-2.6433000000000003E-3</v>
      </c>
      <c r="AO334" s="4">
        <f t="shared" si="121"/>
        <v>2.49867835</v>
      </c>
      <c r="AP334" s="1">
        <v>-1.3801212000000003E-4</v>
      </c>
      <c r="AQ334" s="4">
        <f t="shared" si="122"/>
        <v>2.4999309939400001</v>
      </c>
      <c r="AR334" s="1">
        <v>6.2067168000000004E-4</v>
      </c>
      <c r="AS334" s="4">
        <f t="shared" si="123"/>
        <v>2.5003103358400001</v>
      </c>
      <c r="AT334" s="1">
        <v>1.1165317662894692E-3</v>
      </c>
      <c r="AU334" s="4">
        <f t="shared" si="124"/>
        <v>2.5005582658831447</v>
      </c>
      <c r="AV334" s="1">
        <v>3.5619178348416304E-2</v>
      </c>
      <c r="AW334" s="4">
        <f t="shared" si="125"/>
        <v>2.5178095891742083</v>
      </c>
      <c r="AY334" s="93"/>
      <c r="AZ334" s="20"/>
      <c r="BA334" s="20"/>
      <c r="BB334" s="20"/>
      <c r="BC334" s="20"/>
      <c r="BD334" s="92"/>
      <c r="BH334" s="93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92"/>
    </row>
    <row r="335" spans="1:81" s="1" customFormat="1" x14ac:dyDescent="0.15">
      <c r="A335" s="22"/>
      <c r="B335" s="22"/>
      <c r="C335" s="22"/>
      <c r="E335" s="15">
        <v>2.5</v>
      </c>
      <c r="F335" s="1">
        <v>1</v>
      </c>
      <c r="G335" s="9">
        <v>0.16666666666666666</v>
      </c>
      <c r="H335" s="1">
        <v>0.34789350401151181</v>
      </c>
      <c r="I335" s="4">
        <f t="shared" si="105"/>
        <v>2.6739467520057558</v>
      </c>
      <c r="J335" s="1">
        <v>0.34656547821250322</v>
      </c>
      <c r="K335" s="4">
        <f t="shared" si="106"/>
        <v>2.6732827391062517</v>
      </c>
      <c r="L335" s="1">
        <v>5.8290373035989589E-3</v>
      </c>
      <c r="M335" s="4">
        <f t="shared" si="107"/>
        <v>2.5291451865179946</v>
      </c>
      <c r="N335" s="1">
        <v>-2.9804056248436815E-2</v>
      </c>
      <c r="O335" s="4">
        <f t="shared" si="108"/>
        <v>2.4403918875031265</v>
      </c>
      <c r="P335" s="1">
        <v>-0.68743106395156228</v>
      </c>
      <c r="Q335" s="4">
        <f t="shared" si="109"/>
        <v>2.1562844680242188</v>
      </c>
      <c r="R335" s="1">
        <v>0.11263948482609899</v>
      </c>
      <c r="S335" s="4">
        <f t="shared" si="110"/>
        <v>2.5563197424130495</v>
      </c>
      <c r="T335" s="1">
        <v>0.20444186454534258</v>
      </c>
      <c r="U335" s="4">
        <f t="shared" si="111"/>
        <v>2.908883729090685</v>
      </c>
      <c r="V335" s="1">
        <v>9.8802462268975627E-2</v>
      </c>
      <c r="W335" s="4">
        <f t="shared" si="112"/>
        <v>2.6976049245379512</v>
      </c>
      <c r="X335" s="1">
        <v>0.11674126390999055</v>
      </c>
      <c r="Y335" s="4">
        <f t="shared" si="113"/>
        <v>2.733482527819981</v>
      </c>
      <c r="Z335" s="1">
        <v>6.5054448633492884E-2</v>
      </c>
      <c r="AA335" s="4">
        <f t="shared" si="114"/>
        <v>2.8252722431674644</v>
      </c>
      <c r="AB335" s="1">
        <v>5.590416868413299E-2</v>
      </c>
      <c r="AC335" s="4">
        <f t="shared" si="115"/>
        <v>2.6118083373682661</v>
      </c>
      <c r="AD335" s="1">
        <v>-3.4517211111008725E-3</v>
      </c>
      <c r="AE335" s="4">
        <f t="shared" si="116"/>
        <v>2.1548278888899128</v>
      </c>
      <c r="AF335" s="1">
        <v>-2.1223137877297653E-3</v>
      </c>
      <c r="AG335" s="4">
        <f t="shared" si="117"/>
        <v>2.2877686212270234</v>
      </c>
      <c r="AH335" s="1">
        <v>-5.1559702019178533E-3</v>
      </c>
      <c r="AI335" s="4">
        <f t="shared" si="118"/>
        <v>2.2422014899041072</v>
      </c>
      <c r="AJ335" s="1">
        <v>-8.029349750321576E-4</v>
      </c>
      <c r="AK335" s="4">
        <f t="shared" si="119"/>
        <v>2.4598532512483922</v>
      </c>
      <c r="AL335" s="1">
        <v>2.5298990673819771E-3</v>
      </c>
      <c r="AM335" s="4">
        <f t="shared" si="120"/>
        <v>2.6264949533690989</v>
      </c>
      <c r="AN335" s="1">
        <v>-2.9580768000000003E-4</v>
      </c>
      <c r="AO335" s="4">
        <f t="shared" si="121"/>
        <v>2.4998520961600001</v>
      </c>
      <c r="AP335" s="1">
        <v>1.1289024E-4</v>
      </c>
      <c r="AQ335" s="4">
        <f t="shared" si="122"/>
        <v>2.5000564451199998</v>
      </c>
      <c r="AR335" s="1">
        <v>4.6298951999999995E-4</v>
      </c>
      <c r="AS335" s="4">
        <f t="shared" si="123"/>
        <v>2.50023149476</v>
      </c>
      <c r="AT335" s="1">
        <v>9.3772122927507655E-4</v>
      </c>
      <c r="AU335" s="4">
        <f t="shared" si="124"/>
        <v>2.5004688606146375</v>
      </c>
      <c r="AV335" s="1">
        <v>3.2593462614245304E-2</v>
      </c>
      <c r="AW335" s="4">
        <f t="shared" si="125"/>
        <v>2.5162967313071225</v>
      </c>
      <c r="AY335" s="93"/>
      <c r="AZ335" s="20"/>
      <c r="BA335" s="20"/>
      <c r="BB335" s="20"/>
      <c r="BC335" s="20"/>
      <c r="BD335" s="92"/>
      <c r="BH335" s="93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92"/>
    </row>
    <row r="336" spans="1:81" s="1" customFormat="1" x14ac:dyDescent="0.15">
      <c r="A336" s="22"/>
      <c r="B336" s="22"/>
      <c r="C336" s="22"/>
      <c r="E336" s="15">
        <v>2.5</v>
      </c>
      <c r="F336" s="1">
        <v>1</v>
      </c>
      <c r="G336" s="10">
        <v>6.6666666666666666E-2</v>
      </c>
      <c r="H336" s="1">
        <v>0.29255039469763161</v>
      </c>
      <c r="I336" s="4">
        <f t="shared" si="105"/>
        <v>2.6462751973488157</v>
      </c>
      <c r="J336" s="1">
        <v>0.29204914085626932</v>
      </c>
      <c r="K336" s="4">
        <f t="shared" si="106"/>
        <v>2.6460245704281347</v>
      </c>
      <c r="L336" s="1">
        <v>1.2178824337490622E-2</v>
      </c>
      <c r="M336" s="4">
        <f t="shared" si="107"/>
        <v>2.5608941216874532</v>
      </c>
      <c r="N336" s="1">
        <v>-1.2029505418410275E-2</v>
      </c>
      <c r="O336" s="4">
        <f t="shared" si="108"/>
        <v>2.4759409891631794</v>
      </c>
      <c r="P336" s="1">
        <v>-0.65321259065501458</v>
      </c>
      <c r="Q336" s="4">
        <f t="shared" si="109"/>
        <v>2.1733937046724927</v>
      </c>
      <c r="R336" s="1">
        <v>0.11442661038020523</v>
      </c>
      <c r="S336" s="4">
        <f t="shared" si="110"/>
        <v>2.5572133051901025</v>
      </c>
      <c r="T336" s="1">
        <v>0.1884927375010732</v>
      </c>
      <c r="U336" s="4">
        <f t="shared" si="111"/>
        <v>2.8769854750021464</v>
      </c>
      <c r="V336" s="1">
        <v>0.1139919293124237</v>
      </c>
      <c r="W336" s="4">
        <f t="shared" si="112"/>
        <v>2.7279838586248473</v>
      </c>
      <c r="X336" s="1">
        <v>8.4533173064360173E-2</v>
      </c>
      <c r="Y336" s="4">
        <f t="shared" si="113"/>
        <v>2.6690663461287203</v>
      </c>
      <c r="Z336" s="1">
        <v>6.9516403344314054E-2</v>
      </c>
      <c r="AA336" s="4">
        <f t="shared" si="114"/>
        <v>2.8475820167215704</v>
      </c>
      <c r="AB336" s="1">
        <v>5.477827765146661E-2</v>
      </c>
      <c r="AC336" s="4">
        <f t="shared" si="115"/>
        <v>2.6095565553029334</v>
      </c>
      <c r="AD336" s="1">
        <v>-4.2334795056618692E-3</v>
      </c>
      <c r="AE336" s="4">
        <f t="shared" si="116"/>
        <v>2.0766520494338132</v>
      </c>
      <c r="AF336" s="1">
        <v>-1.2513708347874782E-3</v>
      </c>
      <c r="AG336" s="4">
        <f t="shared" si="117"/>
        <v>2.374862916521252</v>
      </c>
      <c r="AH336" s="1">
        <v>-4.2936293893813945E-3</v>
      </c>
      <c r="AI336" s="4">
        <f t="shared" si="118"/>
        <v>2.2853185305309305</v>
      </c>
      <c r="AJ336" s="1">
        <v>-2.215843907740865E-3</v>
      </c>
      <c r="AK336" s="4">
        <f t="shared" si="119"/>
        <v>2.3892078046129566</v>
      </c>
      <c r="AL336" s="1">
        <v>1.4894024306374011E-3</v>
      </c>
      <c r="AM336" s="4">
        <f t="shared" si="120"/>
        <v>2.5744701215318702</v>
      </c>
      <c r="AN336" s="1">
        <v>-3.2075243999999997E-4</v>
      </c>
      <c r="AO336" s="4">
        <f t="shared" si="121"/>
        <v>2.4998396237799998</v>
      </c>
      <c r="AP336" s="1">
        <v>-1.0711548000000001E-4</v>
      </c>
      <c r="AQ336" s="4">
        <f t="shared" si="122"/>
        <v>2.4999464422600002</v>
      </c>
      <c r="AR336" s="1">
        <v>1.4689944000000001E-4</v>
      </c>
      <c r="AS336" s="4">
        <f t="shared" si="123"/>
        <v>2.5000734497199999</v>
      </c>
      <c r="AT336" s="1">
        <v>7.7299839077369693E-4</v>
      </c>
      <c r="AU336" s="4">
        <f t="shared" si="124"/>
        <v>2.500386499195387</v>
      </c>
      <c r="AV336" s="1">
        <v>2.7834764693673082E-2</v>
      </c>
      <c r="AW336" s="4">
        <f t="shared" si="125"/>
        <v>2.5139173823468366</v>
      </c>
      <c r="AY336" s="93"/>
      <c r="AZ336" s="20"/>
      <c r="BA336" s="20"/>
      <c r="BB336" s="20"/>
      <c r="BC336" s="20"/>
      <c r="BD336" s="92"/>
      <c r="BH336" s="93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92"/>
    </row>
    <row r="337" spans="1:81" s="1" customFormat="1" x14ac:dyDescent="0.15">
      <c r="A337" s="22"/>
      <c r="B337" s="22"/>
      <c r="C337" s="22"/>
      <c r="E337" s="15"/>
      <c r="G337" s="9"/>
      <c r="I337" s="4">
        <f t="shared" si="105"/>
        <v>0</v>
      </c>
      <c r="K337" s="4">
        <f t="shared" si="106"/>
        <v>0</v>
      </c>
      <c r="M337" s="4">
        <f t="shared" si="107"/>
        <v>0</v>
      </c>
      <c r="O337" s="4">
        <f t="shared" si="108"/>
        <v>0</v>
      </c>
      <c r="Q337" s="4">
        <f t="shared" si="109"/>
        <v>0</v>
      </c>
      <c r="S337" s="4">
        <f t="shared" si="110"/>
        <v>0</v>
      </c>
      <c r="U337" s="4">
        <f t="shared" si="111"/>
        <v>0</v>
      </c>
      <c r="W337" s="4">
        <f t="shared" si="112"/>
        <v>0</v>
      </c>
      <c r="Y337" s="4">
        <f t="shared" si="113"/>
        <v>0</v>
      </c>
      <c r="AA337" s="4">
        <f t="shared" si="114"/>
        <v>0</v>
      </c>
      <c r="AC337" s="4">
        <f t="shared" si="115"/>
        <v>0</v>
      </c>
      <c r="AE337" s="4">
        <f t="shared" si="116"/>
        <v>0</v>
      </c>
      <c r="AG337" s="4">
        <f t="shared" si="117"/>
        <v>0</v>
      </c>
      <c r="AI337" s="4">
        <f t="shared" si="118"/>
        <v>0</v>
      </c>
      <c r="AK337" s="4">
        <f t="shared" si="119"/>
        <v>0</v>
      </c>
      <c r="AM337" s="4">
        <f t="shared" si="120"/>
        <v>0</v>
      </c>
      <c r="AO337" s="4">
        <f t="shared" si="121"/>
        <v>0</v>
      </c>
      <c r="AQ337" s="4">
        <f t="shared" si="122"/>
        <v>0</v>
      </c>
      <c r="AS337" s="4">
        <f t="shared" si="123"/>
        <v>0</v>
      </c>
      <c r="AU337" s="4">
        <f t="shared" si="124"/>
        <v>0</v>
      </c>
      <c r="AW337" s="4">
        <f t="shared" si="125"/>
        <v>0</v>
      </c>
      <c r="AY337" s="93"/>
      <c r="AZ337" s="20"/>
      <c r="BA337" s="20"/>
      <c r="BB337" s="20"/>
      <c r="BC337" s="20"/>
      <c r="BD337" s="92"/>
      <c r="BH337" s="93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92"/>
    </row>
    <row r="338" spans="1:81" s="1" customFormat="1" x14ac:dyDescent="0.15">
      <c r="A338" s="22"/>
      <c r="B338" s="22"/>
      <c r="C338" s="22"/>
      <c r="E338" s="15">
        <v>3.5</v>
      </c>
      <c r="F338" s="1">
        <v>1</v>
      </c>
      <c r="G338" s="8">
        <v>2.5</v>
      </c>
      <c r="H338" s="1">
        <v>1.0669560390245765</v>
      </c>
      <c r="I338" s="4">
        <f t="shared" si="105"/>
        <v>4.0334780195122883</v>
      </c>
      <c r="J338" s="1">
        <v>1.066916029261531</v>
      </c>
      <c r="K338" s="4">
        <f t="shared" si="106"/>
        <v>4.0334580146307655</v>
      </c>
      <c r="L338" s="1">
        <v>8.710892441849612E-3</v>
      </c>
      <c r="M338" s="4">
        <f t="shared" si="107"/>
        <v>3.5435544622092481</v>
      </c>
      <c r="N338" s="1">
        <v>-3.0815691925206155E-3</v>
      </c>
      <c r="O338" s="4">
        <f t="shared" si="108"/>
        <v>3.4938368616149589</v>
      </c>
      <c r="P338" s="1">
        <v>-1.0130534420737622</v>
      </c>
      <c r="Q338" s="4">
        <f t="shared" si="109"/>
        <v>2.9934732789631191</v>
      </c>
      <c r="R338" s="1">
        <v>5.6708824217975998E-3</v>
      </c>
      <c r="S338" s="4">
        <f t="shared" si="110"/>
        <v>3.5028354412108986</v>
      </c>
      <c r="T338" s="1">
        <v>0.1387819806905751</v>
      </c>
      <c r="U338" s="4">
        <f t="shared" si="111"/>
        <v>3.77756396138115</v>
      </c>
      <c r="V338" s="1">
        <v>5.7114486548231876E-2</v>
      </c>
      <c r="W338" s="4">
        <f t="shared" si="112"/>
        <v>3.6142289730964636</v>
      </c>
      <c r="X338" s="1">
        <v>6.7087123856310396E-2</v>
      </c>
      <c r="Y338" s="4">
        <f t="shared" si="113"/>
        <v>3.6341742477126209</v>
      </c>
      <c r="Z338" s="1">
        <v>6.5863299438609427E-2</v>
      </c>
      <c r="AA338" s="4">
        <f t="shared" si="114"/>
        <v>3.8293164971930471</v>
      </c>
      <c r="AB338" s="1">
        <v>2.5583845799685596E-2</v>
      </c>
      <c r="AC338" s="4">
        <f t="shared" si="115"/>
        <v>3.5511676915993711</v>
      </c>
      <c r="AD338" s="1">
        <v>7.636427811397973E-4</v>
      </c>
      <c r="AE338" s="4">
        <f t="shared" si="116"/>
        <v>3.5763642781139797</v>
      </c>
      <c r="AF338" s="1">
        <v>-3.1841674359570022E-3</v>
      </c>
      <c r="AG338" s="4">
        <f t="shared" si="117"/>
        <v>3.1815832564042998</v>
      </c>
      <c r="AH338" s="1">
        <v>-5.6284409282370976E-3</v>
      </c>
      <c r="AI338" s="4">
        <f t="shared" si="118"/>
        <v>3.2185779535881451</v>
      </c>
      <c r="AJ338" s="1">
        <v>-4.6944799938496617E-4</v>
      </c>
      <c r="AK338" s="4">
        <f t="shared" si="119"/>
        <v>3.4765276000307517</v>
      </c>
      <c r="AL338" s="1">
        <v>1.9445387433131281E-3</v>
      </c>
      <c r="AM338" s="4">
        <f t="shared" si="120"/>
        <v>3.5972269371656562</v>
      </c>
      <c r="AN338" s="1">
        <v>-7.4096640000000005E-4</v>
      </c>
      <c r="AO338" s="4">
        <f t="shared" si="121"/>
        <v>3.4996295167999998</v>
      </c>
      <c r="AP338" s="1">
        <v>-1.1313216E-4</v>
      </c>
      <c r="AQ338" s="4">
        <f t="shared" si="122"/>
        <v>3.49994343392</v>
      </c>
      <c r="AR338" s="1">
        <v>2.0505419999999999E-4</v>
      </c>
      <c r="AS338" s="4">
        <f t="shared" si="123"/>
        <v>3.5001025271000001</v>
      </c>
      <c r="AT338" s="1">
        <v>4.5019724980826717E-4</v>
      </c>
      <c r="AU338" s="4">
        <f t="shared" si="124"/>
        <v>3.5002250986249042</v>
      </c>
      <c r="AV338" s="1">
        <v>1.3511592462689622E-2</v>
      </c>
      <c r="AW338" s="4">
        <f t="shared" si="125"/>
        <v>3.5067557962313449</v>
      </c>
      <c r="AY338" s="93"/>
      <c r="AZ338" s="20"/>
      <c r="BA338" s="20"/>
      <c r="BB338" s="20"/>
      <c r="BC338" s="20"/>
      <c r="BD338" s="92"/>
      <c r="BH338" s="93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92"/>
    </row>
    <row r="339" spans="1:81" s="1" customFormat="1" x14ac:dyDescent="0.15">
      <c r="A339" s="22"/>
      <c r="B339" s="22"/>
      <c r="C339" s="22"/>
      <c r="E339" s="15">
        <v>3.5</v>
      </c>
      <c r="F339" s="1">
        <v>1</v>
      </c>
      <c r="G339" s="9">
        <v>1.8333333333333333</v>
      </c>
      <c r="H339" s="1">
        <v>0.97322923335685541</v>
      </c>
      <c r="I339" s="4">
        <f t="shared" si="105"/>
        <v>3.9866146166784278</v>
      </c>
      <c r="J339" s="1">
        <v>0.973156191322331</v>
      </c>
      <c r="K339" s="4">
        <f t="shared" si="106"/>
        <v>3.9865780956611654</v>
      </c>
      <c r="L339" s="1">
        <v>1.1702870282922023E-2</v>
      </c>
      <c r="M339" s="4">
        <f t="shared" si="107"/>
        <v>3.55851435141461</v>
      </c>
      <c r="N339" s="1">
        <v>-2.2827129754407704E-3</v>
      </c>
      <c r="O339" s="4">
        <f t="shared" si="108"/>
        <v>3.4954345740491184</v>
      </c>
      <c r="P339" s="1">
        <v>-0.95039369719554856</v>
      </c>
      <c r="Q339" s="4">
        <f t="shared" si="109"/>
        <v>3.0248031514022258</v>
      </c>
      <c r="R339" s="1">
        <v>2.1893801290603202E-2</v>
      </c>
      <c r="S339" s="4">
        <f t="shared" si="110"/>
        <v>3.5109469006453016</v>
      </c>
      <c r="T339" s="1">
        <v>0.17571850397374975</v>
      </c>
      <c r="U339" s="4">
        <f t="shared" si="111"/>
        <v>3.8514370079474993</v>
      </c>
      <c r="V339" s="1">
        <v>7.6169447109372374E-2</v>
      </c>
      <c r="W339" s="4">
        <f t="shared" si="112"/>
        <v>3.6523388942187447</v>
      </c>
      <c r="X339" s="1">
        <v>8.4800080632216307E-2</v>
      </c>
      <c r="Y339" s="4">
        <f t="shared" si="113"/>
        <v>3.6696001612644324</v>
      </c>
      <c r="Z339" s="1">
        <v>7.3714054237759064E-2</v>
      </c>
      <c r="AA339" s="4">
        <f t="shared" si="114"/>
        <v>3.8685702711887955</v>
      </c>
      <c r="AB339" s="1">
        <v>3.43432139254344E-2</v>
      </c>
      <c r="AC339" s="4">
        <f t="shared" si="115"/>
        <v>3.568686427850869</v>
      </c>
      <c r="AD339" s="1">
        <v>1.9578797582142614E-3</v>
      </c>
      <c r="AE339" s="4">
        <f t="shared" si="116"/>
        <v>3.695787975821426</v>
      </c>
      <c r="AF339" s="1">
        <v>-4.9330208854651142E-3</v>
      </c>
      <c r="AG339" s="4">
        <f t="shared" si="117"/>
        <v>3.0066979114534886</v>
      </c>
      <c r="AH339" s="1">
        <v>-7.9584493253597125E-3</v>
      </c>
      <c r="AI339" s="4">
        <f t="shared" si="118"/>
        <v>3.1020775337320146</v>
      </c>
      <c r="AJ339" s="1">
        <v>-9.8929534377617642E-4</v>
      </c>
      <c r="AK339" s="4">
        <f t="shared" si="119"/>
        <v>3.4505352328111911</v>
      </c>
      <c r="AL339" s="1">
        <v>2.4665451783716804E-3</v>
      </c>
      <c r="AM339" s="4">
        <f t="shared" si="120"/>
        <v>3.6233272589185841</v>
      </c>
      <c r="AN339" s="1">
        <v>-2.1023351999999999E-3</v>
      </c>
      <c r="AO339" s="4">
        <f t="shared" si="121"/>
        <v>3.4989488324</v>
      </c>
      <c r="AP339" s="1">
        <v>-2.8278719999999996E-4</v>
      </c>
      <c r="AQ339" s="4">
        <f t="shared" si="122"/>
        <v>3.4998586064000001</v>
      </c>
      <c r="AR339" s="1">
        <v>6.1586028000000005E-4</v>
      </c>
      <c r="AS339" s="4">
        <f t="shared" si="123"/>
        <v>3.50030793014</v>
      </c>
      <c r="AT339" s="1">
        <v>1.0109530903581933E-3</v>
      </c>
      <c r="AU339" s="4">
        <f t="shared" si="124"/>
        <v>3.5005054765451793</v>
      </c>
      <c r="AV339" s="1">
        <v>2.1934915493475284E-2</v>
      </c>
      <c r="AW339" s="4">
        <f t="shared" si="125"/>
        <v>3.5109674577467378</v>
      </c>
      <c r="AY339" s="93"/>
      <c r="AZ339" s="20"/>
      <c r="BA339" s="20"/>
      <c r="BB339" s="20"/>
      <c r="BC339" s="20"/>
      <c r="BD339" s="92"/>
      <c r="BH339" s="93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92"/>
    </row>
    <row r="340" spans="1:81" s="1" customFormat="1" x14ac:dyDescent="0.15">
      <c r="A340" s="22"/>
      <c r="B340" s="22"/>
      <c r="C340" s="22"/>
      <c r="E340" s="15">
        <v>3.5</v>
      </c>
      <c r="F340" s="1">
        <v>1</v>
      </c>
      <c r="G340" s="9">
        <v>1.5</v>
      </c>
      <c r="H340" s="1">
        <v>0.90714474669106648</v>
      </c>
      <c r="I340" s="4">
        <f t="shared" si="105"/>
        <v>3.9535723733455335</v>
      </c>
      <c r="J340" s="1">
        <v>0.9069456939534547</v>
      </c>
      <c r="K340" s="4">
        <f t="shared" si="106"/>
        <v>3.9534728469767275</v>
      </c>
      <c r="L340" s="1">
        <v>1.7688692451555344E-2</v>
      </c>
      <c r="M340" s="4">
        <f t="shared" si="107"/>
        <v>3.5884434622577768</v>
      </c>
      <c r="N340" s="1">
        <v>-6.9433297372360316E-3</v>
      </c>
      <c r="O340" s="4">
        <f t="shared" si="108"/>
        <v>3.4861133405255278</v>
      </c>
      <c r="P340" s="1">
        <v>-0.90837032165581588</v>
      </c>
      <c r="Q340" s="4">
        <f t="shared" si="109"/>
        <v>3.0458148391720918</v>
      </c>
      <c r="R340" s="1">
        <v>3.6702658187949606E-2</v>
      </c>
      <c r="S340" s="4">
        <f t="shared" si="110"/>
        <v>3.5183513290939747</v>
      </c>
      <c r="T340" s="1">
        <v>0.19177028777488681</v>
      </c>
      <c r="U340" s="4">
        <f t="shared" si="111"/>
        <v>3.8835405755497736</v>
      </c>
      <c r="V340" s="1">
        <v>8.8359470365794029E-2</v>
      </c>
      <c r="W340" s="4">
        <f t="shared" si="112"/>
        <v>3.6767189407315879</v>
      </c>
      <c r="X340" s="1">
        <v>9.0535793611390039E-2</v>
      </c>
      <c r="Y340" s="4">
        <f t="shared" si="113"/>
        <v>3.6810715872227799</v>
      </c>
      <c r="Z340" s="1">
        <v>7.6870737185221111E-2</v>
      </c>
      <c r="AA340" s="4">
        <f t="shared" si="114"/>
        <v>3.8843536859261056</v>
      </c>
      <c r="AB340" s="1">
        <v>4.0134683850458396E-2</v>
      </c>
      <c r="AC340" s="4">
        <f t="shared" si="115"/>
        <v>3.5802693677009167</v>
      </c>
      <c r="AD340" s="1">
        <v>2.9152202520884235E-3</v>
      </c>
      <c r="AE340" s="4">
        <f t="shared" si="116"/>
        <v>3.7915220252088422</v>
      </c>
      <c r="AF340" s="1">
        <v>-5.3914852558939342E-3</v>
      </c>
      <c r="AG340" s="4">
        <f t="shared" si="117"/>
        <v>2.9608514744106067</v>
      </c>
      <c r="AH340" s="1">
        <v>-9.1731331720381511E-3</v>
      </c>
      <c r="AI340" s="4">
        <f t="shared" si="118"/>
        <v>3.0413433413980924</v>
      </c>
      <c r="AJ340" s="1">
        <v>-1.3945258178839086E-3</v>
      </c>
      <c r="AK340" s="4">
        <f t="shared" si="119"/>
        <v>3.4302737091058044</v>
      </c>
      <c r="AL340" s="1">
        <v>2.680295154438554E-3</v>
      </c>
      <c r="AM340" s="4">
        <f t="shared" si="120"/>
        <v>3.6340147577219275</v>
      </c>
      <c r="AN340" s="1">
        <v>-2.8428307199999999E-3</v>
      </c>
      <c r="AO340" s="4">
        <f t="shared" si="121"/>
        <v>3.4985785846400002</v>
      </c>
      <c r="AP340" s="1">
        <v>-4.5501480000000006E-4</v>
      </c>
      <c r="AQ340" s="4">
        <f t="shared" si="122"/>
        <v>3.4997724926</v>
      </c>
      <c r="AR340" s="1">
        <v>7.3967688000000005E-4</v>
      </c>
      <c r="AS340" s="4">
        <f t="shared" si="123"/>
        <v>3.5003698384400002</v>
      </c>
      <c r="AT340" s="1">
        <v>1.3653507206673725E-3</v>
      </c>
      <c r="AU340" s="4">
        <f t="shared" si="124"/>
        <v>3.5006826753603337</v>
      </c>
      <c r="AV340" s="1">
        <v>2.6389984600715372E-2</v>
      </c>
      <c r="AW340" s="4">
        <f t="shared" si="125"/>
        <v>3.5131949923003578</v>
      </c>
      <c r="AY340" s="93"/>
      <c r="AZ340" s="20"/>
      <c r="BA340" s="20"/>
      <c r="BB340" s="20"/>
      <c r="BC340" s="20"/>
      <c r="BD340" s="92"/>
      <c r="BH340" s="93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92"/>
    </row>
    <row r="341" spans="1:81" s="1" customFormat="1" x14ac:dyDescent="0.15">
      <c r="A341" s="22"/>
      <c r="B341" s="22"/>
      <c r="C341" s="22"/>
      <c r="E341" s="15">
        <v>3.5</v>
      </c>
      <c r="F341" s="1">
        <v>1</v>
      </c>
      <c r="G341" s="9">
        <v>1.1666666666666667</v>
      </c>
      <c r="H341" s="1">
        <v>0.80386466587034899</v>
      </c>
      <c r="I341" s="4">
        <f t="shared" si="105"/>
        <v>3.9019323329351745</v>
      </c>
      <c r="J341" s="1">
        <v>0.80304212411139697</v>
      </c>
      <c r="K341" s="4">
        <f t="shared" si="106"/>
        <v>3.9015210620556986</v>
      </c>
      <c r="L341" s="1">
        <v>2.6629162731490991E-2</v>
      </c>
      <c r="M341" s="4">
        <f t="shared" si="107"/>
        <v>3.633145813657455</v>
      </c>
      <c r="N341" s="1">
        <v>-2.4751477324055651E-2</v>
      </c>
      <c r="O341" s="4">
        <f t="shared" si="108"/>
        <v>3.4504970453518888</v>
      </c>
      <c r="P341" s="1">
        <v>-0.8589784281038475</v>
      </c>
      <c r="Q341" s="4">
        <f t="shared" si="109"/>
        <v>3.070510785948076</v>
      </c>
      <c r="R341" s="1">
        <v>5.3566496719595999E-2</v>
      </c>
      <c r="S341" s="4">
        <f t="shared" si="110"/>
        <v>3.5267832483597981</v>
      </c>
      <c r="T341" s="1">
        <v>0.21072632455213655</v>
      </c>
      <c r="U341" s="4">
        <f t="shared" si="111"/>
        <v>3.9214526491042729</v>
      </c>
      <c r="V341" s="1">
        <v>0.10274074875971972</v>
      </c>
      <c r="W341" s="4">
        <f t="shared" si="112"/>
        <v>3.7054814975194397</v>
      </c>
      <c r="X341" s="1">
        <v>9.6661602266661192E-2</v>
      </c>
      <c r="Y341" s="4">
        <f t="shared" si="113"/>
        <v>3.6933232045333222</v>
      </c>
      <c r="Z341" s="1">
        <v>7.6133080153724109E-2</v>
      </c>
      <c r="AA341" s="4">
        <f t="shared" si="114"/>
        <v>3.8806654007686205</v>
      </c>
      <c r="AB341" s="1">
        <v>4.2378477352495204E-2</v>
      </c>
      <c r="AC341" s="4">
        <f t="shared" si="115"/>
        <v>3.5847569547049902</v>
      </c>
      <c r="AD341" s="1">
        <v>3.6370577714869914E-3</v>
      </c>
      <c r="AE341" s="4">
        <f t="shared" si="116"/>
        <v>3.8637057771486991</v>
      </c>
      <c r="AF341" s="1">
        <v>-5.8820003269910298E-3</v>
      </c>
      <c r="AG341" s="4">
        <f t="shared" si="117"/>
        <v>2.911799967300897</v>
      </c>
      <c r="AH341" s="1">
        <v>-9.5265660328979294E-3</v>
      </c>
      <c r="AI341" s="4">
        <f t="shared" si="118"/>
        <v>3.0236716983551037</v>
      </c>
      <c r="AJ341" s="1">
        <v>-1.7592270757503896E-3</v>
      </c>
      <c r="AK341" s="4">
        <f t="shared" si="119"/>
        <v>3.4120386462124803</v>
      </c>
      <c r="AL341" s="1">
        <v>2.8495061744533978E-3</v>
      </c>
      <c r="AM341" s="4">
        <f t="shared" si="120"/>
        <v>3.6424753087226698</v>
      </c>
      <c r="AN341" s="1">
        <v>-2.88625248E-3</v>
      </c>
      <c r="AO341" s="4">
        <f t="shared" si="121"/>
        <v>3.4985568737600001</v>
      </c>
      <c r="AP341" s="1">
        <v>-5.5169099999999999E-4</v>
      </c>
      <c r="AQ341" s="4">
        <f t="shared" si="122"/>
        <v>3.4997241545</v>
      </c>
      <c r="AR341" s="1">
        <v>7.8758135999999995E-4</v>
      </c>
      <c r="AS341" s="4">
        <f t="shared" si="123"/>
        <v>3.50039379068</v>
      </c>
      <c r="AT341" s="1">
        <v>1.3501947368710038E-3</v>
      </c>
      <c r="AU341" s="4">
        <f t="shared" si="124"/>
        <v>3.5006750973684353</v>
      </c>
      <c r="AV341" s="1">
        <v>3.2152355333859219E-2</v>
      </c>
      <c r="AW341" s="4">
        <f t="shared" si="125"/>
        <v>3.5160761776669296</v>
      </c>
      <c r="AY341" s="93"/>
      <c r="AZ341" s="20"/>
      <c r="BA341" s="20"/>
      <c r="BB341" s="20"/>
      <c r="BC341" s="20"/>
      <c r="BD341" s="92"/>
      <c r="BH341" s="93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92"/>
    </row>
    <row r="342" spans="1:81" s="1" customFormat="1" x14ac:dyDescent="0.15">
      <c r="A342" s="22"/>
      <c r="B342" s="22"/>
      <c r="C342" s="22"/>
      <c r="E342" s="15">
        <v>3.5</v>
      </c>
      <c r="F342" s="1">
        <v>1</v>
      </c>
      <c r="G342" s="9">
        <v>0.83333333333333337</v>
      </c>
      <c r="H342" s="1">
        <v>0.67865882174246717</v>
      </c>
      <c r="I342" s="4">
        <f t="shared" si="105"/>
        <v>3.8393294108712337</v>
      </c>
      <c r="J342" s="1">
        <v>0.67604389478491234</v>
      </c>
      <c r="K342" s="4">
        <f t="shared" si="106"/>
        <v>3.8380219473924564</v>
      </c>
      <c r="L342" s="1">
        <v>2.8790554085178978E-2</v>
      </c>
      <c r="M342" s="4">
        <f t="shared" si="107"/>
        <v>3.6439527704258947</v>
      </c>
      <c r="N342" s="1">
        <v>-5.209177140766677E-2</v>
      </c>
      <c r="O342" s="4">
        <f t="shared" si="108"/>
        <v>3.3958164571846665</v>
      </c>
      <c r="P342" s="1">
        <v>-0.80714016686170276</v>
      </c>
      <c r="Q342" s="4">
        <f t="shared" si="109"/>
        <v>3.0964299165691487</v>
      </c>
      <c r="R342" s="1">
        <v>7.0719144433459211E-2</v>
      </c>
      <c r="S342" s="4">
        <f t="shared" si="110"/>
        <v>3.5353595722167297</v>
      </c>
      <c r="T342" s="1">
        <v>0.2050621602216888</v>
      </c>
      <c r="U342" s="4">
        <f t="shared" si="111"/>
        <v>3.9101243204433778</v>
      </c>
      <c r="V342" s="1">
        <v>0.10024525632458947</v>
      </c>
      <c r="W342" s="4">
        <f t="shared" si="112"/>
        <v>3.7004905126491789</v>
      </c>
      <c r="X342" s="1">
        <v>0.11587521417932455</v>
      </c>
      <c r="Y342" s="4">
        <f t="shared" si="113"/>
        <v>3.7317504283586489</v>
      </c>
      <c r="Z342" s="1">
        <v>7.1420770437260403E-2</v>
      </c>
      <c r="AA342" s="4">
        <f t="shared" si="114"/>
        <v>3.8571038521863019</v>
      </c>
      <c r="AB342" s="1">
        <v>4.4116063512847199E-2</v>
      </c>
      <c r="AC342" s="4">
        <f t="shared" si="115"/>
        <v>3.5882321270256945</v>
      </c>
      <c r="AD342" s="1">
        <v>2.172480101819241E-3</v>
      </c>
      <c r="AE342" s="4">
        <f t="shared" si="116"/>
        <v>3.7172480101819243</v>
      </c>
      <c r="AF342" s="1">
        <v>-7.5667523751625906E-3</v>
      </c>
      <c r="AG342" s="4">
        <f t="shared" si="117"/>
        <v>2.7433247624837409</v>
      </c>
      <c r="AH342" s="1">
        <v>-8.5587999074903942E-3</v>
      </c>
      <c r="AI342" s="4">
        <f t="shared" si="118"/>
        <v>3.0720600046254805</v>
      </c>
      <c r="AJ342" s="1">
        <v>-1.1589381819244887E-3</v>
      </c>
      <c r="AK342" s="4">
        <f t="shared" si="119"/>
        <v>3.4420530909037756</v>
      </c>
      <c r="AL342" s="1">
        <v>3.505622984106289E-3</v>
      </c>
      <c r="AM342" s="4">
        <f t="shared" si="120"/>
        <v>3.6752811492053143</v>
      </c>
      <c r="AN342" s="1">
        <v>-2.6463527999999997E-3</v>
      </c>
      <c r="AO342" s="4">
        <f t="shared" si="121"/>
        <v>3.4986768235999999</v>
      </c>
      <c r="AP342" s="1">
        <v>-4.0719888000000001E-4</v>
      </c>
      <c r="AQ342" s="4">
        <f t="shared" si="122"/>
        <v>3.4997964005600002</v>
      </c>
      <c r="AR342" s="1">
        <v>9.9606348000000019E-4</v>
      </c>
      <c r="AS342" s="4">
        <f t="shared" si="123"/>
        <v>3.5004980317399998</v>
      </c>
      <c r="AT342" s="1">
        <v>1.2056329145051516E-3</v>
      </c>
      <c r="AU342" s="4">
        <f t="shared" si="124"/>
        <v>3.5006028164572527</v>
      </c>
      <c r="AV342" s="1">
        <v>3.2763333115736273E-2</v>
      </c>
      <c r="AW342" s="4">
        <f t="shared" si="125"/>
        <v>3.516381666557868</v>
      </c>
      <c r="AY342" s="93"/>
      <c r="AZ342" s="20"/>
      <c r="BA342" s="20"/>
      <c r="BB342" s="20"/>
      <c r="BC342" s="20"/>
      <c r="BD342" s="92"/>
      <c r="BH342" s="93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92"/>
    </row>
    <row r="343" spans="1:81" s="1" customFormat="1" x14ac:dyDescent="0.15">
      <c r="A343" s="22"/>
      <c r="B343" s="22"/>
      <c r="C343" s="22"/>
      <c r="E343" s="15">
        <v>3.5</v>
      </c>
      <c r="F343" s="1">
        <v>1</v>
      </c>
      <c r="G343" s="9">
        <v>0.5</v>
      </c>
      <c r="H343" s="1">
        <v>0.52273525243083674</v>
      </c>
      <c r="I343" s="4">
        <f t="shared" si="105"/>
        <v>3.7613676262154185</v>
      </c>
      <c r="J343" s="1">
        <v>0.52020222758940782</v>
      </c>
      <c r="K343" s="4">
        <f t="shared" si="106"/>
        <v>3.760101113794704</v>
      </c>
      <c r="L343" s="1">
        <v>3.6585001661172976E-2</v>
      </c>
      <c r="M343" s="4">
        <f t="shared" si="107"/>
        <v>3.6829250083058649</v>
      </c>
      <c r="N343" s="1">
        <v>-3.6101581660650361E-2</v>
      </c>
      <c r="O343" s="4">
        <f t="shared" si="108"/>
        <v>3.4277968366786995</v>
      </c>
      <c r="P343" s="1">
        <v>-0.74695392112653658</v>
      </c>
      <c r="Q343" s="4">
        <f t="shared" si="109"/>
        <v>3.1265230394367318</v>
      </c>
      <c r="R343" s="1">
        <v>8.7130178187141596E-2</v>
      </c>
      <c r="S343" s="4">
        <f t="shared" si="110"/>
        <v>3.5435650890935708</v>
      </c>
      <c r="T343" s="1">
        <v>0.2128740283382422</v>
      </c>
      <c r="U343" s="4">
        <f t="shared" si="111"/>
        <v>3.9257480566764844</v>
      </c>
      <c r="V343" s="1">
        <v>9.9351209296595883E-2</v>
      </c>
      <c r="W343" s="4">
        <f t="shared" si="112"/>
        <v>3.6987024185931916</v>
      </c>
      <c r="X343" s="1">
        <v>0.13317754392775949</v>
      </c>
      <c r="Y343" s="4">
        <f t="shared" si="113"/>
        <v>3.7663550878555192</v>
      </c>
      <c r="Z343" s="1">
        <v>6.3681365764734044E-2</v>
      </c>
      <c r="AA343" s="4">
        <f t="shared" si="114"/>
        <v>3.8184068288236701</v>
      </c>
      <c r="AB343" s="1">
        <v>4.5009348833735995E-2</v>
      </c>
      <c r="AC343" s="4">
        <f t="shared" si="115"/>
        <v>3.5900186976674719</v>
      </c>
      <c r="AD343" s="1">
        <v>-1.1830889072768031E-3</v>
      </c>
      <c r="AE343" s="4">
        <f t="shared" si="116"/>
        <v>3.3816911092723196</v>
      </c>
      <c r="AF343" s="1">
        <v>-9.8172689655654597E-3</v>
      </c>
      <c r="AG343" s="4">
        <f t="shared" si="117"/>
        <v>2.518273103443454</v>
      </c>
      <c r="AH343" s="1">
        <v>-7.2544623911966069E-3</v>
      </c>
      <c r="AI343" s="4">
        <f t="shared" si="118"/>
        <v>3.1372768804401696</v>
      </c>
      <c r="AJ343" s="1">
        <v>-3.7191878952588185E-4</v>
      </c>
      <c r="AK343" s="4">
        <f t="shared" si="119"/>
        <v>3.481404060523706</v>
      </c>
      <c r="AL343" s="1">
        <v>3.6318989439934148E-3</v>
      </c>
      <c r="AM343" s="4">
        <f t="shared" si="120"/>
        <v>3.6815949471996707</v>
      </c>
      <c r="AN343" s="1">
        <v>-1.7365391999999999E-3</v>
      </c>
      <c r="AO343" s="4">
        <f t="shared" si="121"/>
        <v>3.4991317303999998</v>
      </c>
      <c r="AP343" s="1">
        <v>-1.6924680000000003E-5</v>
      </c>
      <c r="AQ343" s="4">
        <f t="shared" si="122"/>
        <v>3.4999915376600002</v>
      </c>
      <c r="AR343" s="1">
        <v>7.1444483999999996E-4</v>
      </c>
      <c r="AS343" s="4">
        <f t="shared" si="123"/>
        <v>3.5003572224199999</v>
      </c>
      <c r="AT343" s="1">
        <v>8.5292981986798545E-4</v>
      </c>
      <c r="AU343" s="4">
        <f t="shared" si="124"/>
        <v>3.5004264649099341</v>
      </c>
      <c r="AV343" s="1">
        <v>3.6461136468138526E-2</v>
      </c>
      <c r="AW343" s="4">
        <f t="shared" si="125"/>
        <v>3.5182305682340691</v>
      </c>
      <c r="AY343" s="93"/>
      <c r="AZ343" s="20"/>
      <c r="BA343" s="20"/>
      <c r="BB343" s="20"/>
      <c r="BC343" s="20"/>
      <c r="BD343" s="92"/>
      <c r="BH343" s="93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92"/>
    </row>
    <row r="344" spans="1:81" s="1" customFormat="1" x14ac:dyDescent="0.15">
      <c r="A344" s="22"/>
      <c r="B344" s="22"/>
      <c r="C344" s="22"/>
      <c r="E344" s="15">
        <v>3.5</v>
      </c>
      <c r="F344" s="1">
        <v>1</v>
      </c>
      <c r="G344" s="9">
        <v>0.16666666666666666</v>
      </c>
      <c r="H344" s="1">
        <v>0.33671461232486422</v>
      </c>
      <c r="I344" s="4">
        <f t="shared" si="105"/>
        <v>3.6683573061624322</v>
      </c>
      <c r="J344" s="1">
        <v>0.32920839819373882</v>
      </c>
      <c r="K344" s="4">
        <f t="shared" si="106"/>
        <v>3.6646041990968694</v>
      </c>
      <c r="L344" s="1">
        <v>7.0110831967687387E-2</v>
      </c>
      <c r="M344" s="4">
        <f t="shared" si="107"/>
        <v>3.850554159838437</v>
      </c>
      <c r="N344" s="1">
        <v>-9.1121870368780396E-3</v>
      </c>
      <c r="O344" s="4">
        <f t="shared" si="108"/>
        <v>3.481775625926244</v>
      </c>
      <c r="P344" s="1">
        <v>-0.69189801379421045</v>
      </c>
      <c r="Q344" s="4">
        <f t="shared" si="109"/>
        <v>3.1540509931028948</v>
      </c>
      <c r="R344" s="1">
        <v>9.5117190411348002E-2</v>
      </c>
      <c r="S344" s="4">
        <f t="shared" si="110"/>
        <v>3.5475585952056741</v>
      </c>
      <c r="T344" s="1">
        <v>0.23371148349590432</v>
      </c>
      <c r="U344" s="4">
        <f t="shared" si="111"/>
        <v>3.9674229669918084</v>
      </c>
      <c r="V344" s="1">
        <v>0.13846530014969222</v>
      </c>
      <c r="W344" s="4">
        <f t="shared" si="112"/>
        <v>3.7769306002993845</v>
      </c>
      <c r="X344" s="1">
        <v>0.11590321147665213</v>
      </c>
      <c r="Y344" s="4">
        <f t="shared" si="113"/>
        <v>3.7318064229533041</v>
      </c>
      <c r="Z344" s="1">
        <v>6.0874266930402508E-2</v>
      </c>
      <c r="AA344" s="4">
        <f t="shared" si="114"/>
        <v>3.8043713346520125</v>
      </c>
      <c r="AB344" s="1">
        <v>4.9224359254895995E-2</v>
      </c>
      <c r="AC344" s="4">
        <f t="shared" si="115"/>
        <v>3.598448718509792</v>
      </c>
      <c r="AD344" s="1">
        <v>-6.8978681873029142E-3</v>
      </c>
      <c r="AE344" s="4">
        <f t="shared" si="116"/>
        <v>2.8102131812697086</v>
      </c>
      <c r="AF344" s="1">
        <v>-5.7092052451272806E-3</v>
      </c>
      <c r="AG344" s="4">
        <f t="shared" si="117"/>
        <v>2.929079475487272</v>
      </c>
      <c r="AH344" s="1">
        <v>-5.3348868485516062E-3</v>
      </c>
      <c r="AI344" s="4">
        <f t="shared" si="118"/>
        <v>3.2332556575724198</v>
      </c>
      <c r="AJ344" s="1">
        <v>-4.3342202939274278E-4</v>
      </c>
      <c r="AK344" s="4">
        <f t="shared" si="119"/>
        <v>3.4783288985303629</v>
      </c>
      <c r="AL344" s="1">
        <v>2.3360744137594326E-3</v>
      </c>
      <c r="AM344" s="4">
        <f t="shared" si="120"/>
        <v>3.6168037206879715</v>
      </c>
      <c r="AN344" s="1">
        <v>6.6150719999999994E-4</v>
      </c>
      <c r="AO344" s="4">
        <f t="shared" si="121"/>
        <v>3.5003307536000001</v>
      </c>
      <c r="AP344" s="1">
        <v>-6.0869556000000007E-4</v>
      </c>
      <c r="AQ344" s="4">
        <f t="shared" si="122"/>
        <v>3.4996956522199998</v>
      </c>
      <c r="AR344" s="1">
        <v>3.4859160000000004E-5</v>
      </c>
      <c r="AS344" s="4">
        <f t="shared" si="123"/>
        <v>3.5000174295800002</v>
      </c>
      <c r="AT344" s="1">
        <v>5.8038805570199753E-4</v>
      </c>
      <c r="AU344" s="4">
        <f t="shared" si="124"/>
        <v>3.5002901940278508</v>
      </c>
      <c r="AV344" s="1">
        <v>4.3613625647001129E-2</v>
      </c>
      <c r="AW344" s="4">
        <f t="shared" si="125"/>
        <v>3.5218068128235007</v>
      </c>
      <c r="AY344" s="93"/>
      <c r="AZ344" s="20"/>
      <c r="BA344" s="20"/>
      <c r="BB344" s="20"/>
      <c r="BC344" s="20"/>
      <c r="BD344" s="92"/>
      <c r="BH344" s="93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92"/>
    </row>
    <row r="345" spans="1:81" s="1" customFormat="1" x14ac:dyDescent="0.15">
      <c r="A345" s="22"/>
      <c r="B345" s="22"/>
      <c r="C345" s="22"/>
      <c r="E345" s="15">
        <v>3.5</v>
      </c>
      <c r="F345" s="1">
        <v>1</v>
      </c>
      <c r="G345" s="10">
        <v>6.6666666666666666E-2</v>
      </c>
      <c r="H345" s="1">
        <v>0.30005922936242219</v>
      </c>
      <c r="I345" s="4">
        <f t="shared" si="105"/>
        <v>3.6500296146812112</v>
      </c>
      <c r="J345" s="1">
        <v>0.2914829732880897</v>
      </c>
      <c r="K345" s="4">
        <f t="shared" si="106"/>
        <v>3.6457414866440447</v>
      </c>
      <c r="L345" s="1">
        <v>7.070624115752025E-2</v>
      </c>
      <c r="M345" s="4">
        <f t="shared" si="107"/>
        <v>3.8535312057876014</v>
      </c>
      <c r="N345" s="1">
        <v>-8.5933037930738428E-3</v>
      </c>
      <c r="O345" s="4">
        <f t="shared" si="108"/>
        <v>3.4828133924138522</v>
      </c>
      <c r="P345" s="1">
        <v>-0.65921912525683191</v>
      </c>
      <c r="Q345" s="4">
        <f t="shared" si="109"/>
        <v>3.1703904373715841</v>
      </c>
      <c r="R345" s="1">
        <v>9.5807880436665591E-2</v>
      </c>
      <c r="S345" s="4">
        <f t="shared" si="110"/>
        <v>3.5479039402183328</v>
      </c>
      <c r="T345" s="1">
        <v>0.23166581430450359</v>
      </c>
      <c r="U345" s="4">
        <f t="shared" si="111"/>
        <v>3.9633316286090072</v>
      </c>
      <c r="V345" s="1">
        <v>0.13934254879928923</v>
      </c>
      <c r="W345" s="4">
        <f t="shared" si="112"/>
        <v>3.7786850975985784</v>
      </c>
      <c r="X345" s="1">
        <v>8.0641548735828711E-2</v>
      </c>
      <c r="Y345" s="4">
        <f t="shared" si="113"/>
        <v>3.6612830974716575</v>
      </c>
      <c r="Z345" s="1">
        <v>6.508967745795749E-2</v>
      </c>
      <c r="AA345" s="4">
        <f t="shared" si="114"/>
        <v>3.8254483872897875</v>
      </c>
      <c r="AB345" s="1">
        <v>4.8389491618171201E-2</v>
      </c>
      <c r="AC345" s="4">
        <f t="shared" si="115"/>
        <v>3.5967789832363426</v>
      </c>
      <c r="AD345" s="1">
        <v>-6.0004485685911813E-3</v>
      </c>
      <c r="AE345" s="4">
        <f t="shared" si="116"/>
        <v>2.8999551431408817</v>
      </c>
      <c r="AF345" s="1">
        <v>-1.4840867918136573E-3</v>
      </c>
      <c r="AG345" s="4">
        <f t="shared" si="117"/>
        <v>3.3515913208186343</v>
      </c>
      <c r="AH345" s="1">
        <v>-4.959081695824508E-3</v>
      </c>
      <c r="AI345" s="4">
        <f t="shared" si="118"/>
        <v>3.2520459152087744</v>
      </c>
      <c r="AJ345" s="1">
        <v>-1.1627011685161424E-3</v>
      </c>
      <c r="AK345" s="4">
        <f t="shared" si="119"/>
        <v>3.4418649415741931</v>
      </c>
      <c r="AL345" s="1">
        <v>1.285707648249864E-3</v>
      </c>
      <c r="AM345" s="4">
        <f t="shared" si="120"/>
        <v>3.5642853824124932</v>
      </c>
      <c r="AN345" s="1">
        <v>5.7078432000000009E-4</v>
      </c>
      <c r="AO345" s="4">
        <f t="shared" si="121"/>
        <v>3.5002853921599999</v>
      </c>
      <c r="AP345" s="1">
        <v>-8.102926800000001E-4</v>
      </c>
      <c r="AQ345" s="4">
        <f t="shared" si="122"/>
        <v>3.4995948536600001</v>
      </c>
      <c r="AR345" s="1">
        <v>3.7297800000000001E-5</v>
      </c>
      <c r="AS345" s="4">
        <f t="shared" si="123"/>
        <v>3.5000186488999998</v>
      </c>
      <c r="AT345" s="1">
        <v>5.9274676651356541E-4</v>
      </c>
      <c r="AU345" s="4">
        <f t="shared" si="124"/>
        <v>3.5002963733832568</v>
      </c>
      <c r="AV345" s="1">
        <v>3.9794227402882042E-2</v>
      </c>
      <c r="AW345" s="4">
        <f t="shared" si="125"/>
        <v>3.519897113701441</v>
      </c>
      <c r="AY345" s="93"/>
      <c r="AZ345" s="20"/>
      <c r="BA345" s="20"/>
      <c r="BB345" s="20"/>
      <c r="BC345" s="20"/>
      <c r="BD345" s="92"/>
      <c r="BH345" s="93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92"/>
    </row>
    <row r="346" spans="1:81" s="1" customFormat="1" x14ac:dyDescent="0.15">
      <c r="A346" s="22"/>
      <c r="B346" s="22"/>
      <c r="C346" s="22"/>
      <c r="E346" s="15"/>
      <c r="G346" s="9"/>
      <c r="I346" s="4">
        <f t="shared" si="105"/>
        <v>0</v>
      </c>
      <c r="K346" s="4">
        <f t="shared" si="106"/>
        <v>0</v>
      </c>
      <c r="M346" s="4">
        <f t="shared" si="107"/>
        <v>0</v>
      </c>
      <c r="O346" s="4">
        <f t="shared" si="108"/>
        <v>0</v>
      </c>
      <c r="Q346" s="4">
        <f t="shared" si="109"/>
        <v>0</v>
      </c>
      <c r="S346" s="4">
        <f t="shared" si="110"/>
        <v>0</v>
      </c>
      <c r="U346" s="4">
        <f t="shared" si="111"/>
        <v>0</v>
      </c>
      <c r="W346" s="4">
        <f t="shared" si="112"/>
        <v>0</v>
      </c>
      <c r="Y346" s="4">
        <f t="shared" si="113"/>
        <v>0</v>
      </c>
      <c r="AA346" s="4">
        <f t="shared" si="114"/>
        <v>0</v>
      </c>
      <c r="AC346" s="4">
        <f t="shared" si="115"/>
        <v>0</v>
      </c>
      <c r="AE346" s="4">
        <f t="shared" si="116"/>
        <v>0</v>
      </c>
      <c r="AG346" s="4">
        <f t="shared" si="117"/>
        <v>0</v>
      </c>
      <c r="AI346" s="4">
        <f t="shared" si="118"/>
        <v>0</v>
      </c>
      <c r="AK346" s="4">
        <f t="shared" si="119"/>
        <v>0</v>
      </c>
      <c r="AM346" s="4">
        <f t="shared" si="120"/>
        <v>0</v>
      </c>
      <c r="AO346" s="4">
        <f t="shared" si="121"/>
        <v>0</v>
      </c>
      <c r="AQ346" s="4">
        <f t="shared" si="122"/>
        <v>0</v>
      </c>
      <c r="AS346" s="4">
        <f t="shared" si="123"/>
        <v>0</v>
      </c>
      <c r="AU346" s="4">
        <f t="shared" si="124"/>
        <v>0</v>
      </c>
      <c r="AW346" s="4">
        <f t="shared" si="125"/>
        <v>0</v>
      </c>
      <c r="AY346" s="93"/>
      <c r="AZ346" s="20"/>
      <c r="BA346" s="20"/>
      <c r="BB346" s="20"/>
      <c r="BC346" s="20"/>
      <c r="BD346" s="92"/>
      <c r="BH346" s="93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92"/>
    </row>
    <row r="347" spans="1:81" s="1" customFormat="1" x14ac:dyDescent="0.15">
      <c r="A347" s="22"/>
      <c r="B347" s="22"/>
      <c r="C347" s="22"/>
      <c r="E347" s="15">
        <v>4.5</v>
      </c>
      <c r="F347" s="1">
        <v>1</v>
      </c>
      <c r="G347" s="8">
        <v>2.5</v>
      </c>
      <c r="H347" s="1">
        <v>1.0783834750253163</v>
      </c>
      <c r="I347" s="4">
        <f t="shared" si="105"/>
        <v>5.0391917375126578</v>
      </c>
      <c r="J347" s="1">
        <v>1.078346392517131</v>
      </c>
      <c r="K347" s="4">
        <f t="shared" si="106"/>
        <v>5.0391731962585657</v>
      </c>
      <c r="L347" s="1">
        <v>8.3618594684993081E-3</v>
      </c>
      <c r="M347" s="4">
        <f t="shared" si="107"/>
        <v>4.5418092973424962</v>
      </c>
      <c r="N347" s="1">
        <v>-3.1711605439688219E-3</v>
      </c>
      <c r="O347" s="4">
        <f t="shared" si="108"/>
        <v>4.4936576789120624</v>
      </c>
      <c r="P347" s="1">
        <v>-1.0097635355803078</v>
      </c>
      <c r="Q347" s="4">
        <f t="shared" si="109"/>
        <v>3.9951182322098462</v>
      </c>
      <c r="R347" s="1">
        <v>7.4895532009703995E-3</v>
      </c>
      <c r="S347" s="4">
        <f t="shared" si="110"/>
        <v>4.5037447766004854</v>
      </c>
      <c r="T347" s="1">
        <v>0.13064161095204499</v>
      </c>
      <c r="U347" s="4">
        <f t="shared" si="111"/>
        <v>4.7612832219040904</v>
      </c>
      <c r="V347" s="1">
        <v>6.0834394119820966E-2</v>
      </c>
      <c r="W347" s="4">
        <f t="shared" si="112"/>
        <v>4.6216687882396421</v>
      </c>
      <c r="X347" s="1">
        <v>7.1394974671778355E-2</v>
      </c>
      <c r="Y347" s="4">
        <f t="shared" si="113"/>
        <v>4.6427899493435572</v>
      </c>
      <c r="Z347" s="1">
        <v>6.5320730472996066E-2</v>
      </c>
      <c r="AA347" s="4">
        <f t="shared" si="114"/>
        <v>4.8266036523649802</v>
      </c>
      <c r="AB347" s="1">
        <v>2.7717110444721603E-2</v>
      </c>
      <c r="AC347" s="4">
        <f t="shared" si="115"/>
        <v>4.5554342208894436</v>
      </c>
      <c r="AD347" s="1">
        <v>9.4897944152591606E-4</v>
      </c>
      <c r="AE347" s="4">
        <f t="shared" si="116"/>
        <v>4.5948979441525912</v>
      </c>
      <c r="AF347" s="1">
        <v>-3.8014918010024945E-3</v>
      </c>
      <c r="AG347" s="4">
        <f t="shared" si="117"/>
        <v>4.1198508198997503</v>
      </c>
      <c r="AH347" s="1">
        <v>-5.0625535457108481E-3</v>
      </c>
      <c r="AI347" s="4">
        <f t="shared" si="118"/>
        <v>4.2468723227144576</v>
      </c>
      <c r="AJ347" s="1">
        <v>-4.4736358627329499E-4</v>
      </c>
      <c r="AK347" s="4">
        <f t="shared" si="119"/>
        <v>4.4776318206863355</v>
      </c>
      <c r="AL347" s="1">
        <v>2.1592757322565007E-3</v>
      </c>
      <c r="AM347" s="4">
        <f t="shared" si="120"/>
        <v>4.6079637866128254</v>
      </c>
      <c r="AN347" s="1">
        <v>-6.7429727999999999E-4</v>
      </c>
      <c r="AO347" s="4">
        <f t="shared" si="121"/>
        <v>4.4996628513600001</v>
      </c>
      <c r="AP347" s="1">
        <v>-7.0366320000000006E-5</v>
      </c>
      <c r="AQ347" s="4">
        <f t="shared" si="122"/>
        <v>4.4999648168400004</v>
      </c>
      <c r="AR347" s="1">
        <v>2.9988467999999998E-4</v>
      </c>
      <c r="AS347" s="4">
        <f t="shared" si="123"/>
        <v>4.5001499423400002</v>
      </c>
      <c r="AT347" s="1">
        <v>4.5583065210374698E-4</v>
      </c>
      <c r="AU347" s="4">
        <f t="shared" si="124"/>
        <v>4.500227915326052</v>
      </c>
      <c r="AV347" s="1">
        <v>1.2932648214227531E-2</v>
      </c>
      <c r="AW347" s="4">
        <f t="shared" si="125"/>
        <v>4.5064663241071141</v>
      </c>
      <c r="AY347" s="93"/>
      <c r="AZ347" s="20"/>
      <c r="BA347" s="20"/>
      <c r="BB347" s="20"/>
      <c r="BC347" s="20"/>
      <c r="BD347" s="92"/>
      <c r="BH347" s="93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92"/>
    </row>
    <row r="348" spans="1:81" s="1" customFormat="1" x14ac:dyDescent="0.15">
      <c r="A348" s="22"/>
      <c r="B348" s="22"/>
      <c r="C348" s="22"/>
      <c r="E348" s="15">
        <v>4.5</v>
      </c>
      <c r="F348" s="1">
        <v>1</v>
      </c>
      <c r="G348" s="9">
        <v>1.8333333333333333</v>
      </c>
      <c r="H348" s="1">
        <v>0.97168257738014419</v>
      </c>
      <c r="I348" s="4">
        <f t="shared" si="105"/>
        <v>4.9858412886900725</v>
      </c>
      <c r="J348" s="1">
        <v>0.97154105834761184</v>
      </c>
      <c r="K348" s="4">
        <f t="shared" si="106"/>
        <v>4.9857705291738057</v>
      </c>
      <c r="L348" s="1">
        <v>1.6370952990671303E-2</v>
      </c>
      <c r="M348" s="4">
        <f t="shared" si="107"/>
        <v>4.5818547649533565</v>
      </c>
      <c r="N348" s="1">
        <v>-2.644811354210607E-3</v>
      </c>
      <c r="O348" s="4">
        <f t="shared" si="108"/>
        <v>4.4947103772915789</v>
      </c>
      <c r="P348" s="1">
        <v>-0.95492615212033205</v>
      </c>
      <c r="Q348" s="4">
        <f t="shared" si="109"/>
        <v>4.0225369239398336</v>
      </c>
      <c r="R348" s="1">
        <v>2.23369508833632E-2</v>
      </c>
      <c r="S348" s="4">
        <f t="shared" si="110"/>
        <v>4.5111684754416812</v>
      </c>
      <c r="T348" s="1">
        <v>0.16738650828906648</v>
      </c>
      <c r="U348" s="4">
        <f t="shared" si="111"/>
        <v>4.8347730165781329</v>
      </c>
      <c r="V348" s="1">
        <v>7.4763982783528624E-2</v>
      </c>
      <c r="W348" s="4">
        <f t="shared" si="112"/>
        <v>4.6495279655670574</v>
      </c>
      <c r="X348" s="1">
        <v>8.2569629278453655E-2</v>
      </c>
      <c r="Y348" s="4">
        <f t="shared" si="113"/>
        <v>4.6651392585569074</v>
      </c>
      <c r="Z348" s="1">
        <v>7.1803735551653355E-2</v>
      </c>
      <c r="AA348" s="4">
        <f t="shared" si="114"/>
        <v>4.8590186777582671</v>
      </c>
      <c r="AB348" s="1">
        <v>3.5148319078975199E-2</v>
      </c>
      <c r="AC348" s="4">
        <f t="shared" si="115"/>
        <v>4.5702966381579504</v>
      </c>
      <c r="AD348" s="1">
        <v>1.9732083541860457E-3</v>
      </c>
      <c r="AE348" s="4">
        <f t="shared" si="116"/>
        <v>4.6973208354186049</v>
      </c>
      <c r="AF348" s="1">
        <v>-4.3170900291443293E-3</v>
      </c>
      <c r="AG348" s="4">
        <f t="shared" si="117"/>
        <v>4.0682909970855672</v>
      </c>
      <c r="AH348" s="1">
        <v>-7.1275489854934091E-3</v>
      </c>
      <c r="AI348" s="4">
        <f t="shared" si="118"/>
        <v>4.1436225507253299</v>
      </c>
      <c r="AJ348" s="1">
        <v>-8.6813951318589079E-4</v>
      </c>
      <c r="AK348" s="4">
        <f t="shared" si="119"/>
        <v>4.4565930243407053</v>
      </c>
      <c r="AL348" s="1">
        <v>2.3470549320104869E-3</v>
      </c>
      <c r="AM348" s="4">
        <f t="shared" si="120"/>
        <v>4.617352746600524</v>
      </c>
      <c r="AN348" s="1">
        <v>-1.85672448E-3</v>
      </c>
      <c r="AO348" s="4">
        <f t="shared" si="121"/>
        <v>4.4990716377600002</v>
      </c>
      <c r="AP348" s="1">
        <v>-2.2667147999999999E-4</v>
      </c>
      <c r="AQ348" s="4">
        <f t="shared" si="122"/>
        <v>4.4998866642599999</v>
      </c>
      <c r="AR348" s="1">
        <v>5.1386939999999994E-4</v>
      </c>
      <c r="AS348" s="4">
        <f t="shared" si="123"/>
        <v>4.5002569347000003</v>
      </c>
      <c r="AT348" s="1">
        <v>9.4321406642120474E-4</v>
      </c>
      <c r="AU348" s="4">
        <f t="shared" si="124"/>
        <v>4.5004716070332105</v>
      </c>
      <c r="AV348" s="1">
        <v>2.0212819979021378E-2</v>
      </c>
      <c r="AW348" s="4">
        <f t="shared" si="125"/>
        <v>4.5101064099895103</v>
      </c>
      <c r="AY348" s="93"/>
      <c r="AZ348" s="20"/>
      <c r="BA348" s="20"/>
      <c r="BB348" s="20"/>
      <c r="BC348" s="20"/>
      <c r="BD348" s="92"/>
      <c r="BH348" s="93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92"/>
    </row>
    <row r="349" spans="1:81" s="1" customFormat="1" x14ac:dyDescent="0.15">
      <c r="A349" s="22"/>
      <c r="B349" s="22"/>
      <c r="C349" s="22"/>
      <c r="E349" s="15">
        <v>4.5</v>
      </c>
      <c r="F349" s="1">
        <v>1</v>
      </c>
      <c r="G349" s="9">
        <v>1.5</v>
      </c>
      <c r="H349" s="1">
        <v>0.92737484472837395</v>
      </c>
      <c r="I349" s="4">
        <f t="shared" si="105"/>
        <v>4.9636874223641874</v>
      </c>
      <c r="J349" s="1">
        <v>0.92713610046176864</v>
      </c>
      <c r="K349" s="4">
        <f t="shared" si="106"/>
        <v>4.9635680502308848</v>
      </c>
      <c r="L349" s="1">
        <v>1.9683966507766451E-2</v>
      </c>
      <c r="M349" s="4">
        <f t="shared" si="107"/>
        <v>4.5984198325388324</v>
      </c>
      <c r="N349" s="1">
        <v>-7.4360821702011684E-3</v>
      </c>
      <c r="O349" s="4">
        <f t="shared" si="108"/>
        <v>4.4851278356595978</v>
      </c>
      <c r="P349" s="1">
        <v>-0.91445918454314989</v>
      </c>
      <c r="Q349" s="4">
        <f t="shared" si="109"/>
        <v>4.0427704077284252</v>
      </c>
      <c r="R349" s="1">
        <v>3.5119709642152795E-2</v>
      </c>
      <c r="S349" s="4">
        <f t="shared" si="110"/>
        <v>4.5175598548210765</v>
      </c>
      <c r="T349" s="1">
        <v>0.17878203046354815</v>
      </c>
      <c r="U349" s="4">
        <f t="shared" si="111"/>
        <v>4.8575640609270962</v>
      </c>
      <c r="V349" s="1">
        <v>8.727690820246152E-2</v>
      </c>
      <c r="W349" s="4">
        <f t="shared" si="112"/>
        <v>4.6745538164049227</v>
      </c>
      <c r="X349" s="1">
        <v>8.8331473068466448E-2</v>
      </c>
      <c r="Y349" s="4">
        <f t="shared" si="113"/>
        <v>4.6766629461369327</v>
      </c>
      <c r="Z349" s="1">
        <v>7.509580535032008E-2</v>
      </c>
      <c r="AA349" s="4">
        <f t="shared" si="114"/>
        <v>4.8754790267516004</v>
      </c>
      <c r="AB349" s="1">
        <v>3.9743338232052006E-2</v>
      </c>
      <c r="AC349" s="4">
        <f t="shared" si="115"/>
        <v>4.5794866764641036</v>
      </c>
      <c r="AD349" s="1">
        <v>3.2440883111194314E-3</v>
      </c>
      <c r="AE349" s="4">
        <f t="shared" si="116"/>
        <v>4.8244088311119429</v>
      </c>
      <c r="AF349" s="1">
        <v>-4.305941959346667E-3</v>
      </c>
      <c r="AG349" s="4">
        <f t="shared" si="117"/>
        <v>4.0694058040653331</v>
      </c>
      <c r="AH349" s="1">
        <v>-8.3393540446153897E-3</v>
      </c>
      <c r="AI349" s="4">
        <f t="shared" si="118"/>
        <v>4.0830322977692308</v>
      </c>
      <c r="AJ349" s="1">
        <v>-1.4646654204201384E-3</v>
      </c>
      <c r="AK349" s="4">
        <f t="shared" si="119"/>
        <v>4.4267667289789934</v>
      </c>
      <c r="AL349" s="1">
        <v>2.406769211038693E-3</v>
      </c>
      <c r="AM349" s="4">
        <f t="shared" si="120"/>
        <v>4.6203384605519346</v>
      </c>
      <c r="AN349" s="1">
        <v>-2.2253011200000002E-3</v>
      </c>
      <c r="AO349" s="4">
        <f t="shared" si="121"/>
        <v>4.4988873494400003</v>
      </c>
      <c r="AP349" s="1">
        <v>-3.9816360000000003E-4</v>
      </c>
      <c r="AQ349" s="4">
        <f t="shared" si="122"/>
        <v>4.4998009182000001</v>
      </c>
      <c r="AR349" s="1">
        <v>6.332115600000001E-4</v>
      </c>
      <c r="AS349" s="4">
        <f t="shared" si="123"/>
        <v>4.5003166057800001</v>
      </c>
      <c r="AT349" s="1">
        <v>1.1845525319110488E-3</v>
      </c>
      <c r="AU349" s="4">
        <f t="shared" si="124"/>
        <v>4.5005922762659551</v>
      </c>
      <c r="AV349" s="1">
        <v>2.3691361128247584E-2</v>
      </c>
      <c r="AW349" s="4">
        <f t="shared" si="125"/>
        <v>4.5118456805641234</v>
      </c>
      <c r="AY349" s="93"/>
      <c r="AZ349" s="20"/>
      <c r="BA349" s="20"/>
      <c r="BB349" s="20"/>
      <c r="BC349" s="20"/>
      <c r="BD349" s="92"/>
      <c r="BH349" s="93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92"/>
    </row>
    <row r="350" spans="1:81" s="1" customFormat="1" x14ac:dyDescent="0.15">
      <c r="A350" s="22"/>
      <c r="B350" s="22"/>
      <c r="C350" s="22"/>
      <c r="E350" s="15">
        <v>4.5</v>
      </c>
      <c r="F350" s="1">
        <v>1</v>
      </c>
      <c r="G350" s="9">
        <v>1.1666666666666667</v>
      </c>
      <c r="H350" s="1">
        <v>0.8184997664367557</v>
      </c>
      <c r="I350" s="4">
        <f t="shared" si="105"/>
        <v>4.9092498832183775</v>
      </c>
      <c r="J350" s="1">
        <v>0.81762809385689528</v>
      </c>
      <c r="K350" s="4">
        <f t="shared" si="106"/>
        <v>4.9088140469284474</v>
      </c>
      <c r="L350" s="1">
        <v>2.4544297323831673E-2</v>
      </c>
      <c r="M350" s="4">
        <f t="shared" si="107"/>
        <v>4.6227214866191586</v>
      </c>
      <c r="N350" s="1">
        <v>-2.8700962733730767E-2</v>
      </c>
      <c r="O350" s="4">
        <f t="shared" si="108"/>
        <v>4.4425980745325386</v>
      </c>
      <c r="P350" s="1">
        <v>-0.86547876967010906</v>
      </c>
      <c r="Q350" s="4">
        <f t="shared" si="109"/>
        <v>4.0672606151649457</v>
      </c>
      <c r="R350" s="1">
        <v>4.87179015254064E-2</v>
      </c>
      <c r="S350" s="4">
        <f t="shared" si="110"/>
        <v>4.5243589507627036</v>
      </c>
      <c r="T350" s="1">
        <v>0.19905456237735628</v>
      </c>
      <c r="U350" s="4">
        <f t="shared" si="111"/>
        <v>4.8981091247547122</v>
      </c>
      <c r="V350" s="1">
        <v>9.8009205511361303E-2</v>
      </c>
      <c r="W350" s="4">
        <f t="shared" si="112"/>
        <v>4.696018411022723</v>
      </c>
      <c r="X350" s="1">
        <v>9.5440920103179352E-2</v>
      </c>
      <c r="Y350" s="4">
        <f t="shared" si="113"/>
        <v>4.6908818402063588</v>
      </c>
      <c r="Z350" s="1">
        <v>7.6605011194973899E-2</v>
      </c>
      <c r="AA350" s="4">
        <f t="shared" si="114"/>
        <v>4.8830250559748691</v>
      </c>
      <c r="AB350" s="1">
        <v>3.9890279577758404E-2</v>
      </c>
      <c r="AC350" s="4">
        <f t="shared" si="115"/>
        <v>4.579780559155517</v>
      </c>
      <c r="AD350" s="1">
        <v>2.8915306037683936E-3</v>
      </c>
      <c r="AE350" s="4">
        <f t="shared" si="116"/>
        <v>4.7891530603768393</v>
      </c>
      <c r="AF350" s="1">
        <v>-5.2632824532208291E-3</v>
      </c>
      <c r="AG350" s="4">
        <f t="shared" si="117"/>
        <v>3.973671754677917</v>
      </c>
      <c r="AH350" s="1">
        <v>-9.0766526633603468E-3</v>
      </c>
      <c r="AI350" s="4">
        <f t="shared" si="118"/>
        <v>4.0461673668319822</v>
      </c>
      <c r="AJ350" s="1">
        <v>-1.2125453187793553E-3</v>
      </c>
      <c r="AK350" s="4">
        <f t="shared" si="119"/>
        <v>4.4393727340610321</v>
      </c>
      <c r="AL350" s="1">
        <v>2.7730743648294856E-3</v>
      </c>
      <c r="AM350" s="4">
        <f t="shared" si="120"/>
        <v>4.638653718241474</v>
      </c>
      <c r="AN350" s="1">
        <v>-2.6964446400000001E-3</v>
      </c>
      <c r="AO350" s="4">
        <f t="shared" si="121"/>
        <v>4.4986517776800001</v>
      </c>
      <c r="AP350" s="1">
        <v>-2.8861596000000005E-4</v>
      </c>
      <c r="AQ350" s="4">
        <f t="shared" si="122"/>
        <v>4.4998556920199997</v>
      </c>
      <c r="AR350" s="1">
        <v>5.9813640000000001E-4</v>
      </c>
      <c r="AS350" s="4">
        <f t="shared" si="123"/>
        <v>4.5002990682000004</v>
      </c>
      <c r="AT350" s="1">
        <v>1.2298758717034454E-3</v>
      </c>
      <c r="AU350" s="4">
        <f t="shared" si="124"/>
        <v>4.5006149379358513</v>
      </c>
      <c r="AV350" s="1">
        <v>2.9168746199175269E-2</v>
      </c>
      <c r="AW350" s="4">
        <f t="shared" si="125"/>
        <v>4.5145843730995878</v>
      </c>
      <c r="AY350" s="93"/>
      <c r="AZ350" s="20"/>
      <c r="BA350" s="20"/>
      <c r="BB350" s="20"/>
      <c r="BC350" s="20"/>
      <c r="BD350" s="92"/>
      <c r="BH350" s="93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92"/>
    </row>
    <row r="351" spans="1:81" s="1" customFormat="1" x14ac:dyDescent="0.15">
      <c r="A351" s="22"/>
      <c r="B351" s="22"/>
      <c r="C351" s="22"/>
      <c r="E351" s="15">
        <v>4.5</v>
      </c>
      <c r="F351" s="1">
        <v>1</v>
      </c>
      <c r="G351" s="9">
        <v>0.83333333333333337</v>
      </c>
      <c r="H351" s="1">
        <v>0.71019046562900212</v>
      </c>
      <c r="I351" s="4">
        <f t="shared" si="105"/>
        <v>4.8550952328145014</v>
      </c>
      <c r="J351" s="1">
        <v>0.70780900617060427</v>
      </c>
      <c r="K351" s="4">
        <f t="shared" si="106"/>
        <v>4.8539045030853023</v>
      </c>
      <c r="L351" s="1">
        <v>1.8754456236491305E-2</v>
      </c>
      <c r="M351" s="4">
        <f t="shared" si="107"/>
        <v>4.5937722811824564</v>
      </c>
      <c r="N351" s="1">
        <v>-5.5001623843244994E-2</v>
      </c>
      <c r="O351" s="4">
        <f t="shared" si="108"/>
        <v>4.3899967523135102</v>
      </c>
      <c r="P351" s="1">
        <v>-0.80803241007816395</v>
      </c>
      <c r="Q351" s="4">
        <f t="shared" si="109"/>
        <v>4.0959837949609179</v>
      </c>
      <c r="R351" s="1">
        <v>6.5584321260746398E-2</v>
      </c>
      <c r="S351" s="4">
        <f t="shared" si="110"/>
        <v>4.5327921606303736</v>
      </c>
      <c r="T351" s="1">
        <v>0.20380788130141395</v>
      </c>
      <c r="U351" s="4">
        <f t="shared" si="111"/>
        <v>4.9076157626028278</v>
      </c>
      <c r="V351" s="1">
        <v>9.6277106050029287E-2</v>
      </c>
      <c r="W351" s="4">
        <f t="shared" si="112"/>
        <v>4.6925542121000587</v>
      </c>
      <c r="X351" s="1">
        <v>0.11128552390409246</v>
      </c>
      <c r="Y351" s="4">
        <f t="shared" si="113"/>
        <v>4.7225710478081853</v>
      </c>
      <c r="Z351" s="1">
        <v>7.0275390465051601E-2</v>
      </c>
      <c r="AA351" s="4">
        <f t="shared" si="114"/>
        <v>4.8513769523252579</v>
      </c>
      <c r="AB351" s="1">
        <v>4.14119825300664E-2</v>
      </c>
      <c r="AC351" s="4">
        <f t="shared" si="115"/>
        <v>4.5828239650601326</v>
      </c>
      <c r="AD351" s="1">
        <v>2.074934491089705E-3</v>
      </c>
      <c r="AE351" s="4">
        <f t="shared" si="116"/>
        <v>4.7074934491089708</v>
      </c>
      <c r="AF351" s="1">
        <v>-5.0751587753852957E-3</v>
      </c>
      <c r="AG351" s="4">
        <f t="shared" si="117"/>
        <v>3.9924841224614704</v>
      </c>
      <c r="AH351" s="1">
        <v>-7.824626829521019E-3</v>
      </c>
      <c r="AI351" s="4">
        <f t="shared" si="118"/>
        <v>4.1087686585239487</v>
      </c>
      <c r="AJ351" s="1">
        <v>-1.1981719437653348E-3</v>
      </c>
      <c r="AK351" s="4">
        <f t="shared" si="119"/>
        <v>4.4400914028117331</v>
      </c>
      <c r="AL351" s="1">
        <v>2.9532659030953837E-3</v>
      </c>
      <c r="AM351" s="4">
        <f t="shared" si="120"/>
        <v>4.6476632951547696</v>
      </c>
      <c r="AN351" s="1">
        <v>-2.1295958399999999E-3</v>
      </c>
      <c r="AO351" s="4">
        <f t="shared" si="121"/>
        <v>4.4989352020800002</v>
      </c>
      <c r="AP351" s="1">
        <v>-2.8273643999999999E-4</v>
      </c>
      <c r="AQ351" s="4">
        <f t="shared" si="122"/>
        <v>4.4998586317799996</v>
      </c>
      <c r="AR351" s="1">
        <v>6.7705740000000003E-4</v>
      </c>
      <c r="AS351" s="4">
        <f t="shared" si="123"/>
        <v>4.5003385287000004</v>
      </c>
      <c r="AT351" s="1">
        <v>9.9364848213115593E-4</v>
      </c>
      <c r="AU351" s="4">
        <f t="shared" si="124"/>
        <v>4.5004968242410657</v>
      </c>
      <c r="AV351" s="1">
        <v>3.1595700730274075E-2</v>
      </c>
      <c r="AW351" s="4">
        <f t="shared" si="125"/>
        <v>4.5157978503651375</v>
      </c>
      <c r="AY351" s="93"/>
      <c r="AZ351" s="20"/>
      <c r="BA351" s="20"/>
      <c r="BB351" s="20"/>
      <c r="BC351" s="20"/>
      <c r="BD351" s="92"/>
      <c r="BH351" s="93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92"/>
    </row>
    <row r="352" spans="1:81" s="1" customFormat="1" x14ac:dyDescent="0.15">
      <c r="A352" s="22"/>
      <c r="B352" s="22"/>
      <c r="C352" s="22"/>
      <c r="E352" s="15">
        <v>4.5</v>
      </c>
      <c r="F352" s="1">
        <v>1</v>
      </c>
      <c r="G352" s="9">
        <v>0.5</v>
      </c>
      <c r="H352" s="1">
        <v>0.5368920287764769</v>
      </c>
      <c r="I352" s="4">
        <f t="shared" si="105"/>
        <v>4.7684460143882381</v>
      </c>
      <c r="J352" s="1">
        <v>0.53318550760344374</v>
      </c>
      <c r="K352" s="4">
        <f t="shared" si="106"/>
        <v>4.7665927538017216</v>
      </c>
      <c r="L352" s="1">
        <v>2.0923313536133307E-3</v>
      </c>
      <c r="M352" s="4">
        <f t="shared" si="107"/>
        <v>4.5104616567680669</v>
      </c>
      <c r="N352" s="1">
        <v>-6.2943523851830829E-2</v>
      </c>
      <c r="O352" s="4">
        <f t="shared" si="108"/>
        <v>4.374112952296338</v>
      </c>
      <c r="P352" s="1">
        <v>-0.74408486763459669</v>
      </c>
      <c r="Q352" s="4">
        <f t="shared" si="109"/>
        <v>4.1279575661827019</v>
      </c>
      <c r="R352" s="1">
        <v>7.8415019815708795E-2</v>
      </c>
      <c r="S352" s="4">
        <f t="shared" si="110"/>
        <v>4.5392075099078548</v>
      </c>
      <c r="T352" s="1">
        <v>0.21032565211927096</v>
      </c>
      <c r="U352" s="4">
        <f t="shared" si="111"/>
        <v>4.9206513042385422</v>
      </c>
      <c r="V352" s="1">
        <v>8.9154593609896859E-2</v>
      </c>
      <c r="W352" s="4">
        <f t="shared" si="112"/>
        <v>4.6783091872197939</v>
      </c>
      <c r="X352" s="1">
        <v>0.12149147202323402</v>
      </c>
      <c r="Y352" s="4">
        <f t="shared" si="113"/>
        <v>4.7429829440464681</v>
      </c>
      <c r="Z352" s="1">
        <v>6.7156385083370851E-2</v>
      </c>
      <c r="AA352" s="4">
        <f t="shared" si="114"/>
        <v>4.8357819254168541</v>
      </c>
      <c r="AB352" s="1">
        <v>4.2474411125395198E-2</v>
      </c>
      <c r="AC352" s="4">
        <f t="shared" si="115"/>
        <v>4.5849488222507908</v>
      </c>
      <c r="AD352" s="1">
        <v>4.1944612613700554E-4</v>
      </c>
      <c r="AE352" s="4">
        <f t="shared" si="116"/>
        <v>4.5419446126137002</v>
      </c>
      <c r="AF352" s="1">
        <v>-3.5952525097457614E-3</v>
      </c>
      <c r="AG352" s="4">
        <f t="shared" si="117"/>
        <v>4.1404747490254241</v>
      </c>
      <c r="AH352" s="1">
        <v>-7.1069039661599649E-3</v>
      </c>
      <c r="AI352" s="4">
        <f t="shared" si="118"/>
        <v>4.1446548016920017</v>
      </c>
      <c r="AJ352" s="1">
        <v>-1.209645968454639E-3</v>
      </c>
      <c r="AK352" s="4">
        <f t="shared" si="119"/>
        <v>4.4395177015772678</v>
      </c>
      <c r="AL352" s="1">
        <v>2.7993535826662786E-3</v>
      </c>
      <c r="AM352" s="4">
        <f t="shared" si="120"/>
        <v>4.6399676791333135</v>
      </c>
      <c r="AN352" s="1">
        <v>-1.1178518399999999E-3</v>
      </c>
      <c r="AO352" s="4">
        <f t="shared" si="121"/>
        <v>4.4994410740799999</v>
      </c>
      <c r="AP352" s="1">
        <v>-1.0162908000000002E-4</v>
      </c>
      <c r="AQ352" s="4">
        <f t="shared" si="122"/>
        <v>4.4999491854600002</v>
      </c>
      <c r="AR352" s="1">
        <v>4.3890552E-4</v>
      </c>
      <c r="AS352" s="4">
        <f t="shared" si="123"/>
        <v>4.5002194527599997</v>
      </c>
      <c r="AT352" s="1">
        <v>7.0250020550397788E-4</v>
      </c>
      <c r="AU352" s="4">
        <f t="shared" si="124"/>
        <v>4.5003512501027521</v>
      </c>
      <c r="AV352" s="1">
        <v>3.3472799637757351E-2</v>
      </c>
      <c r="AW352" s="4">
        <f t="shared" si="125"/>
        <v>4.5167363998188783</v>
      </c>
      <c r="AY352" s="93"/>
      <c r="AZ352" s="20"/>
      <c r="BA352" s="20"/>
      <c r="BB352" s="20"/>
      <c r="BC352" s="20"/>
      <c r="BD352" s="92"/>
      <c r="BH352" s="93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92"/>
    </row>
    <row r="353" spans="1:81" s="1" customFormat="1" x14ac:dyDescent="0.15">
      <c r="A353" s="22"/>
      <c r="B353" s="22"/>
      <c r="C353" s="22"/>
      <c r="E353" s="15">
        <v>4.5</v>
      </c>
      <c r="F353" s="1">
        <v>1</v>
      </c>
      <c r="G353" s="9">
        <v>0.16666666666666666</v>
      </c>
      <c r="H353" s="1">
        <v>0.37825265779426082</v>
      </c>
      <c r="I353" s="4">
        <f t="shared" si="105"/>
        <v>4.6891263288971308</v>
      </c>
      <c r="J353" s="1">
        <v>0.37719949878616155</v>
      </c>
      <c r="K353" s="4">
        <f t="shared" si="106"/>
        <v>4.6885997493930809</v>
      </c>
      <c r="L353" s="1">
        <v>8.6325000093324302E-3</v>
      </c>
      <c r="M353" s="4">
        <f t="shared" si="107"/>
        <v>4.5431625000466624</v>
      </c>
      <c r="N353" s="1">
        <v>-2.6853141110111504E-2</v>
      </c>
      <c r="O353" s="4">
        <f t="shared" si="108"/>
        <v>4.4462937177797768</v>
      </c>
      <c r="P353" s="1">
        <v>-0.69917714523690899</v>
      </c>
      <c r="Q353" s="4">
        <f t="shared" si="109"/>
        <v>4.1504114273815453</v>
      </c>
      <c r="R353" s="1">
        <v>8.4330937739966388E-2</v>
      </c>
      <c r="S353" s="4">
        <f t="shared" si="110"/>
        <v>4.5421654688699835</v>
      </c>
      <c r="T353" s="1">
        <v>0.21507399374602595</v>
      </c>
      <c r="U353" s="4">
        <f t="shared" si="111"/>
        <v>4.9301479874920515</v>
      </c>
      <c r="V353" s="1">
        <v>9.8750200647297504E-2</v>
      </c>
      <c r="W353" s="4">
        <f t="shared" si="112"/>
        <v>4.6975004012945947</v>
      </c>
      <c r="X353" s="1">
        <v>0.11679725850464567</v>
      </c>
      <c r="Y353" s="4">
        <f t="shared" si="113"/>
        <v>4.7335945170092915</v>
      </c>
      <c r="Z353" s="1">
        <v>6.5164521809122772E-2</v>
      </c>
      <c r="AA353" s="4">
        <f t="shared" si="114"/>
        <v>4.8258226090456136</v>
      </c>
      <c r="AB353" s="1">
        <v>4.3189675451294388E-2</v>
      </c>
      <c r="AC353" s="4">
        <f t="shared" si="115"/>
        <v>4.5863793509025887</v>
      </c>
      <c r="AD353" s="1">
        <v>-3.5966460184704689E-3</v>
      </c>
      <c r="AE353" s="4">
        <f t="shared" si="116"/>
        <v>4.1403353981529527</v>
      </c>
      <c r="AF353" s="1">
        <v>-2.0373097555225982E-3</v>
      </c>
      <c r="AG353" s="4">
        <f t="shared" si="117"/>
        <v>4.2962690244477404</v>
      </c>
      <c r="AH353" s="1">
        <v>-6.6861074764791089E-3</v>
      </c>
      <c r="AI353" s="4">
        <f t="shared" si="118"/>
        <v>4.1656946261760446</v>
      </c>
      <c r="AJ353" s="1">
        <v>-4.7672721934914831E-4</v>
      </c>
      <c r="AK353" s="4">
        <f t="shared" si="119"/>
        <v>4.476163639032543</v>
      </c>
      <c r="AL353" s="1">
        <v>2.5435938710434047E-3</v>
      </c>
      <c r="AM353" s="4">
        <f t="shared" si="120"/>
        <v>4.6271796935521703</v>
      </c>
      <c r="AN353" s="1">
        <v>-2.6744544000000003E-4</v>
      </c>
      <c r="AO353" s="4">
        <f t="shared" si="121"/>
        <v>4.4998662772799998</v>
      </c>
      <c r="AP353" s="1">
        <v>1.1554919999999993E-5</v>
      </c>
      <c r="AQ353" s="4">
        <f t="shared" si="122"/>
        <v>4.5000057774600002</v>
      </c>
      <c r="AR353" s="1">
        <v>2.5804871999999998E-4</v>
      </c>
      <c r="AS353" s="4">
        <f t="shared" si="123"/>
        <v>4.5001290243599996</v>
      </c>
      <c r="AT353" s="1">
        <v>5.2751824370663597E-4</v>
      </c>
      <c r="AU353" s="4">
        <f t="shared" si="124"/>
        <v>4.5002637591218537</v>
      </c>
      <c r="AV353" s="1">
        <v>3.4825012253974073E-2</v>
      </c>
      <c r="AW353" s="4">
        <f t="shared" si="125"/>
        <v>4.5174125061269867</v>
      </c>
      <c r="AY353" s="93"/>
      <c r="AZ353" s="20"/>
      <c r="BA353" s="20"/>
      <c r="BB353" s="20"/>
      <c r="BC353" s="20"/>
      <c r="BD353" s="92"/>
      <c r="BH353" s="93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92"/>
    </row>
    <row r="354" spans="1:81" s="1" customFormat="1" x14ac:dyDescent="0.15">
      <c r="A354" s="22"/>
      <c r="B354" s="22"/>
      <c r="C354" s="22"/>
      <c r="E354" s="15">
        <v>4.5</v>
      </c>
      <c r="F354" s="1">
        <v>1</v>
      </c>
      <c r="G354" s="10">
        <v>6.6666666666666666E-2</v>
      </c>
      <c r="H354" s="1">
        <v>0.29590334066065882</v>
      </c>
      <c r="I354" s="4">
        <f t="shared" si="105"/>
        <v>4.647951670330329</v>
      </c>
      <c r="J354" s="1">
        <v>0.29489242194042431</v>
      </c>
      <c r="K354" s="4">
        <f t="shared" si="106"/>
        <v>4.6474462109702124</v>
      </c>
      <c r="L354" s="1">
        <v>2.2700208673189417E-2</v>
      </c>
      <c r="M354" s="4">
        <f t="shared" si="107"/>
        <v>4.6135010433659467</v>
      </c>
      <c r="N354" s="1">
        <v>-9.0524594692459014E-3</v>
      </c>
      <c r="O354" s="4">
        <f t="shared" si="108"/>
        <v>4.4818950810615084</v>
      </c>
      <c r="P354" s="1">
        <v>-0.66361994906862654</v>
      </c>
      <c r="Q354" s="4">
        <f t="shared" si="109"/>
        <v>4.1681900254656865</v>
      </c>
      <c r="R354" s="1">
        <v>8.4556872755913601E-2</v>
      </c>
      <c r="S354" s="4">
        <f t="shared" si="110"/>
        <v>4.5422784363779565</v>
      </c>
      <c r="T354" s="1">
        <v>0.19181508345061088</v>
      </c>
      <c r="U354" s="4">
        <f t="shared" si="111"/>
        <v>4.8836301669012219</v>
      </c>
      <c r="V354" s="1">
        <v>0.12245457905130223</v>
      </c>
      <c r="W354" s="4">
        <f t="shared" si="112"/>
        <v>4.7449091581026046</v>
      </c>
      <c r="X354" s="1">
        <v>8.5513078470824941E-2</v>
      </c>
      <c r="Y354" s="4">
        <f t="shared" si="113"/>
        <v>4.6710261569416502</v>
      </c>
      <c r="Z354" s="1">
        <v>7.1417164928573196E-2</v>
      </c>
      <c r="AA354" s="4">
        <f t="shared" si="114"/>
        <v>4.8570858246428656</v>
      </c>
      <c r="AB354" s="1">
        <v>4.3767997110885595E-2</v>
      </c>
      <c r="AC354" s="4">
        <f t="shared" si="115"/>
        <v>4.5875359942217715</v>
      </c>
      <c r="AD354" s="1">
        <v>-4.675221771394197E-3</v>
      </c>
      <c r="AE354" s="4">
        <f t="shared" si="116"/>
        <v>4.0324778228605807</v>
      </c>
      <c r="AF354" s="1">
        <v>-1.5286790710043025E-3</v>
      </c>
      <c r="AG354" s="4">
        <f t="shared" si="117"/>
        <v>4.34713209289957</v>
      </c>
      <c r="AH354" s="1">
        <v>-3.7490861603094432E-3</v>
      </c>
      <c r="AI354" s="4">
        <f t="shared" si="118"/>
        <v>4.3125456919845275</v>
      </c>
      <c r="AJ354" s="1">
        <v>-2.1537237848261925E-3</v>
      </c>
      <c r="AK354" s="4">
        <f t="shared" si="119"/>
        <v>4.3923138107586901</v>
      </c>
      <c r="AL354" s="1">
        <v>1.690012797785878E-3</v>
      </c>
      <c r="AM354" s="4">
        <f t="shared" si="120"/>
        <v>4.5845006398892938</v>
      </c>
      <c r="AN354" s="1">
        <v>4.2364943999999999E-4</v>
      </c>
      <c r="AO354" s="4">
        <f t="shared" si="121"/>
        <v>4.50021182472</v>
      </c>
      <c r="AP354" s="1">
        <v>-2.5824852000000002E-4</v>
      </c>
      <c r="AQ354" s="4">
        <f t="shared" si="122"/>
        <v>4.4998708757400001</v>
      </c>
      <c r="AR354" s="1">
        <v>1.1044080000000002E-4</v>
      </c>
      <c r="AS354" s="4">
        <f t="shared" si="123"/>
        <v>4.5000552204000002</v>
      </c>
      <c r="AT354" s="1">
        <v>4.7557929715040482E-4</v>
      </c>
      <c r="AU354" s="4">
        <f t="shared" si="124"/>
        <v>4.5002377896485752</v>
      </c>
      <c r="AV354" s="1">
        <v>2.9550318379676956E-2</v>
      </c>
      <c r="AW354" s="4">
        <f t="shared" si="125"/>
        <v>4.5147751591898384</v>
      </c>
      <c r="AY354" s="93"/>
      <c r="AZ354" s="20"/>
      <c r="BA354" s="20"/>
      <c r="BB354" s="20"/>
      <c r="BC354" s="20"/>
      <c r="BD354" s="92"/>
      <c r="BH354" s="93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92"/>
    </row>
    <row r="355" spans="1:81" s="1" customFormat="1" x14ac:dyDescent="0.15">
      <c r="A355" s="22"/>
      <c r="B355" s="22"/>
      <c r="C355" s="22"/>
      <c r="E355" s="15"/>
      <c r="G355" s="9"/>
      <c r="I355" s="4">
        <f t="shared" si="105"/>
        <v>0</v>
      </c>
      <c r="K355" s="4">
        <f t="shared" si="106"/>
        <v>0</v>
      </c>
      <c r="M355" s="4">
        <f t="shared" si="107"/>
        <v>0</v>
      </c>
      <c r="O355" s="4">
        <f t="shared" si="108"/>
        <v>0</v>
      </c>
      <c r="Q355" s="4">
        <f t="shared" si="109"/>
        <v>0</v>
      </c>
      <c r="S355" s="4">
        <f t="shared" si="110"/>
        <v>0</v>
      </c>
      <c r="U355" s="4">
        <f t="shared" si="111"/>
        <v>0</v>
      </c>
      <c r="W355" s="4">
        <f t="shared" si="112"/>
        <v>0</v>
      </c>
      <c r="Y355" s="4">
        <f t="shared" si="113"/>
        <v>0</v>
      </c>
      <c r="AA355" s="4">
        <f t="shared" si="114"/>
        <v>0</v>
      </c>
      <c r="AC355" s="4">
        <f t="shared" si="115"/>
        <v>0</v>
      </c>
      <c r="AE355" s="4">
        <f t="shared" si="116"/>
        <v>0</v>
      </c>
      <c r="AG355" s="4">
        <f t="shared" si="117"/>
        <v>0</v>
      </c>
      <c r="AI355" s="4">
        <f t="shared" si="118"/>
        <v>0</v>
      </c>
      <c r="AK355" s="4">
        <f t="shared" si="119"/>
        <v>0</v>
      </c>
      <c r="AM355" s="4">
        <f t="shared" si="120"/>
        <v>0</v>
      </c>
      <c r="AO355" s="4">
        <f t="shared" si="121"/>
        <v>0</v>
      </c>
      <c r="AQ355" s="4">
        <f t="shared" si="122"/>
        <v>0</v>
      </c>
      <c r="AS355" s="4">
        <f t="shared" si="123"/>
        <v>0</v>
      </c>
      <c r="AU355" s="4">
        <f t="shared" si="124"/>
        <v>0</v>
      </c>
      <c r="AW355" s="4">
        <f t="shared" si="125"/>
        <v>0</v>
      </c>
      <c r="AY355" s="93"/>
      <c r="AZ355" s="20"/>
      <c r="BA355" s="20"/>
      <c r="BB355" s="20"/>
      <c r="BC355" s="20"/>
      <c r="BD355" s="92"/>
      <c r="BH355" s="93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92"/>
    </row>
    <row r="356" spans="1:81" s="1" customFormat="1" x14ac:dyDescent="0.15">
      <c r="A356" s="22"/>
      <c r="B356" s="22"/>
      <c r="C356" s="22"/>
      <c r="E356" s="15">
        <v>5.5</v>
      </c>
      <c r="F356" s="1">
        <v>1</v>
      </c>
      <c r="G356" s="8">
        <v>2.5</v>
      </c>
      <c r="H356" s="1">
        <v>1.0742926590195641</v>
      </c>
      <c r="I356" s="4">
        <f t="shared" si="105"/>
        <v>6.037146329509782</v>
      </c>
      <c r="J356" s="1">
        <v>1.0742351449451191</v>
      </c>
      <c r="K356" s="4">
        <f t="shared" si="106"/>
        <v>6.0371175724725594</v>
      </c>
      <c r="L356" s="1">
        <v>9.8475827133487383E-3</v>
      </c>
      <c r="M356" s="4">
        <f t="shared" si="107"/>
        <v>5.5492379135667438</v>
      </c>
      <c r="N356" s="1">
        <v>-5.1571021677374075E-3</v>
      </c>
      <c r="O356" s="4">
        <f t="shared" si="108"/>
        <v>5.4896857956645251</v>
      </c>
      <c r="P356" s="1">
        <v>-1.0160462246054849</v>
      </c>
      <c r="Q356" s="4">
        <f t="shared" si="109"/>
        <v>4.9919768876972572</v>
      </c>
      <c r="R356" s="1">
        <v>5.8696998072551992E-3</v>
      </c>
      <c r="S356" s="4">
        <f t="shared" si="110"/>
        <v>5.5029348499036272</v>
      </c>
      <c r="T356" s="1">
        <v>0.13249316554864127</v>
      </c>
      <c r="U356" s="4">
        <f t="shared" si="111"/>
        <v>5.7649863310972824</v>
      </c>
      <c r="V356" s="1">
        <v>5.6571338980077115E-2</v>
      </c>
      <c r="W356" s="4">
        <f t="shared" si="112"/>
        <v>5.6131426779601545</v>
      </c>
      <c r="X356" s="1">
        <v>6.9457561696710884E-2</v>
      </c>
      <c r="Y356" s="4">
        <f t="shared" si="113"/>
        <v>5.6389151233934216</v>
      </c>
      <c r="Z356" s="1">
        <v>6.392608966687828E-2</v>
      </c>
      <c r="AA356" s="4">
        <f t="shared" si="114"/>
        <v>5.819630448334391</v>
      </c>
      <c r="AB356" s="1">
        <v>2.9872149886353602E-2</v>
      </c>
      <c r="AC356" s="4">
        <f t="shared" si="115"/>
        <v>5.5597442997727073</v>
      </c>
      <c r="AD356" s="1">
        <v>7.5110120261742837E-4</v>
      </c>
      <c r="AE356" s="4">
        <f t="shared" si="116"/>
        <v>5.5751101202617432</v>
      </c>
      <c r="AF356" s="1">
        <v>-3.4461470762020413E-3</v>
      </c>
      <c r="AG356" s="4">
        <f t="shared" si="117"/>
        <v>5.1553852923797958</v>
      </c>
      <c r="AH356" s="1">
        <v>-5.0121336379363437E-3</v>
      </c>
      <c r="AI356" s="4">
        <f t="shared" si="118"/>
        <v>5.2493933181031824</v>
      </c>
      <c r="AJ356" s="1">
        <v>-4.1695125201616113E-4</v>
      </c>
      <c r="AK356" s="4">
        <f t="shared" si="119"/>
        <v>5.4791524373991916</v>
      </c>
      <c r="AL356" s="1">
        <v>2.001291983711836E-3</v>
      </c>
      <c r="AM356" s="4">
        <f t="shared" si="120"/>
        <v>5.6000645991855915</v>
      </c>
      <c r="AN356" s="1">
        <v>-6.8157648000000007E-4</v>
      </c>
      <c r="AO356" s="4">
        <f t="shared" si="121"/>
        <v>5.4996592117600001</v>
      </c>
      <c r="AP356" s="1">
        <v>-1.0746972000000001E-4</v>
      </c>
      <c r="AQ356" s="4">
        <f t="shared" si="122"/>
        <v>5.4999462651400002</v>
      </c>
      <c r="AR356" s="1">
        <v>2.6688636E-4</v>
      </c>
      <c r="AS356" s="4">
        <f t="shared" si="123"/>
        <v>5.5001334431800002</v>
      </c>
      <c r="AT356" s="1">
        <v>4.4964677649897948E-4</v>
      </c>
      <c r="AU356" s="4">
        <f t="shared" si="124"/>
        <v>5.5002248233882494</v>
      </c>
      <c r="AV356" s="1">
        <v>1.2789554093975426E-2</v>
      </c>
      <c r="AW356" s="4">
        <f t="shared" si="125"/>
        <v>5.5063947770469879</v>
      </c>
      <c r="AY356" s="93"/>
      <c r="AZ356" s="20"/>
      <c r="BA356" s="20"/>
      <c r="BB356" s="20"/>
      <c r="BC356" s="20"/>
      <c r="BD356" s="92"/>
      <c r="BH356" s="93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92"/>
    </row>
    <row r="357" spans="1:81" s="1" customFormat="1" x14ac:dyDescent="0.15">
      <c r="A357" s="22"/>
      <c r="B357" s="22"/>
      <c r="C357" s="22"/>
      <c r="E357" s="15">
        <v>5.5</v>
      </c>
      <c r="F357" s="1">
        <v>1</v>
      </c>
      <c r="G357" s="9">
        <v>1.8333333333333333</v>
      </c>
      <c r="H357" s="1">
        <v>0.96897081698910048</v>
      </c>
      <c r="I357" s="4">
        <f t="shared" si="105"/>
        <v>5.9844854084945505</v>
      </c>
      <c r="J357" s="1">
        <v>0.96883838591225768</v>
      </c>
      <c r="K357" s="4">
        <f t="shared" si="106"/>
        <v>5.9844191929561292</v>
      </c>
      <c r="L357" s="1">
        <v>1.4847900016051786E-2</v>
      </c>
      <c r="M357" s="4">
        <f t="shared" si="107"/>
        <v>5.5742395000802585</v>
      </c>
      <c r="N357" s="1">
        <v>-6.0138194659608854E-3</v>
      </c>
      <c r="O357" s="4">
        <f t="shared" si="108"/>
        <v>5.4879723610680786</v>
      </c>
      <c r="P357" s="1">
        <v>-0.95644082631982819</v>
      </c>
      <c r="Q357" s="4">
        <f t="shared" si="109"/>
        <v>5.0217795868400863</v>
      </c>
      <c r="R357" s="1">
        <v>2.04723649774728E-2</v>
      </c>
      <c r="S357" s="4">
        <f t="shared" si="110"/>
        <v>5.510236182488736</v>
      </c>
      <c r="T357" s="1">
        <v>0.16699081315350359</v>
      </c>
      <c r="U357" s="4">
        <f t="shared" si="111"/>
        <v>5.8339816263070068</v>
      </c>
      <c r="V357" s="1">
        <v>7.65315454881422E-2</v>
      </c>
      <c r="W357" s="4">
        <f t="shared" si="112"/>
        <v>5.6530630909762847</v>
      </c>
      <c r="X357" s="1">
        <v>8.2173934142890731E-2</v>
      </c>
      <c r="Y357" s="4">
        <f t="shared" si="113"/>
        <v>5.6643478682857813</v>
      </c>
      <c r="Z357" s="1">
        <v>7.156634285050642E-2</v>
      </c>
      <c r="AA357" s="4">
        <f t="shared" si="114"/>
        <v>5.8578317142525318</v>
      </c>
      <c r="AB357" s="1">
        <v>3.4007414421808796E-2</v>
      </c>
      <c r="AC357" s="4">
        <f t="shared" si="115"/>
        <v>5.5680148288436175</v>
      </c>
      <c r="AD357" s="1">
        <v>2.1362488749768417E-3</v>
      </c>
      <c r="AE357" s="4">
        <f t="shared" si="116"/>
        <v>5.7136248874976845</v>
      </c>
      <c r="AF357" s="1">
        <v>-4.3365991512902356E-3</v>
      </c>
      <c r="AG357" s="4">
        <f t="shared" si="117"/>
        <v>5.0663400848709763</v>
      </c>
      <c r="AH357" s="1">
        <v>-7.2091420499506807E-3</v>
      </c>
      <c r="AI357" s="4">
        <f t="shared" si="118"/>
        <v>5.1395428975024657</v>
      </c>
      <c r="AJ357" s="1">
        <v>-1.03556157236208E-3</v>
      </c>
      <c r="AK357" s="4">
        <f t="shared" si="119"/>
        <v>5.4482219213818963</v>
      </c>
      <c r="AL357" s="1">
        <v>2.4031912893613832E-3</v>
      </c>
      <c r="AM357" s="4">
        <f t="shared" si="120"/>
        <v>5.6201595644680689</v>
      </c>
      <c r="AN357" s="1">
        <v>-1.6551662399999997E-3</v>
      </c>
      <c r="AO357" s="4">
        <f t="shared" si="121"/>
        <v>5.4991724168799996</v>
      </c>
      <c r="AP357" s="1">
        <v>-2.9521692000000001E-4</v>
      </c>
      <c r="AQ357" s="4">
        <f t="shared" si="122"/>
        <v>5.4998523915400002</v>
      </c>
      <c r="AR357" s="1">
        <v>4.7364587999999998E-4</v>
      </c>
      <c r="AS357" s="4">
        <f t="shared" si="123"/>
        <v>5.5002368229399998</v>
      </c>
      <c r="AT357" s="1">
        <v>8.7347003868355874E-4</v>
      </c>
      <c r="AU357" s="4">
        <f t="shared" si="124"/>
        <v>5.5004367350193419</v>
      </c>
      <c r="AV357" s="1">
        <v>2.0247782292496033E-2</v>
      </c>
      <c r="AW357" s="4">
        <f t="shared" si="125"/>
        <v>5.5101238911462485</v>
      </c>
      <c r="AY357" s="93"/>
      <c r="AZ357" s="20"/>
      <c r="BA357" s="20"/>
      <c r="BB357" s="20"/>
      <c r="BC357" s="20"/>
      <c r="BD357" s="92"/>
      <c r="BH357" s="93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92"/>
    </row>
    <row r="358" spans="1:81" s="1" customFormat="1" x14ac:dyDescent="0.15">
      <c r="A358" s="22"/>
      <c r="B358" s="22"/>
      <c r="C358" s="22"/>
      <c r="E358" s="15">
        <v>5.5</v>
      </c>
      <c r="F358" s="1">
        <v>1</v>
      </c>
      <c r="G358" s="9">
        <v>1.5</v>
      </c>
      <c r="H358" s="1">
        <v>0.91336881496400579</v>
      </c>
      <c r="I358" s="4">
        <f t="shared" si="105"/>
        <v>5.9566844074820029</v>
      </c>
      <c r="J358" s="1">
        <v>0.9131225199060784</v>
      </c>
      <c r="K358" s="4">
        <f t="shared" si="106"/>
        <v>5.9565612599530393</v>
      </c>
      <c r="L358" s="1">
        <v>1.9669034615858415E-2</v>
      </c>
      <c r="M358" s="4">
        <f t="shared" si="107"/>
        <v>5.5983451730792924</v>
      </c>
      <c r="N358" s="1">
        <v>-7.9363005491203259E-3</v>
      </c>
      <c r="O358" s="4">
        <f t="shared" si="108"/>
        <v>5.4841273989017596</v>
      </c>
      <c r="P358" s="1">
        <v>-0.91555637088257291</v>
      </c>
      <c r="Q358" s="4">
        <f t="shared" si="109"/>
        <v>5.0422218145587134</v>
      </c>
      <c r="R358" s="1">
        <v>3.1686242145667197E-2</v>
      </c>
      <c r="S358" s="4">
        <f t="shared" si="110"/>
        <v>5.5158431210728338</v>
      </c>
      <c r="T358" s="1">
        <v>0.18773121101376344</v>
      </c>
      <c r="U358" s="4">
        <f t="shared" si="111"/>
        <v>5.8754624220275264</v>
      </c>
      <c r="V358" s="1">
        <v>8.6588174688203429E-2</v>
      </c>
      <c r="W358" s="4">
        <f t="shared" si="112"/>
        <v>5.6731763493764067</v>
      </c>
      <c r="X358" s="1">
        <v>9.084563036848177E-2</v>
      </c>
      <c r="Y358" s="4">
        <f t="shared" si="113"/>
        <v>5.6816912607369634</v>
      </c>
      <c r="Z358" s="1">
        <v>7.390262234210003E-2</v>
      </c>
      <c r="AA358" s="4">
        <f t="shared" si="114"/>
        <v>5.8695131117104999</v>
      </c>
      <c r="AB358" s="1">
        <v>3.7131379446470408E-2</v>
      </c>
      <c r="AC358" s="4">
        <f t="shared" si="115"/>
        <v>5.5742627588929405</v>
      </c>
      <c r="AD358" s="1">
        <v>3.1144919997216189E-3</v>
      </c>
      <c r="AE358" s="4">
        <f t="shared" si="116"/>
        <v>5.811449199972162</v>
      </c>
      <c r="AF358" s="1">
        <v>-5.022205443846405E-3</v>
      </c>
      <c r="AG358" s="4">
        <f t="shared" si="117"/>
        <v>4.9977794556153592</v>
      </c>
      <c r="AH358" s="1">
        <v>-8.489955759354571E-3</v>
      </c>
      <c r="AI358" s="4">
        <f t="shared" si="118"/>
        <v>5.075502212032271</v>
      </c>
      <c r="AJ358" s="1">
        <v>-1.3372173827421699E-3</v>
      </c>
      <c r="AK358" s="4">
        <f t="shared" si="119"/>
        <v>5.4331391308628918</v>
      </c>
      <c r="AL358" s="1">
        <v>2.5235451719895132E-3</v>
      </c>
      <c r="AM358" s="4">
        <f t="shared" si="120"/>
        <v>5.6261772585994754</v>
      </c>
      <c r="AN358" s="1">
        <v>-2.3020603200000003E-3</v>
      </c>
      <c r="AO358" s="4">
        <f t="shared" si="121"/>
        <v>5.49884896984</v>
      </c>
      <c r="AP358" s="1">
        <v>-4.0073939999999997E-4</v>
      </c>
      <c r="AQ358" s="4">
        <f t="shared" si="122"/>
        <v>5.4997996303000001</v>
      </c>
      <c r="AR358" s="1">
        <v>5.1738479999999991E-4</v>
      </c>
      <c r="AS358" s="4">
        <f t="shared" si="123"/>
        <v>5.5002586924000001</v>
      </c>
      <c r="AT358" s="1">
        <v>1.0968622537006569E-3</v>
      </c>
      <c r="AU358" s="4">
        <f t="shared" si="124"/>
        <v>5.50054843112685</v>
      </c>
      <c r="AV358" s="1">
        <v>2.5496724070787912E-2</v>
      </c>
      <c r="AW358" s="4">
        <f t="shared" si="125"/>
        <v>5.5127483620353939</v>
      </c>
      <c r="AY358" s="93"/>
      <c r="AZ358" s="20"/>
      <c r="BA358" s="20"/>
      <c r="BB358" s="20"/>
      <c r="BC358" s="20"/>
      <c r="BD358" s="92"/>
      <c r="BH358" s="93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92"/>
    </row>
    <row r="359" spans="1:81" s="1" customFormat="1" x14ac:dyDescent="0.15">
      <c r="A359" s="22"/>
      <c r="B359" s="22"/>
      <c r="C359" s="22"/>
      <c r="E359" s="15">
        <v>5.5</v>
      </c>
      <c r="F359" s="1">
        <v>1</v>
      </c>
      <c r="G359" s="9">
        <v>1.1666666666666667</v>
      </c>
      <c r="H359" s="1">
        <v>0.81467829167660177</v>
      </c>
      <c r="I359" s="4">
        <f t="shared" si="105"/>
        <v>5.9073391458383009</v>
      </c>
      <c r="J359" s="1">
        <v>0.81396480304212415</v>
      </c>
      <c r="K359" s="4">
        <f t="shared" si="106"/>
        <v>5.9069824015210619</v>
      </c>
      <c r="L359" s="1">
        <v>2.0447359481564713E-2</v>
      </c>
      <c r="M359" s="4">
        <f t="shared" si="107"/>
        <v>5.6022367974078238</v>
      </c>
      <c r="N359" s="1">
        <v>-2.7274967056513475E-2</v>
      </c>
      <c r="O359" s="4">
        <f t="shared" si="108"/>
        <v>5.4454500658869733</v>
      </c>
      <c r="P359" s="1">
        <v>-0.86756104107468901</v>
      </c>
      <c r="Q359" s="4">
        <f t="shared" si="109"/>
        <v>5.0662194794626556</v>
      </c>
      <c r="R359" s="1">
        <v>4.5271824162415202E-2</v>
      </c>
      <c r="S359" s="4">
        <f t="shared" si="110"/>
        <v>5.5226359120812072</v>
      </c>
      <c r="T359" s="1">
        <v>0.20184682616415869</v>
      </c>
      <c r="U359" s="4">
        <f t="shared" si="111"/>
        <v>5.9036936523283172</v>
      </c>
      <c r="V359" s="1">
        <v>0.10390916930152343</v>
      </c>
      <c r="W359" s="4">
        <f t="shared" si="112"/>
        <v>5.7078183386030465</v>
      </c>
      <c r="X359" s="1">
        <v>9.3805877939249604E-2</v>
      </c>
      <c r="Y359" s="4">
        <f t="shared" si="113"/>
        <v>5.6876117558784989</v>
      </c>
      <c r="Z359" s="1">
        <v>7.4578985725914523E-2</v>
      </c>
      <c r="AA359" s="4">
        <f t="shared" si="114"/>
        <v>5.8728949286295729</v>
      </c>
      <c r="AB359" s="1">
        <v>3.80535461590032E-2</v>
      </c>
      <c r="AC359" s="4">
        <f t="shared" si="115"/>
        <v>5.5761070923180061</v>
      </c>
      <c r="AD359" s="1">
        <v>4.2529886278077763E-3</v>
      </c>
      <c r="AE359" s="4">
        <f t="shared" si="116"/>
        <v>5.9252988627807772</v>
      </c>
      <c r="AF359" s="1">
        <v>-5.220083682754892E-3</v>
      </c>
      <c r="AG359" s="4">
        <f t="shared" si="117"/>
        <v>4.9779916317245103</v>
      </c>
      <c r="AH359" s="1">
        <v>-9.1640033029305318E-3</v>
      </c>
      <c r="AI359" s="4">
        <f t="shared" si="118"/>
        <v>5.0417998348534736</v>
      </c>
      <c r="AJ359" s="1">
        <v>-1.9028991375858147E-3</v>
      </c>
      <c r="AK359" s="4">
        <f t="shared" si="119"/>
        <v>5.4048550431207092</v>
      </c>
      <c r="AL359" s="1">
        <v>2.7068828137992527E-3</v>
      </c>
      <c r="AM359" s="4">
        <f t="shared" si="120"/>
        <v>5.6353441406899627</v>
      </c>
      <c r="AN359" s="1">
        <v>-2.3066697599999999E-3</v>
      </c>
      <c r="AO359" s="4">
        <f t="shared" si="121"/>
        <v>5.4988466651200003</v>
      </c>
      <c r="AP359" s="1">
        <v>-4.5671148000000003E-4</v>
      </c>
      <c r="AQ359" s="4">
        <f t="shared" si="122"/>
        <v>5.49977164426</v>
      </c>
      <c r="AR359" s="1">
        <v>5.0222484000000001E-4</v>
      </c>
      <c r="AS359" s="4">
        <f t="shared" si="123"/>
        <v>5.50025111242</v>
      </c>
      <c r="AT359" s="1">
        <v>1.0342368961029486E-3</v>
      </c>
      <c r="AU359" s="4">
        <f t="shared" si="124"/>
        <v>5.5005171184480517</v>
      </c>
      <c r="AV359" s="1">
        <v>3.0169399716715083E-2</v>
      </c>
      <c r="AW359" s="4">
        <f t="shared" si="125"/>
        <v>5.5150846998583578</v>
      </c>
      <c r="AY359" s="93"/>
      <c r="AZ359" s="20"/>
      <c r="BA359" s="20"/>
      <c r="BB359" s="20"/>
      <c r="BC359" s="20"/>
      <c r="BD359" s="92"/>
      <c r="BH359" s="93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92"/>
    </row>
    <row r="360" spans="1:81" s="1" customFormat="1" x14ac:dyDescent="0.15">
      <c r="A360" s="22"/>
      <c r="B360" s="22"/>
      <c r="C360" s="22"/>
      <c r="E360" s="15">
        <v>5.5</v>
      </c>
      <c r="F360" s="1">
        <v>1</v>
      </c>
      <c r="G360" s="9">
        <v>0.83333333333333337</v>
      </c>
      <c r="H360" s="1">
        <v>0.70275734369960896</v>
      </c>
      <c r="I360" s="4">
        <f t="shared" si="105"/>
        <v>5.8513786718498046</v>
      </c>
      <c r="J360" s="1">
        <v>0.70012405913526921</v>
      </c>
      <c r="K360" s="4">
        <f t="shared" si="106"/>
        <v>5.8500620295676349</v>
      </c>
      <c r="L360" s="1">
        <v>2.6705688677519664E-2</v>
      </c>
      <c r="M360" s="4">
        <f t="shared" si="107"/>
        <v>5.6335284433875987</v>
      </c>
      <c r="N360" s="1">
        <v>-5.459846276172807E-2</v>
      </c>
      <c r="O360" s="4">
        <f t="shared" si="108"/>
        <v>5.3908030744765441</v>
      </c>
      <c r="P360" s="1">
        <v>-0.80459584951885732</v>
      </c>
      <c r="Q360" s="4">
        <f t="shared" si="109"/>
        <v>5.0977020752405711</v>
      </c>
      <c r="R360" s="1">
        <v>5.7569974683832785E-2</v>
      </c>
      <c r="S360" s="4">
        <f t="shared" si="110"/>
        <v>5.5287849873419166</v>
      </c>
      <c r="T360" s="1">
        <v>0.20181198508303996</v>
      </c>
      <c r="U360" s="4">
        <f t="shared" si="111"/>
        <v>5.9036239701660795</v>
      </c>
      <c r="V360" s="1">
        <v>0.10063721848717537</v>
      </c>
      <c r="W360" s="4">
        <f t="shared" si="112"/>
        <v>5.7012744369743507</v>
      </c>
      <c r="X360" s="1">
        <v>0.11318000768992434</v>
      </c>
      <c r="Y360" s="4">
        <f t="shared" si="113"/>
        <v>5.7263600153798491</v>
      </c>
      <c r="Z360" s="1">
        <v>7.1750103609931115E-2</v>
      </c>
      <c r="AA360" s="4">
        <f t="shared" si="114"/>
        <v>5.8587505180496553</v>
      </c>
      <c r="AB360" s="1">
        <v>3.9151155292955993E-2</v>
      </c>
      <c r="AC360" s="4">
        <f t="shared" si="115"/>
        <v>5.5783023105859124</v>
      </c>
      <c r="AD360" s="1">
        <v>2.961206040003776E-3</v>
      </c>
      <c r="AE360" s="4">
        <f t="shared" si="116"/>
        <v>5.7961206040003779</v>
      </c>
      <c r="AF360" s="1">
        <v>-6.4115336423799414E-3</v>
      </c>
      <c r="AG360" s="4">
        <f t="shared" si="117"/>
        <v>4.8588466357620055</v>
      </c>
      <c r="AH360" s="1">
        <v>-8.2135099028617323E-3</v>
      </c>
      <c r="AI360" s="4">
        <f t="shared" si="118"/>
        <v>5.0893245048569131</v>
      </c>
      <c r="AJ360" s="1">
        <v>-1.5646004741656895E-3</v>
      </c>
      <c r="AK360" s="4">
        <f t="shared" si="119"/>
        <v>5.4217699762917153</v>
      </c>
      <c r="AL360" s="1">
        <v>3.2209931458458117E-3</v>
      </c>
      <c r="AM360" s="4">
        <f t="shared" si="120"/>
        <v>5.6610496572922901</v>
      </c>
      <c r="AN360" s="1">
        <v>-1.84429872E-3</v>
      </c>
      <c r="AO360" s="4">
        <f t="shared" si="121"/>
        <v>5.49907785064</v>
      </c>
      <c r="AP360" s="1">
        <v>-3.6681875999999998E-4</v>
      </c>
      <c r="AQ360" s="4">
        <f t="shared" si="122"/>
        <v>5.4998165906200001</v>
      </c>
      <c r="AR360" s="1">
        <v>6.3425375999999999E-4</v>
      </c>
      <c r="AS360" s="4">
        <f t="shared" si="123"/>
        <v>5.5003171268799997</v>
      </c>
      <c r="AT360" s="1">
        <v>8.8510320540213176E-4</v>
      </c>
      <c r="AU360" s="4">
        <f t="shared" si="124"/>
        <v>5.5004425516027009</v>
      </c>
      <c r="AV360" s="1">
        <v>3.1832820604341984E-2</v>
      </c>
      <c r="AW360" s="4">
        <f t="shared" si="125"/>
        <v>5.5159164103021707</v>
      </c>
      <c r="AY360" s="93"/>
      <c r="AZ360" s="20"/>
      <c r="BA360" s="20"/>
      <c r="BB360" s="20"/>
      <c r="BC360" s="20"/>
      <c r="BD360" s="92"/>
      <c r="BH360" s="93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92"/>
    </row>
    <row r="361" spans="1:81" s="1" customFormat="1" x14ac:dyDescent="0.15">
      <c r="A361" s="22"/>
      <c r="B361" s="22"/>
      <c r="C361" s="22"/>
      <c r="E361" s="15">
        <v>5.5</v>
      </c>
      <c r="F361" s="1">
        <v>1</v>
      </c>
      <c r="G361" s="9">
        <v>0.5</v>
      </c>
      <c r="H361" s="1">
        <v>0.50726160852668312</v>
      </c>
      <c r="I361" s="4">
        <f t="shared" si="105"/>
        <v>5.7536308042633415</v>
      </c>
      <c r="J361" s="1">
        <v>0.50520314216778717</v>
      </c>
      <c r="K361" s="4">
        <f t="shared" si="106"/>
        <v>5.7526015710838934</v>
      </c>
      <c r="L361" s="1">
        <v>2.9104123815247702E-2</v>
      </c>
      <c r="M361" s="4">
        <f t="shared" si="107"/>
        <v>5.6455206190762386</v>
      </c>
      <c r="N361" s="1">
        <v>-3.5172071389375212E-2</v>
      </c>
      <c r="O361" s="4">
        <f t="shared" si="108"/>
        <v>5.4296558572212499</v>
      </c>
      <c r="P361" s="1">
        <v>-0.7572608385811298</v>
      </c>
      <c r="Q361" s="4">
        <f t="shared" si="109"/>
        <v>5.1213695807094348</v>
      </c>
      <c r="R361" s="1">
        <v>6.7474774962201611E-2</v>
      </c>
      <c r="S361" s="4">
        <f t="shared" si="110"/>
        <v>5.5337373874811009</v>
      </c>
      <c r="T361" s="1">
        <v>0.21342401969018809</v>
      </c>
      <c r="U361" s="4">
        <f t="shared" si="111"/>
        <v>5.926848039380376</v>
      </c>
      <c r="V361" s="1">
        <v>9.3729351993220925E-2</v>
      </c>
      <c r="W361" s="4">
        <f t="shared" si="112"/>
        <v>5.6874587039864419</v>
      </c>
      <c r="X361" s="1">
        <v>0.12970401257265296</v>
      </c>
      <c r="Y361" s="4">
        <f t="shared" si="113"/>
        <v>5.7594080251453059</v>
      </c>
      <c r="Z361" s="1">
        <v>6.2565821376911884E-2</v>
      </c>
      <c r="AA361" s="4">
        <f t="shared" si="114"/>
        <v>5.8128291068845597</v>
      </c>
      <c r="AB361" s="1">
        <v>3.9547603877947202E-2</v>
      </c>
      <c r="AC361" s="4">
        <f t="shared" si="115"/>
        <v>5.5790952077558948</v>
      </c>
      <c r="AD361" s="1">
        <v>-1.3962957421570748E-3</v>
      </c>
      <c r="AE361" s="4">
        <f t="shared" si="116"/>
        <v>5.3603704257842928</v>
      </c>
      <c r="AF361" s="1">
        <v>-8.6369670757380744E-3</v>
      </c>
      <c r="AG361" s="4">
        <f t="shared" si="117"/>
        <v>4.6363032924261924</v>
      </c>
      <c r="AH361" s="1">
        <v>-7.5675922262660022E-3</v>
      </c>
      <c r="AI361" s="4">
        <f t="shared" si="118"/>
        <v>5.1216203886866998</v>
      </c>
      <c r="AJ361" s="1">
        <v>-1.6322725445106707E-4</v>
      </c>
      <c r="AK361" s="4">
        <f t="shared" si="119"/>
        <v>5.4918386372774464</v>
      </c>
      <c r="AL361" s="1">
        <v>3.4063665017133307E-3</v>
      </c>
      <c r="AM361" s="4">
        <f t="shared" si="120"/>
        <v>5.6703183250856668</v>
      </c>
      <c r="AN361" s="1">
        <v>-9.0712943999999998E-4</v>
      </c>
      <c r="AO361" s="4">
        <f t="shared" si="121"/>
        <v>5.4995464352800001</v>
      </c>
      <c r="AP361" s="1">
        <v>-5.8197959999999998E-5</v>
      </c>
      <c r="AQ361" s="4">
        <f t="shared" si="122"/>
        <v>5.4999709010200002</v>
      </c>
      <c r="AR361" s="1">
        <v>4.6813140000000002E-4</v>
      </c>
      <c r="AS361" s="4">
        <f t="shared" si="123"/>
        <v>5.5002340657</v>
      </c>
      <c r="AT361" s="1">
        <v>6.2516872822104342E-4</v>
      </c>
      <c r="AU361" s="4">
        <f t="shared" si="124"/>
        <v>5.5003125843641101</v>
      </c>
      <c r="AV361" s="1">
        <v>3.5579067241616913E-2</v>
      </c>
      <c r="AW361" s="4">
        <f t="shared" si="125"/>
        <v>5.5177895336208085</v>
      </c>
      <c r="AY361" s="93"/>
      <c r="AZ361" s="20"/>
      <c r="BA361" s="20"/>
      <c r="BB361" s="20"/>
      <c r="BC361" s="20"/>
      <c r="BD361" s="92"/>
      <c r="BH361" s="93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92"/>
    </row>
    <row r="362" spans="1:81" s="1" customFormat="1" x14ac:dyDescent="0.15">
      <c r="A362" s="22"/>
      <c r="B362" s="22"/>
      <c r="C362" s="22"/>
      <c r="E362" s="15">
        <v>5.5</v>
      </c>
      <c r="F362" s="1">
        <v>1</v>
      </c>
      <c r="G362" s="9">
        <v>0.16666666666666666</v>
      </c>
      <c r="H362" s="1">
        <v>0.366136706737544</v>
      </c>
      <c r="I362" s="4">
        <f t="shared" si="105"/>
        <v>5.683068353368772</v>
      </c>
      <c r="J362" s="1">
        <v>0.36055790525465714</v>
      </c>
      <c r="K362" s="4">
        <f t="shared" si="106"/>
        <v>5.6802789526273285</v>
      </c>
      <c r="L362" s="1">
        <v>6.3122706554727251E-2</v>
      </c>
      <c r="M362" s="4">
        <f t="shared" si="107"/>
        <v>5.8156135327736358</v>
      </c>
      <c r="N362" s="1">
        <v>-8.3431946036142644E-3</v>
      </c>
      <c r="O362" s="4">
        <f t="shared" si="108"/>
        <v>5.4833136107927718</v>
      </c>
      <c r="P362" s="1">
        <v>-0.70925463215537277</v>
      </c>
      <c r="Q362" s="4">
        <f t="shared" si="109"/>
        <v>5.1453726839223135</v>
      </c>
      <c r="R362" s="1">
        <v>7.2334826450510398E-2</v>
      </c>
      <c r="S362" s="4">
        <f t="shared" si="110"/>
        <v>5.5361674132252556</v>
      </c>
      <c r="T362" s="1">
        <v>0.22910748349092699</v>
      </c>
      <c r="U362" s="4">
        <f t="shared" si="111"/>
        <v>5.9582149669818536</v>
      </c>
      <c r="V362" s="1">
        <v>0.14026459312461037</v>
      </c>
      <c r="W362" s="4">
        <f t="shared" si="112"/>
        <v>5.780529186249221</v>
      </c>
      <c r="X362" s="1">
        <v>0.11491584012423334</v>
      </c>
      <c r="Y362" s="4">
        <f t="shared" si="113"/>
        <v>5.7298316802484663</v>
      </c>
      <c r="Z362" s="1">
        <v>6.0775566130090192E-2</v>
      </c>
      <c r="AA362" s="4">
        <f t="shared" si="114"/>
        <v>5.8038778306504506</v>
      </c>
      <c r="AB362" s="1">
        <v>4.0868430057705595E-2</v>
      </c>
      <c r="AC362" s="4">
        <f t="shared" si="115"/>
        <v>5.5817368601154111</v>
      </c>
      <c r="AD362" s="1">
        <v>-8.2760483160387883E-3</v>
      </c>
      <c r="AE362" s="4">
        <f t="shared" si="116"/>
        <v>4.6723951683961209</v>
      </c>
      <c r="AF362" s="1">
        <v>-5.4597671834046091E-3</v>
      </c>
      <c r="AG362" s="4">
        <f t="shared" si="117"/>
        <v>4.9540232816595395</v>
      </c>
      <c r="AH362" s="1">
        <v>-5.4984842328313598E-3</v>
      </c>
      <c r="AI362" s="4">
        <f t="shared" si="118"/>
        <v>5.2250757883584322</v>
      </c>
      <c r="AJ362" s="1">
        <v>-2.8685061723260087E-4</v>
      </c>
      <c r="AK362" s="4">
        <f t="shared" si="119"/>
        <v>5.4856574691383697</v>
      </c>
      <c r="AL362" s="1">
        <v>2.1526750836449119E-3</v>
      </c>
      <c r="AM362" s="4">
        <f t="shared" si="120"/>
        <v>5.6076337541822454</v>
      </c>
      <c r="AN362" s="1">
        <v>3.2609807999999999E-4</v>
      </c>
      <c r="AO362" s="4">
        <f t="shared" si="121"/>
        <v>5.5001630490400002</v>
      </c>
      <c r="AP362" s="1">
        <v>-4.5303947999999995E-4</v>
      </c>
      <c r="AQ362" s="4">
        <f t="shared" si="122"/>
        <v>5.49977348026</v>
      </c>
      <c r="AR362" s="1">
        <v>-6.5827079999999997E-5</v>
      </c>
      <c r="AS362" s="4">
        <f t="shared" si="123"/>
        <v>5.4999670864599999</v>
      </c>
      <c r="AT362" s="1">
        <v>4.0414986106561618E-4</v>
      </c>
      <c r="AU362" s="4">
        <f t="shared" si="124"/>
        <v>5.5002020749305327</v>
      </c>
      <c r="AV362" s="1">
        <v>4.2685022693708115E-2</v>
      </c>
      <c r="AW362" s="4">
        <f t="shared" si="125"/>
        <v>5.5213425113468544</v>
      </c>
      <c r="AY362" s="93"/>
      <c r="AZ362" s="20"/>
      <c r="BA362" s="20"/>
      <c r="BB362" s="20"/>
      <c r="BC362" s="20"/>
      <c r="BD362" s="92"/>
      <c r="BH362" s="93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92"/>
    </row>
    <row r="363" spans="1:81" s="1" customFormat="1" x14ac:dyDescent="0.15">
      <c r="A363" s="22"/>
      <c r="B363" s="22"/>
      <c r="C363" s="22"/>
      <c r="E363" s="15">
        <v>5.5</v>
      </c>
      <c r="F363" s="1">
        <v>1</v>
      </c>
      <c r="G363" s="10">
        <v>6.6666666666666666E-2</v>
      </c>
      <c r="H363" s="1">
        <v>0.32296564359055729</v>
      </c>
      <c r="I363" s="4">
        <f t="shared" si="105"/>
        <v>5.6614828217952784</v>
      </c>
      <c r="J363" s="1">
        <v>0.31821105980347142</v>
      </c>
      <c r="K363" s="4">
        <f t="shared" si="106"/>
        <v>5.6591055299017361</v>
      </c>
      <c r="L363" s="1">
        <v>5.4803776275463539E-2</v>
      </c>
      <c r="M363" s="4">
        <f t="shared" si="107"/>
        <v>5.7740188813773177</v>
      </c>
      <c r="N363" s="1">
        <v>-6.7137518991500023E-3</v>
      </c>
      <c r="O363" s="4">
        <f t="shared" si="108"/>
        <v>5.4865724962017</v>
      </c>
      <c r="P363" s="1">
        <v>-0.67128267658973839</v>
      </c>
      <c r="Q363" s="4">
        <f t="shared" si="109"/>
        <v>5.1643586617051307</v>
      </c>
      <c r="R363" s="1">
        <v>7.2299381321412004E-2</v>
      </c>
      <c r="S363" s="4">
        <f t="shared" si="110"/>
        <v>5.5361496906607064</v>
      </c>
      <c r="T363" s="1">
        <v>0.21956102726439028</v>
      </c>
      <c r="U363" s="4">
        <f t="shared" si="111"/>
        <v>5.9391220545287808</v>
      </c>
      <c r="V363" s="1">
        <v>0.13578689203868852</v>
      </c>
      <c r="W363" s="4">
        <f t="shared" si="112"/>
        <v>5.7715737840773773</v>
      </c>
      <c r="X363" s="1">
        <v>8.2160868737471207E-2</v>
      </c>
      <c r="Y363" s="4">
        <f t="shared" si="113"/>
        <v>5.6643217374749426</v>
      </c>
      <c r="Z363" s="1">
        <v>6.6338505483583443E-2</v>
      </c>
      <c r="AA363" s="4">
        <f t="shared" si="114"/>
        <v>5.8316925274179177</v>
      </c>
      <c r="AB363" s="1">
        <v>4.1402881775001607E-2</v>
      </c>
      <c r="AC363" s="4">
        <f t="shared" si="115"/>
        <v>5.5828057635500032</v>
      </c>
      <c r="AD363" s="1">
        <v>-7.3883832584000107E-3</v>
      </c>
      <c r="AE363" s="4">
        <f t="shared" si="116"/>
        <v>4.7611616741599985</v>
      </c>
      <c r="AF363" s="1">
        <v>-1.6178636293855927E-3</v>
      </c>
      <c r="AG363" s="4">
        <f t="shared" si="117"/>
        <v>5.3382136370614406</v>
      </c>
      <c r="AH363" s="1">
        <v>-5.1123154449010206E-3</v>
      </c>
      <c r="AI363" s="4">
        <f t="shared" si="118"/>
        <v>5.2443842277549493</v>
      </c>
      <c r="AJ363" s="1">
        <v>-4.0374995479298335E-4</v>
      </c>
      <c r="AK363" s="4">
        <f t="shared" si="119"/>
        <v>5.4798125022603505</v>
      </c>
      <c r="AL363" s="1">
        <v>1.3877401043579764E-3</v>
      </c>
      <c r="AM363" s="4">
        <f t="shared" si="120"/>
        <v>5.5693870052178989</v>
      </c>
      <c r="AN363" s="1">
        <v>9.1708991999999996E-4</v>
      </c>
      <c r="AO363" s="4">
        <f t="shared" si="121"/>
        <v>5.5004585449599999</v>
      </c>
      <c r="AP363" s="1">
        <v>-7.7839920000000049E-5</v>
      </c>
      <c r="AQ363" s="4">
        <f t="shared" si="122"/>
        <v>5.4999610800400003</v>
      </c>
      <c r="AR363" s="1">
        <v>2.2780439999999999E-5</v>
      </c>
      <c r="AS363" s="4">
        <f t="shared" si="123"/>
        <v>5.5000113902200001</v>
      </c>
      <c r="AT363" s="1">
        <v>4.1890201723895112E-4</v>
      </c>
      <c r="AU363" s="4">
        <f t="shared" si="124"/>
        <v>5.5002094510086197</v>
      </c>
      <c r="AV363" s="1">
        <v>3.6697766547308379E-2</v>
      </c>
      <c r="AW363" s="4">
        <f t="shared" si="125"/>
        <v>5.5183488832736538</v>
      </c>
      <c r="AY363" s="93"/>
      <c r="AZ363" s="20"/>
      <c r="BA363" s="20"/>
      <c r="BB363" s="20"/>
      <c r="BC363" s="20"/>
      <c r="BD363" s="92"/>
      <c r="BH363" s="93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92"/>
    </row>
    <row r="364" spans="1:81" s="1" customFormat="1" x14ac:dyDescent="0.15">
      <c r="A364" s="22"/>
      <c r="B364" s="22"/>
      <c r="C364" s="22"/>
      <c r="E364" s="15"/>
      <c r="G364" s="9"/>
      <c r="I364" s="4">
        <f t="shared" si="105"/>
        <v>0</v>
      </c>
      <c r="K364" s="4">
        <f t="shared" si="106"/>
        <v>0</v>
      </c>
      <c r="M364" s="4">
        <f t="shared" si="107"/>
        <v>0</v>
      </c>
      <c r="O364" s="4">
        <f t="shared" si="108"/>
        <v>0</v>
      </c>
      <c r="Q364" s="4">
        <f t="shared" si="109"/>
        <v>0</v>
      </c>
      <c r="S364" s="4">
        <f t="shared" si="110"/>
        <v>0</v>
      </c>
      <c r="U364" s="4">
        <f t="shared" si="111"/>
        <v>0</v>
      </c>
      <c r="W364" s="4">
        <f t="shared" si="112"/>
        <v>0</v>
      </c>
      <c r="Y364" s="4">
        <f t="shared" si="113"/>
        <v>0</v>
      </c>
      <c r="AA364" s="4">
        <f t="shared" si="114"/>
        <v>0</v>
      </c>
      <c r="AC364" s="4">
        <f t="shared" si="115"/>
        <v>0</v>
      </c>
      <c r="AE364" s="4">
        <f t="shared" si="116"/>
        <v>0</v>
      </c>
      <c r="AG364" s="4">
        <f t="shared" si="117"/>
        <v>0</v>
      </c>
      <c r="AI364" s="4">
        <f t="shared" si="118"/>
        <v>0</v>
      </c>
      <c r="AK364" s="4">
        <f t="shared" si="119"/>
        <v>0</v>
      </c>
      <c r="AM364" s="4">
        <f t="shared" si="120"/>
        <v>0</v>
      </c>
      <c r="AO364" s="4">
        <f t="shared" si="121"/>
        <v>0</v>
      </c>
      <c r="AQ364" s="4">
        <f t="shared" si="122"/>
        <v>0</v>
      </c>
      <c r="AS364" s="4">
        <f t="shared" si="123"/>
        <v>0</v>
      </c>
      <c r="AU364" s="4">
        <f t="shared" si="124"/>
        <v>0</v>
      </c>
      <c r="AW364" s="4">
        <f t="shared" si="125"/>
        <v>0</v>
      </c>
      <c r="AY364" s="93"/>
      <c r="AZ364" s="20"/>
      <c r="BA364" s="20"/>
      <c r="BB364" s="20"/>
      <c r="BC364" s="20"/>
      <c r="BD364" s="92"/>
      <c r="BH364" s="93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92"/>
    </row>
    <row r="365" spans="1:81" s="1" customFormat="1" x14ac:dyDescent="0.15">
      <c r="A365" s="22"/>
      <c r="B365" s="22"/>
      <c r="C365" s="22"/>
      <c r="E365" s="15">
        <v>6.5</v>
      </c>
      <c r="F365" s="1">
        <v>1</v>
      </c>
      <c r="G365" s="8">
        <v>2.5</v>
      </c>
      <c r="H365" s="1">
        <v>1.0788307976926601</v>
      </c>
      <c r="I365" s="4">
        <f t="shared" si="105"/>
        <v>7.0394153988463302</v>
      </c>
      <c r="J365" s="1">
        <v>1.0787669741392074</v>
      </c>
      <c r="K365" s="4">
        <f t="shared" si="106"/>
        <v>7.0393834870696033</v>
      </c>
      <c r="L365" s="1">
        <v>9.254040010004367E-3</v>
      </c>
      <c r="M365" s="4">
        <f t="shared" si="107"/>
        <v>6.5462702000500217</v>
      </c>
      <c r="N365" s="1">
        <v>-7.2158367645576609E-3</v>
      </c>
      <c r="O365" s="4">
        <f t="shared" si="108"/>
        <v>6.4855683264708848</v>
      </c>
      <c r="P365" s="1">
        <v>-1.0158560941140462</v>
      </c>
      <c r="Q365" s="4">
        <f t="shared" si="109"/>
        <v>5.9920719529429771</v>
      </c>
      <c r="R365" s="1">
        <v>6.6721190781672008E-3</v>
      </c>
      <c r="S365" s="4">
        <f t="shared" si="110"/>
        <v>6.5033360595390839</v>
      </c>
      <c r="T365" s="1">
        <v>0.13422526500997325</v>
      </c>
      <c r="U365" s="4">
        <f t="shared" si="111"/>
        <v>6.7684505300199467</v>
      </c>
      <c r="V365" s="1">
        <v>5.7482184386467218E-2</v>
      </c>
      <c r="W365" s="4">
        <f t="shared" si="112"/>
        <v>6.6149643687729345</v>
      </c>
      <c r="X365" s="1">
        <v>7.0409469805848071E-2</v>
      </c>
      <c r="Y365" s="4">
        <f t="shared" si="113"/>
        <v>6.6408189396116963</v>
      </c>
      <c r="Z365" s="1">
        <v>6.5400021618208917E-2</v>
      </c>
      <c r="AA365" s="4">
        <f t="shared" si="114"/>
        <v>6.8270001080910445</v>
      </c>
      <c r="AB365" s="1">
        <v>2.8165014249624008E-2</v>
      </c>
      <c r="AC365" s="4">
        <f t="shared" si="115"/>
        <v>6.5563300284992483</v>
      </c>
      <c r="AD365" s="1">
        <v>1.0548861046036982E-3</v>
      </c>
      <c r="AE365" s="4">
        <f t="shared" si="116"/>
        <v>6.6054886104603696</v>
      </c>
      <c r="AF365" s="1">
        <v>-3.7652605741600961E-3</v>
      </c>
      <c r="AG365" s="4">
        <f t="shared" si="117"/>
        <v>6.1234739425839901</v>
      </c>
      <c r="AH365" s="1">
        <v>-5.0644453203908058E-3</v>
      </c>
      <c r="AI365" s="4">
        <f t="shared" si="118"/>
        <v>6.2467777339804593</v>
      </c>
      <c r="AJ365" s="1">
        <v>-4.7197721988099552E-4</v>
      </c>
      <c r="AK365" s="4">
        <f t="shared" si="119"/>
        <v>6.4764011390059499</v>
      </c>
      <c r="AL365" s="1">
        <v>2.0965387262940156E-3</v>
      </c>
      <c r="AM365" s="4">
        <f t="shared" si="120"/>
        <v>6.6048269363147005</v>
      </c>
      <c r="AN365" s="1">
        <v>-7.2802944000000013E-4</v>
      </c>
      <c r="AO365" s="4">
        <f t="shared" si="121"/>
        <v>6.4996359852800003</v>
      </c>
      <c r="AP365" s="1">
        <v>-7.9909199999999997E-5</v>
      </c>
      <c r="AQ365" s="4">
        <f t="shared" si="122"/>
        <v>6.4999600453999999</v>
      </c>
      <c r="AR365" s="1">
        <v>2.5133436E-4</v>
      </c>
      <c r="AS365" s="4">
        <f t="shared" si="123"/>
        <v>6.5001256671799998</v>
      </c>
      <c r="AT365" s="1">
        <v>5.0023218424036068E-4</v>
      </c>
      <c r="AU365" s="4">
        <f t="shared" si="124"/>
        <v>6.5002501160921202</v>
      </c>
      <c r="AV365" s="1">
        <v>1.3139058363588998E-2</v>
      </c>
      <c r="AW365" s="4">
        <f t="shared" si="125"/>
        <v>6.5065695291817942</v>
      </c>
      <c r="AY365" s="93"/>
      <c r="AZ365" s="20"/>
      <c r="BA365" s="20"/>
      <c r="BB365" s="20"/>
      <c r="BC365" s="20"/>
      <c r="BD365" s="92"/>
      <c r="BH365" s="93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92"/>
    </row>
    <row r="366" spans="1:81" s="1" customFormat="1" x14ac:dyDescent="0.15">
      <c r="A366" s="22"/>
      <c r="B366" s="22"/>
      <c r="C366" s="22"/>
      <c r="E366" s="15">
        <v>6.5</v>
      </c>
      <c r="F366" s="1">
        <v>1</v>
      </c>
      <c r="G366" s="9">
        <v>1.8333333333333333</v>
      </c>
      <c r="H366" s="1">
        <v>0.98863986115757174</v>
      </c>
      <c r="I366" s="4">
        <f t="shared" si="105"/>
        <v>6.9943199305787855</v>
      </c>
      <c r="J366" s="1">
        <v>0.98849871025783653</v>
      </c>
      <c r="K366" s="4">
        <f t="shared" si="106"/>
        <v>6.9942493551289182</v>
      </c>
      <c r="L366" s="1">
        <v>1.4987886502689609E-2</v>
      </c>
      <c r="M366" s="4">
        <f t="shared" si="107"/>
        <v>6.5749394325134478</v>
      </c>
      <c r="N366" s="1">
        <v>-7.3782210890575364E-3</v>
      </c>
      <c r="O366" s="4">
        <f t="shared" si="108"/>
        <v>6.4852435578218852</v>
      </c>
      <c r="P366" s="1">
        <v>-0.95787981488279861</v>
      </c>
      <c r="Q366" s="4">
        <f t="shared" si="109"/>
        <v>6.0210600925586011</v>
      </c>
      <c r="R366" s="1">
        <v>2.1011657174978399E-2</v>
      </c>
      <c r="S366" s="4">
        <f t="shared" si="110"/>
        <v>6.5105058285874895</v>
      </c>
      <c r="T366" s="1">
        <v>0.1647634726105551</v>
      </c>
      <c r="U366" s="4">
        <f t="shared" si="111"/>
        <v>6.8295269452211098</v>
      </c>
      <c r="V366" s="1">
        <v>7.6231041163493024E-2</v>
      </c>
      <c r="W366" s="4">
        <f t="shared" si="112"/>
        <v>6.652462082326986</v>
      </c>
      <c r="X366" s="1">
        <v>8.1005513601087042E-2</v>
      </c>
      <c r="Y366" s="4">
        <f t="shared" si="113"/>
        <v>6.6620110272021744</v>
      </c>
      <c r="Z366" s="1">
        <v>7.0429646145052635E-2</v>
      </c>
      <c r="AA366" s="4">
        <f t="shared" si="114"/>
        <v>6.8521482307252635</v>
      </c>
      <c r="AB366" s="1">
        <v>3.3401199771172799E-2</v>
      </c>
      <c r="AC366" s="4">
        <f t="shared" si="115"/>
        <v>6.5668023995423459</v>
      </c>
      <c r="AD366" s="1">
        <v>1.8603341474847253E-3</v>
      </c>
      <c r="AE366" s="4">
        <f t="shared" si="116"/>
        <v>6.6860334147484721</v>
      </c>
      <c r="AF366" s="1">
        <v>-3.9561712694450449E-3</v>
      </c>
      <c r="AG366" s="4">
        <f t="shared" si="117"/>
        <v>6.1043828730554957</v>
      </c>
      <c r="AH366" s="1">
        <v>-7.0710424983138256E-3</v>
      </c>
      <c r="AI366" s="4">
        <f t="shared" si="118"/>
        <v>6.1464478750843083</v>
      </c>
      <c r="AJ366" s="1">
        <v>-8.6616548743289235E-4</v>
      </c>
      <c r="AK366" s="4">
        <f t="shared" si="119"/>
        <v>6.4566917256283558</v>
      </c>
      <c r="AL366" s="1">
        <v>2.1630387188481541E-3</v>
      </c>
      <c r="AM366" s="4">
        <f t="shared" si="120"/>
        <v>6.6081519359424075</v>
      </c>
      <c r="AN366" s="1">
        <v>-1.61237952E-3</v>
      </c>
      <c r="AO366" s="4">
        <f t="shared" si="121"/>
        <v>6.4991938102400004</v>
      </c>
      <c r="AP366" s="1">
        <v>-2.3082732000000001E-4</v>
      </c>
      <c r="AQ366" s="4">
        <f t="shared" si="122"/>
        <v>6.4998845863400003</v>
      </c>
      <c r="AR366" s="1">
        <v>3.7136340000000002E-4</v>
      </c>
      <c r="AS366" s="4">
        <f t="shared" si="123"/>
        <v>6.5001856816999997</v>
      </c>
      <c r="AT366" s="1">
        <v>8.1922495614746536E-4</v>
      </c>
      <c r="AU366" s="4">
        <f t="shared" si="124"/>
        <v>6.5004096124780739</v>
      </c>
      <c r="AV366" s="1">
        <v>1.9760033388667605E-2</v>
      </c>
      <c r="AW366" s="4">
        <f t="shared" si="125"/>
        <v>6.5098800166943338</v>
      </c>
      <c r="AY366" s="93"/>
      <c r="AZ366" s="20"/>
      <c r="BA366" s="20"/>
      <c r="BB366" s="20"/>
      <c r="BC366" s="20"/>
      <c r="BD366" s="92"/>
      <c r="BH366" s="93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92"/>
    </row>
    <row r="367" spans="1:81" s="1" customFormat="1" x14ac:dyDescent="0.15">
      <c r="A367" s="22"/>
      <c r="B367" s="22"/>
      <c r="C367" s="22"/>
      <c r="E367" s="15">
        <v>6.5</v>
      </c>
      <c r="F367" s="1">
        <v>1</v>
      </c>
      <c r="G367" s="9">
        <v>1.5</v>
      </c>
      <c r="H367" s="1">
        <v>0.92106560995754838</v>
      </c>
      <c r="I367" s="4">
        <f t="shared" si="105"/>
        <v>6.960532804978774</v>
      </c>
      <c r="J367" s="1">
        <v>0.92082986477927564</v>
      </c>
      <c r="K367" s="4">
        <f t="shared" si="106"/>
        <v>6.9604149323896376</v>
      </c>
      <c r="L367" s="1">
        <v>1.9243475696479433E-2</v>
      </c>
      <c r="M367" s="4">
        <f t="shared" si="107"/>
        <v>6.5962173784823968</v>
      </c>
      <c r="N367" s="1">
        <v>-7.9941616302639604E-3</v>
      </c>
      <c r="O367" s="4">
        <f t="shared" si="108"/>
        <v>6.4840116767394722</v>
      </c>
      <c r="P367" s="1">
        <v>-0.91029115640892599</v>
      </c>
      <c r="Q367" s="4">
        <f t="shared" si="109"/>
        <v>6.0448544217955371</v>
      </c>
      <c r="R367" s="1">
        <v>3.05931126389112E-2</v>
      </c>
      <c r="S367" s="4">
        <f t="shared" si="110"/>
        <v>6.5152965563194556</v>
      </c>
      <c r="T367" s="1">
        <v>0.18035485641119442</v>
      </c>
      <c r="U367" s="4">
        <f t="shared" si="111"/>
        <v>6.8607097128223886</v>
      </c>
      <c r="V367" s="1">
        <v>8.6065558471422221E-2</v>
      </c>
      <c r="W367" s="4">
        <f t="shared" si="112"/>
        <v>6.6721311169428441</v>
      </c>
      <c r="X367" s="1">
        <v>8.7263842797041996E-2</v>
      </c>
      <c r="Y367" s="4">
        <f t="shared" si="113"/>
        <v>6.674527685594084</v>
      </c>
      <c r="Z367" s="1">
        <v>7.4507837021153642E-2</v>
      </c>
      <c r="AA367" s="4">
        <f t="shared" si="114"/>
        <v>6.8725391851057687</v>
      </c>
      <c r="AB367" s="1">
        <v>3.5818379463686399E-2</v>
      </c>
      <c r="AC367" s="4">
        <f t="shared" si="115"/>
        <v>6.5716367589273732</v>
      </c>
      <c r="AD367" s="1">
        <v>2.8734149903471935E-3</v>
      </c>
      <c r="AE367" s="4">
        <f t="shared" si="116"/>
        <v>6.787341499034719</v>
      </c>
      <c r="AF367" s="1">
        <v>-4.609726861332937E-3</v>
      </c>
      <c r="AG367" s="4">
        <f t="shared" si="117"/>
        <v>6.0390273138667059</v>
      </c>
      <c r="AH367" s="1">
        <v>-8.1670380465932255E-3</v>
      </c>
      <c r="AI367" s="4">
        <f t="shared" si="118"/>
        <v>6.0916480976703387</v>
      </c>
      <c r="AJ367" s="1">
        <v>-1.3628797175311508E-3</v>
      </c>
      <c r="AK367" s="4">
        <f t="shared" si="119"/>
        <v>6.4318560141234427</v>
      </c>
      <c r="AL367" s="1">
        <v>2.4939347856945352E-3</v>
      </c>
      <c r="AM367" s="4">
        <f t="shared" si="120"/>
        <v>6.6246967392847269</v>
      </c>
      <c r="AN367" s="1">
        <v>-1.9414612800000002E-3</v>
      </c>
      <c r="AO367" s="4">
        <f t="shared" si="121"/>
        <v>6.4990292693600002</v>
      </c>
      <c r="AP367" s="1">
        <v>-3.3888887999999998E-4</v>
      </c>
      <c r="AQ367" s="4">
        <f t="shared" si="122"/>
        <v>6.49983055556</v>
      </c>
      <c r="AR367" s="1">
        <v>3.9925872000000004E-4</v>
      </c>
      <c r="AS367" s="4">
        <f t="shared" si="123"/>
        <v>6.50019962936</v>
      </c>
      <c r="AT367" s="1">
        <v>9.9089142153192746E-4</v>
      </c>
      <c r="AU367" s="4">
        <f t="shared" si="124"/>
        <v>6.500495445710766</v>
      </c>
      <c r="AV367" s="1">
        <v>2.3775066422903605E-2</v>
      </c>
      <c r="AW367" s="4">
        <f t="shared" si="125"/>
        <v>6.5118875332114516</v>
      </c>
      <c r="AY367" s="93"/>
      <c r="AZ367" s="20"/>
      <c r="BA367" s="20"/>
      <c r="BB367" s="20"/>
      <c r="BC367" s="20"/>
      <c r="BD367" s="92"/>
      <c r="BH367" s="93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92"/>
    </row>
    <row r="368" spans="1:81" s="1" customFormat="1" x14ac:dyDescent="0.15">
      <c r="A368" s="22"/>
      <c r="B368" s="22"/>
      <c r="C368" s="22"/>
      <c r="E368" s="15">
        <v>6.5</v>
      </c>
      <c r="F368" s="1">
        <v>1</v>
      </c>
      <c r="G368" s="9">
        <v>1.1666666666666667</v>
      </c>
      <c r="H368" s="1">
        <v>0.83870447464705178</v>
      </c>
      <c r="I368" s="4">
        <f t="shared" si="105"/>
        <v>6.9193522373235261</v>
      </c>
      <c r="J368" s="1">
        <v>0.83786080739228186</v>
      </c>
      <c r="K368" s="4">
        <f t="shared" si="106"/>
        <v>6.918930403696141</v>
      </c>
      <c r="L368" s="1">
        <v>2.5386082730147121E-2</v>
      </c>
      <c r="M368" s="4">
        <f t="shared" si="107"/>
        <v>6.6269304136507357</v>
      </c>
      <c r="N368" s="1">
        <v>-2.774905462459357E-2</v>
      </c>
      <c r="O368" s="4">
        <f t="shared" si="108"/>
        <v>6.4445018907508125</v>
      </c>
      <c r="P368" s="1">
        <v>-0.86638522459997902</v>
      </c>
      <c r="Q368" s="4">
        <f t="shared" si="109"/>
        <v>6.0668073877000106</v>
      </c>
      <c r="R368" s="1">
        <v>4.0892772381350403E-2</v>
      </c>
      <c r="S368" s="4">
        <f t="shared" si="110"/>
        <v>6.5204463861906756</v>
      </c>
      <c r="T368" s="1">
        <v>0.19348247804700808</v>
      </c>
      <c r="U368" s="4">
        <f t="shared" si="111"/>
        <v>6.8869649560940163</v>
      </c>
      <c r="V368" s="1">
        <v>9.2689719019124026E-2</v>
      </c>
      <c r="W368" s="4">
        <f t="shared" si="112"/>
        <v>6.6853794380382476</v>
      </c>
      <c r="X368" s="1">
        <v>8.9623081718511438E-2</v>
      </c>
      <c r="Y368" s="4">
        <f t="shared" si="113"/>
        <v>6.679246163437023</v>
      </c>
      <c r="Z368" s="1">
        <v>7.4897412234806449E-2</v>
      </c>
      <c r="AA368" s="4">
        <f t="shared" si="114"/>
        <v>6.8744870611740323</v>
      </c>
      <c r="AB368" s="1">
        <v>3.6520969748054403E-2</v>
      </c>
      <c r="AC368" s="4">
        <f t="shared" si="115"/>
        <v>6.5730419394961084</v>
      </c>
      <c r="AD368" s="1">
        <v>3.5409056694821629E-3</v>
      </c>
      <c r="AE368" s="4">
        <f t="shared" si="116"/>
        <v>6.8540905669482166</v>
      </c>
      <c r="AF368" s="1">
        <v>-4.0732260023204885E-3</v>
      </c>
      <c r="AG368" s="4">
        <f t="shared" si="117"/>
        <v>6.0926773997679513</v>
      </c>
      <c r="AH368" s="1">
        <v>-8.8815531181056558E-3</v>
      </c>
      <c r="AI368" s="4">
        <f t="shared" si="118"/>
        <v>6.055922344094717</v>
      </c>
      <c r="AJ368" s="1">
        <v>-1.512535544930353E-3</v>
      </c>
      <c r="AK368" s="4">
        <f t="shared" si="119"/>
        <v>6.4243732227534824</v>
      </c>
      <c r="AL368" s="1">
        <v>2.4323698575228932E-3</v>
      </c>
      <c r="AM368" s="4">
        <f t="shared" si="120"/>
        <v>6.621618492876145</v>
      </c>
      <c r="AN368" s="1">
        <v>-1.90393056E-3</v>
      </c>
      <c r="AO368" s="4">
        <f t="shared" si="121"/>
        <v>6.4990480347200004</v>
      </c>
      <c r="AP368" s="1">
        <v>-3.6223632000000001E-4</v>
      </c>
      <c r="AQ368" s="4">
        <f t="shared" si="122"/>
        <v>6.4998188818399996</v>
      </c>
      <c r="AR368" s="1">
        <v>3.7958436E-4</v>
      </c>
      <c r="AS368" s="4">
        <f t="shared" si="123"/>
        <v>6.5001897921799996</v>
      </c>
      <c r="AT368" s="1">
        <v>9.165771422997228E-4</v>
      </c>
      <c r="AU368" s="4">
        <f t="shared" si="124"/>
        <v>6.5004582885711502</v>
      </c>
      <c r="AV368" s="1">
        <v>2.7029575049889055E-2</v>
      </c>
      <c r="AW368" s="4">
        <f t="shared" si="125"/>
        <v>6.5135147875249446</v>
      </c>
      <c r="AY368" s="93"/>
      <c r="AZ368" s="20"/>
      <c r="BA368" s="20"/>
      <c r="BB368" s="20"/>
      <c r="BC368" s="20"/>
      <c r="BD368" s="92"/>
      <c r="BH368" s="93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92"/>
    </row>
    <row r="369" spans="1:81" s="1" customFormat="1" x14ac:dyDescent="0.15">
      <c r="A369" s="22"/>
      <c r="B369" s="22"/>
      <c r="C369" s="22"/>
      <c r="E369" s="15">
        <v>6.5</v>
      </c>
      <c r="F369" s="1">
        <v>1</v>
      </c>
      <c r="G369" s="9">
        <v>0.83333333333333337</v>
      </c>
      <c r="H369" s="1">
        <v>0.72718927888781049</v>
      </c>
      <c r="I369" s="4">
        <f t="shared" si="105"/>
        <v>6.8635946394439049</v>
      </c>
      <c r="J369" s="1">
        <v>0.72496823862158721</v>
      </c>
      <c r="K369" s="4">
        <f t="shared" si="106"/>
        <v>6.8624841193107935</v>
      </c>
      <c r="L369" s="1">
        <v>1.8802984885192414E-2</v>
      </c>
      <c r="M369" s="4">
        <f t="shared" si="107"/>
        <v>6.594014924425962</v>
      </c>
      <c r="N369" s="1">
        <v>-5.358869357144723E-2</v>
      </c>
      <c r="O369" s="4">
        <f t="shared" si="108"/>
        <v>6.3928226128571053</v>
      </c>
      <c r="P369" s="1">
        <v>-0.80201911264373282</v>
      </c>
      <c r="Q369" s="4">
        <f t="shared" si="109"/>
        <v>6.0989904436781339</v>
      </c>
      <c r="R369" s="1">
        <v>5.1709397724684011E-2</v>
      </c>
      <c r="S369" s="4">
        <f t="shared" si="110"/>
        <v>6.525854698862342</v>
      </c>
      <c r="T369" s="1">
        <v>0.20768768454885153</v>
      </c>
      <c r="U369" s="4">
        <f t="shared" si="111"/>
        <v>6.9153753690977027</v>
      </c>
      <c r="V369" s="1">
        <v>9.2482539018900037E-2</v>
      </c>
      <c r="W369" s="4">
        <f t="shared" si="112"/>
        <v>6.6849650780378003</v>
      </c>
      <c r="X369" s="1">
        <v>0.10718858606182551</v>
      </c>
      <c r="Y369" s="4">
        <f t="shared" si="113"/>
        <v>6.7143771721236511</v>
      </c>
      <c r="Z369" s="1">
        <v>7.1494112493139361E-2</v>
      </c>
      <c r="AA369" s="4">
        <f t="shared" si="114"/>
        <v>6.8574705624656964</v>
      </c>
      <c r="AB369" s="1">
        <v>3.7636806693376795E-2</v>
      </c>
      <c r="AC369" s="4">
        <f t="shared" si="115"/>
        <v>6.575273613386754</v>
      </c>
      <c r="AD369" s="1">
        <v>2.05403186021909E-3</v>
      </c>
      <c r="AE369" s="4">
        <f t="shared" si="116"/>
        <v>6.7054031860219094</v>
      </c>
      <c r="AF369" s="1">
        <v>-4.9121182545944992E-3</v>
      </c>
      <c r="AG369" s="4">
        <f t="shared" si="117"/>
        <v>6.00878817454055</v>
      </c>
      <c r="AH369" s="1">
        <v>-8.1944276539160799E-3</v>
      </c>
      <c r="AI369" s="4">
        <f t="shared" si="118"/>
        <v>6.0902786173041958</v>
      </c>
      <c r="AJ369" s="1">
        <v>-1.1422206513287826E-3</v>
      </c>
      <c r="AK369" s="4">
        <f t="shared" si="119"/>
        <v>6.4428889674335608</v>
      </c>
      <c r="AL369" s="1">
        <v>2.8885548713798999E-3</v>
      </c>
      <c r="AM369" s="4">
        <f t="shared" si="120"/>
        <v>6.6444277435689951</v>
      </c>
      <c r="AN369" s="1">
        <v>-1.6985952000000001E-3</v>
      </c>
      <c r="AO369" s="4">
        <f t="shared" si="121"/>
        <v>6.4991507023999997</v>
      </c>
      <c r="AP369" s="1">
        <v>-2.8488995999999999E-4</v>
      </c>
      <c r="AQ369" s="4">
        <f t="shared" si="122"/>
        <v>6.4998575550200002</v>
      </c>
      <c r="AR369" s="1">
        <v>4.0447188000000006E-4</v>
      </c>
      <c r="AS369" s="4">
        <f t="shared" si="123"/>
        <v>6.5002022359399998</v>
      </c>
      <c r="AT369" s="1">
        <v>7.7709694501650972E-4</v>
      </c>
      <c r="AU369" s="4">
        <f t="shared" si="124"/>
        <v>6.5003885484725084</v>
      </c>
      <c r="AV369" s="1">
        <v>3.1588293659289501E-2</v>
      </c>
      <c r="AW369" s="4">
        <f t="shared" si="125"/>
        <v>6.515794146829645</v>
      </c>
      <c r="AY369" s="93"/>
      <c r="AZ369" s="20"/>
      <c r="BA369" s="20"/>
      <c r="BB369" s="20"/>
      <c r="BC369" s="20"/>
      <c r="BD369" s="92"/>
      <c r="BH369" s="93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92"/>
    </row>
    <row r="370" spans="1:81" s="1" customFormat="1" x14ac:dyDescent="0.15">
      <c r="A370" s="22"/>
      <c r="B370" s="22"/>
      <c r="C370" s="22"/>
      <c r="E370" s="15">
        <v>6.5</v>
      </c>
      <c r="F370" s="1">
        <v>1</v>
      </c>
      <c r="G370" s="9">
        <v>0.5</v>
      </c>
      <c r="H370" s="1">
        <v>0.57502438979251258</v>
      </c>
      <c r="I370" s="4">
        <f t="shared" si="105"/>
        <v>6.787512194896256</v>
      </c>
      <c r="J370" s="1">
        <v>0.57160277683416516</v>
      </c>
      <c r="K370" s="4">
        <f t="shared" si="106"/>
        <v>6.7858013884170827</v>
      </c>
      <c r="L370" s="1">
        <v>-1.6350421639297734E-3</v>
      </c>
      <c r="M370" s="4">
        <f t="shared" si="107"/>
        <v>6.4918247891803516</v>
      </c>
      <c r="N370" s="1">
        <v>-6.2615022229854073E-2</v>
      </c>
      <c r="O370" s="4">
        <f t="shared" si="108"/>
        <v>6.3747699555402919</v>
      </c>
      <c r="P370" s="1">
        <v>-0.75168771366559506</v>
      </c>
      <c r="Q370" s="4">
        <f t="shared" si="109"/>
        <v>6.1241561431672027</v>
      </c>
      <c r="R370" s="1">
        <v>6.1101355910565619E-2</v>
      </c>
      <c r="S370" s="4">
        <f t="shared" si="110"/>
        <v>6.5305506779552829</v>
      </c>
      <c r="T370" s="1">
        <v>0.21546471158428618</v>
      </c>
      <c r="U370" s="4">
        <f t="shared" si="111"/>
        <v>6.9309294231685721</v>
      </c>
      <c r="V370" s="1">
        <v>8.819148658182864E-2</v>
      </c>
      <c r="W370" s="4">
        <f t="shared" si="112"/>
        <v>6.6763829731636575</v>
      </c>
      <c r="X370" s="1">
        <v>0.11875706931757522</v>
      </c>
      <c r="Y370" s="4">
        <f t="shared" si="113"/>
        <v>6.7375141386351505</v>
      </c>
      <c r="Z370" s="1">
        <v>6.7267825347711308E-2</v>
      </c>
      <c r="AA370" s="4">
        <f t="shared" si="114"/>
        <v>6.8363391267385563</v>
      </c>
      <c r="AB370" s="1">
        <v>3.7895106963218406E-2</v>
      </c>
      <c r="AC370" s="4">
        <f t="shared" si="115"/>
        <v>6.575790213926437</v>
      </c>
      <c r="AD370" s="1">
        <v>8.5422084824579526E-4</v>
      </c>
      <c r="AE370" s="4">
        <f t="shared" si="116"/>
        <v>6.5854220848245797</v>
      </c>
      <c r="AF370" s="1">
        <v>-3.4029483057361042E-3</v>
      </c>
      <c r="AG370" s="4">
        <f t="shared" si="117"/>
        <v>6.15970516942639</v>
      </c>
      <c r="AH370" s="1">
        <v>-7.7626917715206897E-3</v>
      </c>
      <c r="AI370" s="4">
        <f t="shared" si="118"/>
        <v>6.1118654114239659</v>
      </c>
      <c r="AJ370" s="1">
        <v>-1.1958277881836492E-3</v>
      </c>
      <c r="AK370" s="4">
        <f t="shared" si="119"/>
        <v>6.4402086105908172</v>
      </c>
      <c r="AL370" s="1">
        <v>2.6791847649524922E-3</v>
      </c>
      <c r="AM370" s="4">
        <f t="shared" si="120"/>
        <v>6.6339592382476242</v>
      </c>
      <c r="AN370" s="1">
        <v>-8.7851087999999994E-4</v>
      </c>
      <c r="AO370" s="4">
        <f t="shared" si="121"/>
        <v>6.4995607445600001</v>
      </c>
      <c r="AP370" s="1">
        <v>-5.6890080000000005E-5</v>
      </c>
      <c r="AQ370" s="4">
        <f t="shared" si="122"/>
        <v>6.4999715549600001</v>
      </c>
      <c r="AR370" s="1">
        <v>2.8026864000000001E-4</v>
      </c>
      <c r="AS370" s="4">
        <f t="shared" si="123"/>
        <v>6.5001401343199996</v>
      </c>
      <c r="AT370" s="1">
        <v>5.4456627848521678E-4</v>
      </c>
      <c r="AU370" s="4">
        <f t="shared" si="124"/>
        <v>6.5002722831392425</v>
      </c>
      <c r="AV370" s="1">
        <v>3.4153010878255924E-2</v>
      </c>
      <c r="AW370" s="4">
        <f t="shared" si="125"/>
        <v>6.5170765054391282</v>
      </c>
      <c r="AY370" s="93"/>
      <c r="AZ370" s="20"/>
      <c r="BA370" s="20"/>
      <c r="BB370" s="20"/>
      <c r="BC370" s="20"/>
      <c r="BD370" s="92"/>
      <c r="BH370" s="93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92"/>
    </row>
    <row r="371" spans="1:81" s="1" customFormat="1" x14ac:dyDescent="0.15">
      <c r="A371" s="22"/>
      <c r="B371" s="22"/>
      <c r="C371" s="22"/>
      <c r="E371" s="15">
        <v>6.5</v>
      </c>
      <c r="F371" s="1">
        <v>1</v>
      </c>
      <c r="G371" s="9">
        <v>0.16666666666666666</v>
      </c>
      <c r="H371" s="1">
        <v>0.39304836383495034</v>
      </c>
      <c r="I371" s="4">
        <f t="shared" si="105"/>
        <v>6.696524181917475</v>
      </c>
      <c r="J371" s="1">
        <v>0.39243002853235681</v>
      </c>
      <c r="K371" s="4">
        <f t="shared" si="106"/>
        <v>6.696215014266178</v>
      </c>
      <c r="L371" s="1">
        <v>1.386799460958702E-3</v>
      </c>
      <c r="M371" s="4">
        <f t="shared" si="107"/>
        <v>6.5069339973047935</v>
      </c>
      <c r="N371" s="1">
        <v>-2.1994676780534784E-2</v>
      </c>
      <c r="O371" s="4">
        <f t="shared" si="108"/>
        <v>6.4560106464389309</v>
      </c>
      <c r="P371" s="1">
        <v>-0.68676905750303407</v>
      </c>
      <c r="Q371" s="4">
        <f t="shared" si="109"/>
        <v>6.1566154712484833</v>
      </c>
      <c r="R371" s="1">
        <v>6.5086288344453597E-2</v>
      </c>
      <c r="S371" s="4">
        <f t="shared" si="110"/>
        <v>6.5325431441722266</v>
      </c>
      <c r="T371" s="1">
        <v>0.21568122401695269</v>
      </c>
      <c r="U371" s="4">
        <f t="shared" si="111"/>
        <v>6.9313624480339051</v>
      </c>
      <c r="V371" s="1">
        <v>9.5368127130127711E-2</v>
      </c>
      <c r="W371" s="4">
        <f t="shared" si="112"/>
        <v>6.6907362542602558</v>
      </c>
      <c r="X371" s="1">
        <v>0.11733107364035791</v>
      </c>
      <c r="Y371" s="4">
        <f t="shared" si="113"/>
        <v>6.7346621472807158</v>
      </c>
      <c r="Z371" s="1">
        <v>6.8583235100427686E-2</v>
      </c>
      <c r="AA371" s="4">
        <f t="shared" si="114"/>
        <v>6.8429161755021388</v>
      </c>
      <c r="AB371" s="1">
        <v>3.80995512359616E-2</v>
      </c>
      <c r="AC371" s="4">
        <f t="shared" si="115"/>
        <v>6.5761991024719233</v>
      </c>
      <c r="AD371" s="1">
        <v>-3.3890132184890278E-3</v>
      </c>
      <c r="AE371" s="4">
        <f t="shared" si="116"/>
        <v>6.161098678151097</v>
      </c>
      <c r="AF371" s="1">
        <v>-2.7689018359941192E-3</v>
      </c>
      <c r="AG371" s="4">
        <f t="shared" si="117"/>
        <v>6.223109816400588</v>
      </c>
      <c r="AH371" s="1">
        <v>-6.5411810857797991E-3</v>
      </c>
      <c r="AI371" s="4">
        <f t="shared" si="118"/>
        <v>6.1729409457110105</v>
      </c>
      <c r="AJ371" s="1">
        <v>-4.0449021445035778E-4</v>
      </c>
      <c r="AK371" s="4">
        <f t="shared" si="119"/>
        <v>6.4797754892774817</v>
      </c>
      <c r="AL371" s="1">
        <v>2.5633341285733902E-3</v>
      </c>
      <c r="AM371" s="4">
        <f t="shared" si="120"/>
        <v>6.6281667064286696</v>
      </c>
      <c r="AN371" s="1">
        <v>-2.3451119999999998E-4</v>
      </c>
      <c r="AO371" s="4">
        <f t="shared" si="121"/>
        <v>6.4998827443999998</v>
      </c>
      <c r="AP371" s="1">
        <v>8.2350000000000033E-6</v>
      </c>
      <c r="AQ371" s="4">
        <f t="shared" si="122"/>
        <v>6.5000041174999996</v>
      </c>
      <c r="AR371" s="1">
        <v>1.5943392000000001E-4</v>
      </c>
      <c r="AS371" s="4">
        <f t="shared" si="123"/>
        <v>6.5000797169600002</v>
      </c>
      <c r="AT371" s="1">
        <v>3.6857692080287765E-4</v>
      </c>
      <c r="AU371" s="4">
        <f t="shared" si="124"/>
        <v>6.5001842884604013</v>
      </c>
      <c r="AV371" s="1">
        <v>3.4690025453679108E-2</v>
      </c>
      <c r="AW371" s="4">
        <f t="shared" si="125"/>
        <v>6.5173450127268397</v>
      </c>
      <c r="AY371" s="93"/>
      <c r="AZ371" s="20"/>
      <c r="BA371" s="20"/>
      <c r="BB371" s="20"/>
      <c r="BC371" s="20"/>
      <c r="BD371" s="92"/>
      <c r="BH371" s="93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92"/>
    </row>
    <row r="372" spans="1:81" s="1" customFormat="1" ht="15.75" thickBot="1" x14ac:dyDescent="0.2">
      <c r="A372" s="22"/>
      <c r="B372" s="22"/>
      <c r="C372" s="22"/>
      <c r="E372" s="16">
        <v>6.5</v>
      </c>
      <c r="F372" s="1">
        <v>1</v>
      </c>
      <c r="G372" s="10">
        <v>6.6666666666666666E-2</v>
      </c>
      <c r="H372" s="1">
        <v>0.33043162203764143</v>
      </c>
      <c r="I372" s="4">
        <f t="shared" si="105"/>
        <v>6.6652158110188209</v>
      </c>
      <c r="J372" s="1">
        <v>0.33013666414068821</v>
      </c>
      <c r="K372" s="4">
        <f t="shared" si="106"/>
        <v>6.6650683320703443</v>
      </c>
      <c r="L372" s="1">
        <v>1.0250743794865668E-2</v>
      </c>
      <c r="M372" s="4">
        <f t="shared" si="107"/>
        <v>6.5512537189743281</v>
      </c>
      <c r="N372" s="1">
        <v>-9.4742854156478779E-3</v>
      </c>
      <c r="O372" s="4">
        <f t="shared" si="108"/>
        <v>6.481051429168704</v>
      </c>
      <c r="P372" s="1">
        <v>-0.65254701124753056</v>
      </c>
      <c r="Q372" s="4">
        <f t="shared" si="109"/>
        <v>6.1737264943762344</v>
      </c>
      <c r="R372" s="1">
        <v>6.7604807766736816E-2</v>
      </c>
      <c r="S372" s="4">
        <f t="shared" si="110"/>
        <v>6.5338024038833682</v>
      </c>
      <c r="T372" s="1">
        <v>0.1986613558904447</v>
      </c>
      <c r="U372" s="4">
        <f t="shared" si="111"/>
        <v>6.8973227117808893</v>
      </c>
      <c r="V372" s="1">
        <v>0.11825871742514457</v>
      </c>
      <c r="W372" s="4">
        <f t="shared" si="112"/>
        <v>6.7365174348502892</v>
      </c>
      <c r="X372" s="1">
        <v>8.3465542792935721E-2</v>
      </c>
      <c r="Y372" s="4">
        <f t="shared" si="113"/>
        <v>6.6669310855858717</v>
      </c>
      <c r="Z372" s="1">
        <v>7.6447450465342903E-2</v>
      </c>
      <c r="AA372" s="4">
        <f t="shared" si="114"/>
        <v>6.8822372523267141</v>
      </c>
      <c r="AB372" s="1">
        <v>3.9551963571489601E-2</v>
      </c>
      <c r="AC372" s="4">
        <f t="shared" si="115"/>
        <v>6.5791039271429792</v>
      </c>
      <c r="AD372" s="1">
        <v>-5.3120552585855978E-3</v>
      </c>
      <c r="AE372" s="4">
        <f t="shared" si="116"/>
        <v>5.9687944741414398</v>
      </c>
      <c r="AF372" s="1">
        <v>-1.3907217072582441E-3</v>
      </c>
      <c r="AG372" s="4">
        <f t="shared" si="117"/>
        <v>6.3609278292741758</v>
      </c>
      <c r="AH372" s="1">
        <v>-4.7350297728591733E-3</v>
      </c>
      <c r="AI372" s="4">
        <f t="shared" si="118"/>
        <v>6.2632485113570411</v>
      </c>
      <c r="AJ372" s="1">
        <v>-1.7510842195192704E-3</v>
      </c>
      <c r="AK372" s="4">
        <f t="shared" si="119"/>
        <v>6.4124457890240363</v>
      </c>
      <c r="AL372" s="1">
        <v>1.6239446233652082E-3</v>
      </c>
      <c r="AM372" s="4">
        <f t="shared" si="120"/>
        <v>6.5811972311682601</v>
      </c>
      <c r="AN372" s="1">
        <v>1.5364368000000001E-4</v>
      </c>
      <c r="AO372" s="4">
        <f t="shared" si="121"/>
        <v>6.5000768218399996</v>
      </c>
      <c r="AP372" s="1">
        <v>-2.0095560000000002E-5</v>
      </c>
      <c r="AQ372" s="4">
        <f t="shared" si="122"/>
        <v>6.49998995222</v>
      </c>
      <c r="AR372" s="1">
        <v>4.3053119999999998E-5</v>
      </c>
      <c r="AS372" s="4">
        <f t="shared" si="123"/>
        <v>6.5000215265600003</v>
      </c>
      <c r="AT372" s="1">
        <v>3.5575231655915577E-4</v>
      </c>
      <c r="AU372" s="4">
        <f t="shared" si="124"/>
        <v>6.50017787615828</v>
      </c>
      <c r="AV372" s="1">
        <v>3.0208977702494751E-2</v>
      </c>
      <c r="AW372" s="4">
        <f t="shared" si="125"/>
        <v>6.5151044888512475</v>
      </c>
      <c r="AY372" s="93"/>
      <c r="AZ372" s="20"/>
      <c r="BA372" s="20"/>
      <c r="BB372" s="20"/>
      <c r="BC372" s="20"/>
      <c r="BD372" s="92"/>
      <c r="BH372" s="93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92"/>
    </row>
    <row r="373" spans="1:81" s="1" customFormat="1" x14ac:dyDescent="0.15">
      <c r="A373" s="22"/>
      <c r="B373" s="22"/>
      <c r="C373" s="22"/>
      <c r="G373" s="9"/>
      <c r="I373" s="4">
        <f t="shared" si="105"/>
        <v>0</v>
      </c>
      <c r="K373" s="4">
        <f t="shared" si="106"/>
        <v>0</v>
      </c>
      <c r="M373" s="4">
        <f t="shared" si="107"/>
        <v>0</v>
      </c>
      <c r="O373" s="4">
        <f t="shared" si="108"/>
        <v>0</v>
      </c>
      <c r="Q373" s="4">
        <f t="shared" si="109"/>
        <v>0</v>
      </c>
      <c r="S373" s="4">
        <f t="shared" si="110"/>
        <v>0</v>
      </c>
      <c r="U373" s="4">
        <f t="shared" si="111"/>
        <v>0</v>
      </c>
      <c r="W373" s="4">
        <f t="shared" si="112"/>
        <v>0</v>
      </c>
      <c r="Y373" s="4">
        <f t="shared" si="113"/>
        <v>0</v>
      </c>
      <c r="AA373" s="4">
        <f t="shared" si="114"/>
        <v>0</v>
      </c>
      <c r="AC373" s="4">
        <f t="shared" si="115"/>
        <v>0</v>
      </c>
      <c r="AE373" s="4">
        <f t="shared" si="116"/>
        <v>0</v>
      </c>
      <c r="AG373" s="4">
        <f t="shared" si="117"/>
        <v>0</v>
      </c>
      <c r="AI373" s="4">
        <f t="shared" si="118"/>
        <v>0</v>
      </c>
      <c r="AK373" s="4">
        <f t="shared" si="119"/>
        <v>0</v>
      </c>
      <c r="AM373" s="4">
        <f t="shared" si="120"/>
        <v>0</v>
      </c>
      <c r="AO373" s="4">
        <f t="shared" si="121"/>
        <v>0</v>
      </c>
      <c r="AQ373" s="4">
        <f t="shared" si="122"/>
        <v>0</v>
      </c>
      <c r="AS373" s="4">
        <f t="shared" si="123"/>
        <v>0</v>
      </c>
      <c r="AU373" s="4">
        <f t="shared" si="124"/>
        <v>0</v>
      </c>
      <c r="AW373" s="4">
        <f t="shared" si="125"/>
        <v>0</v>
      </c>
      <c r="AY373" s="93"/>
      <c r="AZ373" s="20"/>
      <c r="BA373" s="20"/>
      <c r="BB373" s="20"/>
      <c r="BC373" s="20"/>
      <c r="BD373" s="92"/>
      <c r="BH373" s="93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92"/>
    </row>
    <row r="374" spans="1:81" s="1" customFormat="1" ht="15.75" thickBot="1" x14ac:dyDescent="0.2">
      <c r="A374" s="22" t="s">
        <v>23</v>
      </c>
      <c r="B374" s="22">
        <f t="shared" ref="B374:B388" si="126">F374</f>
        <v>2</v>
      </c>
      <c r="C374" s="22" t="s">
        <v>4</v>
      </c>
      <c r="E374" s="1">
        <v>-2.5</v>
      </c>
      <c r="F374" s="1">
        <v>2</v>
      </c>
      <c r="G374" s="5">
        <v>0.5</v>
      </c>
      <c r="H374" s="1">
        <v>6.5379307955412178E-2</v>
      </c>
      <c r="I374" s="4">
        <f t="shared" si="105"/>
        <v>-2.4673103460222938</v>
      </c>
      <c r="J374" s="1">
        <v>-6.0578685470895878E-2</v>
      </c>
      <c r="K374" s="4">
        <f t="shared" si="106"/>
        <v>-2.5302893427354478</v>
      </c>
      <c r="L374" s="1">
        <v>2.1593382185506358E-2</v>
      </c>
      <c r="M374" s="4">
        <f t="shared" si="107"/>
        <v>-2.3920330890724681</v>
      </c>
      <c r="N374" s="1">
        <v>-1.1764464337042665E-2</v>
      </c>
      <c r="O374" s="4">
        <f t="shared" si="108"/>
        <v>-2.5235289286740854</v>
      </c>
      <c r="P374" s="1">
        <v>-0.63472239785876872</v>
      </c>
      <c r="Q374" s="4">
        <f t="shared" si="109"/>
        <v>-2.8173611989293845</v>
      </c>
      <c r="R374" s="1">
        <v>0.6631338579467112</v>
      </c>
      <c r="S374" s="4">
        <f t="shared" si="110"/>
        <v>-2.1684330710266444</v>
      </c>
      <c r="T374" s="1">
        <v>7.9781098464628206E-2</v>
      </c>
      <c r="U374" s="4">
        <f t="shared" si="111"/>
        <v>-2.3404378030707438</v>
      </c>
      <c r="V374" s="1">
        <v>0.11066211741693202</v>
      </c>
      <c r="W374" s="4">
        <f t="shared" si="112"/>
        <v>-2.278675765166136</v>
      </c>
      <c r="X374" s="1">
        <v>0.10289006767880007</v>
      </c>
      <c r="Y374" s="4">
        <f t="shared" si="113"/>
        <v>-2.2942198646423999</v>
      </c>
      <c r="Z374" s="1">
        <v>5.1225805499810956E-2</v>
      </c>
      <c r="AA374" s="4">
        <f t="shared" si="114"/>
        <v>-2.2438709725009454</v>
      </c>
      <c r="AB374" s="1">
        <v>0.29251289811043446</v>
      </c>
      <c r="AC374" s="4">
        <f t="shared" si="115"/>
        <v>-1.9149742037791311</v>
      </c>
      <c r="AD374" s="1">
        <v>4.110850737887595E-4</v>
      </c>
      <c r="AE374" s="4">
        <f t="shared" si="116"/>
        <v>-2.4588914926211238</v>
      </c>
      <c r="AF374" s="1">
        <v>2.6476665769445526E-4</v>
      </c>
      <c r="AG374" s="4">
        <f t="shared" si="117"/>
        <v>-2.4735233342305545</v>
      </c>
      <c r="AH374" s="1">
        <v>4.1948047251219058E-4</v>
      </c>
      <c r="AI374" s="4">
        <f t="shared" si="118"/>
        <v>-2.4790259763743903</v>
      </c>
      <c r="AJ374" s="1">
        <v>-1.2178505129905389E-3</v>
      </c>
      <c r="AK374" s="4">
        <f t="shared" si="119"/>
        <v>-2.560892525649527</v>
      </c>
      <c r="AL374" s="1">
        <v>1.1032336427070611E-3</v>
      </c>
      <c r="AM374" s="4">
        <f t="shared" si="120"/>
        <v>-2.4448383178646469</v>
      </c>
      <c r="AN374" s="1">
        <v>4.2485428800000001E-3</v>
      </c>
      <c r="AO374" s="4">
        <f t="shared" si="121"/>
        <v>-2.49787572856</v>
      </c>
      <c r="AP374" s="1">
        <v>2.8854737999999998E-3</v>
      </c>
      <c r="AQ374" s="4">
        <f t="shared" si="122"/>
        <v>-2.4985572630999999</v>
      </c>
      <c r="AR374" s="1">
        <v>3.81507516E-3</v>
      </c>
      <c r="AS374" s="4">
        <f t="shared" si="123"/>
        <v>-2.4980924624199998</v>
      </c>
      <c r="AT374" s="1">
        <v>2.629418855239425E-3</v>
      </c>
      <c r="AU374" s="4">
        <f t="shared" si="124"/>
        <v>-2.4986852905723804</v>
      </c>
      <c r="AV374" s="1">
        <v>1.4598746965184803E-2</v>
      </c>
      <c r="AW374" s="4">
        <f t="shared" si="125"/>
        <v>-2.4927006265174074</v>
      </c>
      <c r="AY374" s="93"/>
      <c r="AZ374" s="20"/>
      <c r="BA374" s="20"/>
      <c r="BB374" s="20"/>
      <c r="BC374" s="20"/>
      <c r="BD374" s="92"/>
      <c r="BE374" s="103"/>
      <c r="BF374" s="99"/>
      <c r="BG374" s="104"/>
      <c r="BH374" s="93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92"/>
    </row>
    <row r="375" spans="1:81" s="1" customFormat="1" ht="15.75" thickTop="1" x14ac:dyDescent="0.15">
      <c r="A375" s="22" t="s">
        <v>23</v>
      </c>
      <c r="B375" s="22">
        <f t="shared" si="126"/>
        <v>2</v>
      </c>
      <c r="C375" s="22" t="s">
        <v>5</v>
      </c>
      <c r="E375" s="1">
        <v>-2.5</v>
      </c>
      <c r="F375" s="1">
        <v>2</v>
      </c>
      <c r="G375" s="6">
        <v>0.16666666666666666</v>
      </c>
      <c r="H375" s="1">
        <v>7.4678282270181182E-2</v>
      </c>
      <c r="I375" s="4">
        <f t="shared" si="105"/>
        <v>-2.4626608588649095</v>
      </c>
      <c r="J375" s="1">
        <v>-7.3435044403713567E-2</v>
      </c>
      <c r="K375" s="4">
        <f t="shared" si="106"/>
        <v>-2.5367175222018568</v>
      </c>
      <c r="L375" s="1">
        <v>7.9960281167524641E-3</v>
      </c>
      <c r="M375" s="4">
        <f t="shared" si="107"/>
        <v>-2.4600198594162377</v>
      </c>
      <c r="N375" s="1">
        <v>-1.0963741633474314E-2</v>
      </c>
      <c r="O375" s="4">
        <f t="shared" si="108"/>
        <v>-2.5219274832669485</v>
      </c>
      <c r="P375" s="1">
        <v>-0.54880745245302653</v>
      </c>
      <c r="Q375" s="4">
        <f t="shared" si="109"/>
        <v>-2.7744037262265131</v>
      </c>
      <c r="R375" s="1">
        <v>1.2227993241957864</v>
      </c>
      <c r="S375" s="4">
        <f t="shared" si="110"/>
        <v>-1.8886003379021068</v>
      </c>
      <c r="T375" s="1">
        <v>7.3039349268150644E-2</v>
      </c>
      <c r="U375" s="4">
        <f t="shared" si="111"/>
        <v>-2.3539213014636986</v>
      </c>
      <c r="V375" s="1">
        <v>0.11841363580369041</v>
      </c>
      <c r="W375" s="4">
        <f t="shared" si="112"/>
        <v>-2.2631727283926191</v>
      </c>
      <c r="X375" s="1">
        <v>8.7491554148639517E-2</v>
      </c>
      <c r="Y375" s="4">
        <f t="shared" si="113"/>
        <v>-2.3250168917027212</v>
      </c>
      <c r="Z375" s="1">
        <v>5.2686186747658834E-2</v>
      </c>
      <c r="AA375" s="4">
        <f t="shared" si="114"/>
        <v>-2.2365690662617057</v>
      </c>
      <c r="AB375" s="1">
        <v>0.54878797089396014</v>
      </c>
      <c r="AC375" s="4">
        <f t="shared" si="115"/>
        <v>-1.4024240582120797</v>
      </c>
      <c r="AD375" s="1">
        <v>1.0702147005754823E-3</v>
      </c>
      <c r="AE375" s="4">
        <f t="shared" si="116"/>
        <v>-2.392978529942452</v>
      </c>
      <c r="AF375" s="1">
        <v>2.146003436049795E-4</v>
      </c>
      <c r="AG375" s="4">
        <f t="shared" si="117"/>
        <v>-2.4785399656395022</v>
      </c>
      <c r="AH375" s="1">
        <v>1.1508570139981511E-3</v>
      </c>
      <c r="AI375" s="4">
        <f t="shared" si="118"/>
        <v>-2.4424571493000924</v>
      </c>
      <c r="AJ375" s="1">
        <v>-4.0023372142045479E-4</v>
      </c>
      <c r="AK375" s="4">
        <f t="shared" si="119"/>
        <v>-2.5200116860710229</v>
      </c>
      <c r="AL375" s="1">
        <v>1.1908927238011527E-3</v>
      </c>
      <c r="AM375" s="4">
        <f t="shared" si="120"/>
        <v>-2.4404553638099422</v>
      </c>
      <c r="AN375" s="1">
        <v>1.375149312E-2</v>
      </c>
      <c r="AO375" s="4">
        <f t="shared" si="121"/>
        <v>-2.49312425344</v>
      </c>
      <c r="AP375" s="1">
        <v>1.8639601200000002E-3</v>
      </c>
      <c r="AQ375" s="4">
        <f t="shared" si="122"/>
        <v>-2.4990680199400002</v>
      </c>
      <c r="AR375" s="1">
        <v>8.0384507999999993E-3</v>
      </c>
      <c r="AS375" s="4">
        <f t="shared" si="123"/>
        <v>-2.4959807746</v>
      </c>
      <c r="AT375" s="1">
        <v>9.3685268434089315E-3</v>
      </c>
      <c r="AU375" s="4">
        <f t="shared" si="124"/>
        <v>-2.4953157365782954</v>
      </c>
      <c r="AV375" s="1">
        <v>1.3505653866554125E-2</v>
      </c>
      <c r="AW375" s="4">
        <f t="shared" si="125"/>
        <v>-2.4932471730667229</v>
      </c>
      <c r="AY375" s="93"/>
      <c r="AZ375" s="20"/>
      <c r="BA375" s="20"/>
      <c r="BB375" s="20"/>
      <c r="BC375" s="20"/>
      <c r="BD375" s="92"/>
      <c r="BH375" s="93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92"/>
    </row>
    <row r="376" spans="1:81" s="1" customFormat="1" x14ac:dyDescent="0.15">
      <c r="A376" s="22" t="s">
        <v>23</v>
      </c>
      <c r="B376" s="22">
        <f t="shared" si="126"/>
        <v>2</v>
      </c>
      <c r="C376" s="22" t="s">
        <v>6</v>
      </c>
      <c r="E376" s="1">
        <v>-2.5</v>
      </c>
      <c r="F376" s="1">
        <v>2</v>
      </c>
      <c r="G376" s="7">
        <v>6.6666666666666666E-2</v>
      </c>
      <c r="H376" s="1">
        <v>8.5928686462451012E-2</v>
      </c>
      <c r="I376" s="4">
        <f t="shared" si="105"/>
        <v>-2.4570356567687743</v>
      </c>
      <c r="J376" s="1">
        <v>-8.5029658470302333E-2</v>
      </c>
      <c r="K376" s="4">
        <f t="shared" si="106"/>
        <v>-2.5425148292351514</v>
      </c>
      <c r="L376" s="1">
        <v>-1.0179817308302504E-2</v>
      </c>
      <c r="M376" s="4">
        <f t="shared" si="107"/>
        <v>-2.5508990865415124</v>
      </c>
      <c r="N376" s="1">
        <v>-7.075850277919838E-3</v>
      </c>
      <c r="O376" s="4">
        <f t="shared" si="108"/>
        <v>-2.5141517005558396</v>
      </c>
      <c r="P376" s="1">
        <v>-0.50059278753333747</v>
      </c>
      <c r="Q376" s="4">
        <f t="shared" si="109"/>
        <v>-2.7502963937666687</v>
      </c>
      <c r="R376" s="1">
        <v>1.7111639272836532</v>
      </c>
      <c r="S376" s="4">
        <f t="shared" si="110"/>
        <v>-1.6444180363581733</v>
      </c>
      <c r="T376" s="1">
        <v>7.9743768734858125E-2</v>
      </c>
      <c r="U376" s="4">
        <f t="shared" si="111"/>
        <v>-2.3405124625302838</v>
      </c>
      <c r="V376" s="1">
        <v>0.1099621849837429</v>
      </c>
      <c r="W376" s="4">
        <f t="shared" si="112"/>
        <v>-2.2800756300325142</v>
      </c>
      <c r="X376" s="1">
        <v>6.1161029255309224E-2</v>
      </c>
      <c r="Y376" s="4">
        <f t="shared" si="113"/>
        <v>-2.3776779414893814</v>
      </c>
      <c r="Z376" s="1">
        <v>6.2709831403060107E-2</v>
      </c>
      <c r="AA376" s="4">
        <f t="shared" si="114"/>
        <v>-2.1864508429846996</v>
      </c>
      <c r="AB376" s="1">
        <v>0.7404724358664192</v>
      </c>
      <c r="AC376" s="4">
        <f t="shared" si="115"/>
        <v>-1.0190551282671616</v>
      </c>
      <c r="AD376" s="1">
        <v>2.7870174494153111E-6</v>
      </c>
      <c r="AE376" s="4">
        <f t="shared" si="116"/>
        <v>-2.4997212982550585</v>
      </c>
      <c r="AF376" s="1">
        <v>-2.0066525635790294E-4</v>
      </c>
      <c r="AG376" s="4">
        <f t="shared" si="117"/>
        <v>-2.5200665256357904</v>
      </c>
      <c r="AH376" s="1">
        <v>1.4975452868685203E-3</v>
      </c>
      <c r="AI376" s="4">
        <f t="shared" si="118"/>
        <v>-2.4251227356565739</v>
      </c>
      <c r="AJ376" s="1">
        <v>-3.6149346601785835E-5</v>
      </c>
      <c r="AK376" s="4">
        <f t="shared" si="119"/>
        <v>-2.5018074673300892</v>
      </c>
      <c r="AL376" s="1">
        <v>6.2360707303319622E-4</v>
      </c>
      <c r="AM376" s="4">
        <f t="shared" si="120"/>
        <v>-2.4688196463483401</v>
      </c>
      <c r="AN376" s="1">
        <v>2.4092627040000002E-2</v>
      </c>
      <c r="AO376" s="4">
        <f t="shared" si="121"/>
        <v>-2.48795368648</v>
      </c>
      <c r="AP376" s="1">
        <v>3.6037915199999999E-3</v>
      </c>
      <c r="AQ376" s="4">
        <f t="shared" si="122"/>
        <v>-2.4981981042400001</v>
      </c>
      <c r="AR376" s="1">
        <v>8.3450573999999996E-3</v>
      </c>
      <c r="AS376" s="4">
        <f t="shared" si="123"/>
        <v>-2.4958274713000002</v>
      </c>
      <c r="AT376" s="1">
        <v>1.7287945643534124E-2</v>
      </c>
      <c r="AU376" s="4">
        <f t="shared" si="124"/>
        <v>-2.4913560271782331</v>
      </c>
      <c r="AV376" s="1">
        <v>1.1095711139003111E-2</v>
      </c>
      <c r="AW376" s="4">
        <f t="shared" si="125"/>
        <v>-2.4944521444304986</v>
      </c>
      <c r="AY376" s="93"/>
      <c r="AZ376" s="20"/>
      <c r="BA376" s="20"/>
      <c r="BB376" s="20"/>
      <c r="BC376" s="20"/>
      <c r="BD376" s="92"/>
      <c r="BH376" s="93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92"/>
    </row>
    <row r="377" spans="1:81" s="1" customFormat="1" x14ac:dyDescent="0.15">
      <c r="A377" s="22"/>
      <c r="B377" s="22"/>
      <c r="C377" s="22"/>
      <c r="G377" s="6"/>
      <c r="I377" s="4">
        <f t="shared" si="105"/>
        <v>0</v>
      </c>
      <c r="K377" s="4">
        <f t="shared" si="106"/>
        <v>0</v>
      </c>
      <c r="M377" s="4">
        <f t="shared" si="107"/>
        <v>0</v>
      </c>
      <c r="O377" s="4">
        <f t="shared" si="108"/>
        <v>0</v>
      </c>
      <c r="Q377" s="4">
        <f t="shared" si="109"/>
        <v>0</v>
      </c>
      <c r="S377" s="4">
        <f t="shared" si="110"/>
        <v>0</v>
      </c>
      <c r="U377" s="4">
        <f t="shared" si="111"/>
        <v>0</v>
      </c>
      <c r="W377" s="4">
        <f t="shared" si="112"/>
        <v>0</v>
      </c>
      <c r="Y377" s="4">
        <f t="shared" si="113"/>
        <v>0</v>
      </c>
      <c r="AA377" s="4">
        <f t="shared" si="114"/>
        <v>0</v>
      </c>
      <c r="AC377" s="4">
        <f t="shared" si="115"/>
        <v>0</v>
      </c>
      <c r="AE377" s="4">
        <f t="shared" si="116"/>
        <v>0</v>
      </c>
      <c r="AG377" s="4">
        <f t="shared" si="117"/>
        <v>0</v>
      </c>
      <c r="AI377" s="4">
        <f t="shared" si="118"/>
        <v>0</v>
      </c>
      <c r="AK377" s="4">
        <f t="shared" si="119"/>
        <v>0</v>
      </c>
      <c r="AM377" s="4">
        <f t="shared" si="120"/>
        <v>0</v>
      </c>
      <c r="AO377" s="4">
        <f t="shared" si="121"/>
        <v>0</v>
      </c>
      <c r="AQ377" s="4">
        <f t="shared" si="122"/>
        <v>0</v>
      </c>
      <c r="AS377" s="4">
        <f t="shared" si="123"/>
        <v>0</v>
      </c>
      <c r="AU377" s="4">
        <f t="shared" si="124"/>
        <v>0</v>
      </c>
      <c r="AW377" s="4">
        <f t="shared" si="125"/>
        <v>0</v>
      </c>
      <c r="AY377" s="93"/>
      <c r="AZ377" s="20"/>
      <c r="BA377" s="20"/>
      <c r="BB377" s="20"/>
      <c r="BC377" s="20"/>
      <c r="BD377" s="92"/>
      <c r="BH377" s="93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92"/>
    </row>
    <row r="378" spans="1:81" s="1" customFormat="1" x14ac:dyDescent="0.15">
      <c r="A378" s="22" t="s">
        <v>23</v>
      </c>
      <c r="B378" s="22">
        <f t="shared" si="126"/>
        <v>2</v>
      </c>
      <c r="C378" s="22" t="s">
        <v>24</v>
      </c>
      <c r="E378" s="1">
        <v>-0.5</v>
      </c>
      <c r="F378" s="1">
        <v>2</v>
      </c>
      <c r="G378" s="5">
        <v>0.5</v>
      </c>
      <c r="H378" s="1">
        <v>7.7873399451477976E-2</v>
      </c>
      <c r="I378" s="4">
        <f t="shared" si="105"/>
        <v>-0.46106330027426101</v>
      </c>
      <c r="J378" s="1">
        <v>-6.8806157912222873E-2</v>
      </c>
      <c r="K378" s="4">
        <f t="shared" si="106"/>
        <v>-0.53440307895611139</v>
      </c>
      <c r="L378" s="1">
        <v>3.2071837331969555E-2</v>
      </c>
      <c r="M378" s="4">
        <f t="shared" si="107"/>
        <v>-0.33964081334015223</v>
      </c>
      <c r="N378" s="1">
        <v>-1.7360190829578584E-2</v>
      </c>
      <c r="O378" s="4">
        <f t="shared" si="108"/>
        <v>-0.53472038165915714</v>
      </c>
      <c r="P378" s="1">
        <v>-0.62018769096346149</v>
      </c>
      <c r="Q378" s="4">
        <f t="shared" si="109"/>
        <v>-0.8100938454817308</v>
      </c>
      <c r="R378" s="1">
        <v>0.21030897584088001</v>
      </c>
      <c r="S378" s="4">
        <f t="shared" si="110"/>
        <v>-0.39484551207955998</v>
      </c>
      <c r="T378" s="1">
        <v>9.4182908209927474E-2</v>
      </c>
      <c r="U378" s="4">
        <f t="shared" si="111"/>
        <v>-0.31163418358014505</v>
      </c>
      <c r="V378" s="1">
        <v>0.11305868606817154</v>
      </c>
      <c r="W378" s="4">
        <f t="shared" si="112"/>
        <v>-0.27388262786365691</v>
      </c>
      <c r="X378" s="1">
        <v>0.10862204768499681</v>
      </c>
      <c r="Y378" s="4">
        <f t="shared" si="113"/>
        <v>-0.28275590463000638</v>
      </c>
      <c r="Z378" s="1">
        <v>3.9551919518274567E-2</v>
      </c>
      <c r="AA378" s="4">
        <f t="shared" si="114"/>
        <v>-0.30224040240862715</v>
      </c>
      <c r="AB378" s="1">
        <v>9.031624149149281E-2</v>
      </c>
      <c r="AC378" s="4">
        <f t="shared" si="115"/>
        <v>-0.31936751701701438</v>
      </c>
      <c r="AD378" s="1">
        <v>3.7067332077223741E-4</v>
      </c>
      <c r="AE378" s="4">
        <f t="shared" si="116"/>
        <v>-0.46293266792277626</v>
      </c>
      <c r="AF378" s="1">
        <v>1.2541578522368936E-5</v>
      </c>
      <c r="AG378" s="4">
        <f t="shared" si="117"/>
        <v>-0.49874584214776313</v>
      </c>
      <c r="AH378" s="1">
        <v>7.9183108017154085E-4</v>
      </c>
      <c r="AI378" s="4">
        <f t="shared" si="118"/>
        <v>-0.46040844599142294</v>
      </c>
      <c r="AJ378" s="1">
        <v>-1.0221135219197772E-3</v>
      </c>
      <c r="AK378" s="4">
        <f t="shared" si="119"/>
        <v>-0.55110567609598882</v>
      </c>
      <c r="AL378" s="1">
        <v>8.5413626800055742E-4</v>
      </c>
      <c r="AM378" s="4">
        <f t="shared" si="120"/>
        <v>-0.45729318659997215</v>
      </c>
      <c r="AN378" s="1">
        <v>1.5301008000000001E-4</v>
      </c>
      <c r="AO378" s="4">
        <f t="shared" si="121"/>
        <v>-0.49992349495999999</v>
      </c>
      <c r="AP378" s="1">
        <v>2.3486867999999997E-4</v>
      </c>
      <c r="AQ378" s="4">
        <f t="shared" si="122"/>
        <v>-0.49988256566</v>
      </c>
      <c r="AR378" s="1">
        <v>1.667628E-3</v>
      </c>
      <c r="AS378" s="4">
        <f t="shared" si="123"/>
        <v>-0.49916618600000001</v>
      </c>
      <c r="AT378" s="1">
        <v>9.5578354020306911E-4</v>
      </c>
      <c r="AU378" s="4">
        <f t="shared" si="124"/>
        <v>-0.49952210822989845</v>
      </c>
      <c r="AV378" s="1">
        <v>1.6725717968811355E-2</v>
      </c>
      <c r="AW378" s="4">
        <f t="shared" si="125"/>
        <v>-0.4916371410155943</v>
      </c>
      <c r="AY378" s="93"/>
      <c r="AZ378" s="20"/>
      <c r="BA378" s="20"/>
      <c r="BB378" s="20"/>
      <c r="BC378" s="20"/>
      <c r="BD378" s="92"/>
      <c r="BH378" s="93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92"/>
    </row>
    <row r="379" spans="1:81" s="1" customFormat="1" x14ac:dyDescent="0.15">
      <c r="A379" s="22" t="s">
        <v>23</v>
      </c>
      <c r="B379" s="22">
        <f t="shared" si="126"/>
        <v>2</v>
      </c>
      <c r="C379" s="22" t="s">
        <v>7</v>
      </c>
      <c r="E379" s="1">
        <v>-0.5</v>
      </c>
      <c r="F379" s="1">
        <v>2</v>
      </c>
      <c r="G379" s="6">
        <v>0.16666666666666666</v>
      </c>
      <c r="H379" s="1">
        <v>8.4839064161387173E-2</v>
      </c>
      <c r="I379" s="4">
        <f t="shared" si="105"/>
        <v>-0.4575804679193064</v>
      </c>
      <c r="J379" s="1">
        <v>-7.7048562245457905E-2</v>
      </c>
      <c r="K379" s="4">
        <f t="shared" si="106"/>
        <v>-0.53852428112272899</v>
      </c>
      <c r="L379" s="1">
        <v>3.504141733517991E-2</v>
      </c>
      <c r="M379" s="4">
        <f t="shared" si="107"/>
        <v>-0.32479291332410043</v>
      </c>
      <c r="N379" s="1">
        <v>-5.7693097359668216E-3</v>
      </c>
      <c r="O379" s="4">
        <f t="shared" si="108"/>
        <v>-0.51153861947193369</v>
      </c>
      <c r="P379" s="1">
        <v>-0.5720046944284084</v>
      </c>
      <c r="Q379" s="4">
        <f t="shared" si="109"/>
        <v>-0.78600234721420414</v>
      </c>
      <c r="R379" s="1">
        <v>0.22801567390403762</v>
      </c>
      <c r="S379" s="4">
        <f t="shared" si="110"/>
        <v>-0.38599216304798117</v>
      </c>
      <c r="T379" s="1">
        <v>8.057995468170806E-2</v>
      </c>
      <c r="U379" s="4">
        <f t="shared" si="111"/>
        <v>-0.33884009063658388</v>
      </c>
      <c r="V379" s="1">
        <v>0.1161551871526002</v>
      </c>
      <c r="W379" s="4">
        <f t="shared" si="112"/>
        <v>-0.26768962569479959</v>
      </c>
      <c r="X379" s="1">
        <v>9.1915127126394727E-2</v>
      </c>
      <c r="Y379" s="4">
        <f t="shared" si="113"/>
        <v>-0.31616974574721057</v>
      </c>
      <c r="Z379" s="1">
        <v>4.7275069355802772E-2</v>
      </c>
      <c r="AA379" s="4">
        <f t="shared" si="114"/>
        <v>-0.26362465322098616</v>
      </c>
      <c r="AB379" s="1">
        <v>9.6949771390331993E-2</v>
      </c>
      <c r="AC379" s="4">
        <f t="shared" si="115"/>
        <v>-0.30610045721933599</v>
      </c>
      <c r="AD379" s="1">
        <v>1.3071111837757844E-3</v>
      </c>
      <c r="AE379" s="4">
        <f t="shared" si="116"/>
        <v>-0.36928888162242157</v>
      </c>
      <c r="AF379" s="1">
        <v>-1.031196456283668E-4</v>
      </c>
      <c r="AG379" s="4">
        <f t="shared" si="117"/>
        <v>-0.51031196456283667</v>
      </c>
      <c r="AH379" s="1">
        <v>9.0410379487333302E-4</v>
      </c>
      <c r="AI379" s="4">
        <f t="shared" si="118"/>
        <v>-0.45479481025633334</v>
      </c>
      <c r="AJ379" s="1">
        <v>-6.4217525277233869E-4</v>
      </c>
      <c r="AK379" s="4">
        <f t="shared" si="119"/>
        <v>-0.53210876263861695</v>
      </c>
      <c r="AL379" s="1">
        <v>1.0758440353842063E-3</v>
      </c>
      <c r="AM379" s="4">
        <f t="shared" si="120"/>
        <v>-0.44620779823078971</v>
      </c>
      <c r="AN379" s="1">
        <v>-1.7080848E-4</v>
      </c>
      <c r="AO379" s="4">
        <f t="shared" si="121"/>
        <v>-0.50008540424000003</v>
      </c>
      <c r="AP379" s="1">
        <v>5.9967000000000004E-5</v>
      </c>
      <c r="AQ379" s="4">
        <f t="shared" si="122"/>
        <v>-0.4999700165</v>
      </c>
      <c r="AR379" s="1">
        <v>1.1389788E-3</v>
      </c>
      <c r="AS379" s="4">
        <f t="shared" si="123"/>
        <v>-0.49943051059999999</v>
      </c>
      <c r="AT379" s="1">
        <v>1.3165121090524066E-3</v>
      </c>
      <c r="AU379" s="4">
        <f t="shared" si="124"/>
        <v>-0.49934174394547381</v>
      </c>
      <c r="AV379" s="1">
        <v>1.4216773596811503E-2</v>
      </c>
      <c r="AW379" s="4">
        <f t="shared" si="125"/>
        <v>-0.49289161320159425</v>
      </c>
      <c r="AY379" s="93"/>
      <c r="AZ379" s="20"/>
      <c r="BA379" s="20"/>
      <c r="BB379" s="20"/>
      <c r="BC379" s="20"/>
      <c r="BD379" s="92"/>
      <c r="BH379" s="93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92"/>
    </row>
    <row r="380" spans="1:81" s="1" customFormat="1" x14ac:dyDescent="0.15">
      <c r="A380" s="22"/>
      <c r="B380" s="22"/>
      <c r="C380" s="22"/>
      <c r="E380" s="1">
        <v>-0.5</v>
      </c>
      <c r="F380" s="1">
        <v>2</v>
      </c>
      <c r="G380" s="7">
        <v>6.6666666666666666E-2</v>
      </c>
      <c r="H380" s="1">
        <v>9.048942088675048E-2</v>
      </c>
      <c r="I380" s="4">
        <f t="shared" si="105"/>
        <v>-0.45475528955662475</v>
      </c>
      <c r="J380" s="1">
        <v>-8.821015144671368E-2</v>
      </c>
      <c r="K380" s="4">
        <f t="shared" si="106"/>
        <v>-0.54410507572335687</v>
      </c>
      <c r="L380" s="1">
        <v>2.0169252994777571E-2</v>
      </c>
      <c r="M380" s="4">
        <f t="shared" si="107"/>
        <v>-0.39915373502611218</v>
      </c>
      <c r="N380" s="1">
        <v>-7.1113135212014179E-4</v>
      </c>
      <c r="O380" s="4">
        <f t="shared" si="108"/>
        <v>-0.50142226270424028</v>
      </c>
      <c r="P380" s="1">
        <v>-0.5221335987260044</v>
      </c>
      <c r="Q380" s="4">
        <f t="shared" si="109"/>
        <v>-0.76106679936300226</v>
      </c>
      <c r="R380" s="1">
        <v>0.2299755760297128</v>
      </c>
      <c r="S380" s="4">
        <f t="shared" si="110"/>
        <v>-0.38501221198514357</v>
      </c>
      <c r="T380" s="1">
        <v>7.7735429273227491E-2</v>
      </c>
      <c r="U380" s="4">
        <f t="shared" si="111"/>
        <v>-0.34452914145354502</v>
      </c>
      <c r="V380" s="1">
        <v>0.12089606283340117</v>
      </c>
      <c r="W380" s="4">
        <f t="shared" si="112"/>
        <v>-0.2582078743331977</v>
      </c>
      <c r="X380" s="1">
        <v>6.7180448180735611E-2</v>
      </c>
      <c r="Y380" s="4">
        <f t="shared" si="113"/>
        <v>-0.36563910363852881</v>
      </c>
      <c r="Z380" s="1">
        <v>5.8582485425190192E-2</v>
      </c>
      <c r="AA380" s="4">
        <f t="shared" si="114"/>
        <v>-0.20708757287404905</v>
      </c>
      <c r="AB380" s="1">
        <v>9.6780429804542406E-2</v>
      </c>
      <c r="AC380" s="4">
        <f t="shared" si="115"/>
        <v>-0.30643914039091519</v>
      </c>
      <c r="AD380" s="1">
        <v>1.2430097824392321E-3</v>
      </c>
      <c r="AE380" s="4">
        <f t="shared" si="116"/>
        <v>-0.37569902175607678</v>
      </c>
      <c r="AF380" s="1">
        <v>-3.6509928587340678E-4</v>
      </c>
      <c r="AG380" s="4">
        <f t="shared" si="117"/>
        <v>-0.5365099285873407</v>
      </c>
      <c r="AH380" s="1">
        <v>9.9688300526426456E-4</v>
      </c>
      <c r="AI380" s="4">
        <f t="shared" si="118"/>
        <v>-0.4501558497367868</v>
      </c>
      <c r="AJ380" s="1">
        <v>-3.779025550896587E-4</v>
      </c>
      <c r="AK380" s="4">
        <f t="shared" si="119"/>
        <v>-0.51889512775448299</v>
      </c>
      <c r="AL380" s="1">
        <v>7.2348043847396621E-4</v>
      </c>
      <c r="AM380" s="4">
        <f t="shared" si="120"/>
        <v>-0.46382597807630166</v>
      </c>
      <c r="AN380" s="1">
        <v>1.1614924799999999E-3</v>
      </c>
      <c r="AO380" s="4">
        <f t="shared" si="121"/>
        <v>-0.49941925376000001</v>
      </c>
      <c r="AP380" s="1">
        <v>4.2092352E-4</v>
      </c>
      <c r="AQ380" s="4">
        <f t="shared" si="122"/>
        <v>-0.49978953824</v>
      </c>
      <c r="AR380" s="1">
        <v>3.7297259999999999E-4</v>
      </c>
      <c r="AS380" s="4">
        <f t="shared" si="123"/>
        <v>-0.49981351369999999</v>
      </c>
      <c r="AT380" s="1">
        <v>1.1894420485368893E-3</v>
      </c>
      <c r="AU380" s="4">
        <f t="shared" si="124"/>
        <v>-0.49940527897573156</v>
      </c>
      <c r="AV380" s="1">
        <v>1.2585933795337569E-2</v>
      </c>
      <c r="AW380" s="4">
        <f t="shared" si="125"/>
        <v>-0.49370703310233122</v>
      </c>
      <c r="AY380" s="93"/>
      <c r="AZ380" s="20"/>
      <c r="BA380" s="20"/>
      <c r="BB380" s="20"/>
      <c r="BC380" s="20"/>
      <c r="BD380" s="92"/>
      <c r="BH380" s="93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92"/>
    </row>
    <row r="381" spans="1:81" s="1" customFormat="1" x14ac:dyDescent="0.15">
      <c r="A381" s="22"/>
      <c r="B381" s="22"/>
      <c r="C381" s="22"/>
      <c r="G381" s="6"/>
      <c r="I381" s="4">
        <f t="shared" si="105"/>
        <v>0</v>
      </c>
      <c r="K381" s="4">
        <f t="shared" si="106"/>
        <v>0</v>
      </c>
      <c r="M381" s="4">
        <f t="shared" si="107"/>
        <v>0</v>
      </c>
      <c r="O381" s="4">
        <f t="shared" si="108"/>
        <v>0</v>
      </c>
      <c r="Q381" s="4">
        <f t="shared" si="109"/>
        <v>0</v>
      </c>
      <c r="S381" s="4">
        <f t="shared" si="110"/>
        <v>0</v>
      </c>
      <c r="U381" s="4">
        <f t="shared" si="111"/>
        <v>0</v>
      </c>
      <c r="W381" s="4">
        <f t="shared" si="112"/>
        <v>0</v>
      </c>
      <c r="Y381" s="4">
        <f t="shared" si="113"/>
        <v>0</v>
      </c>
      <c r="AA381" s="4">
        <f t="shared" si="114"/>
        <v>0</v>
      </c>
      <c r="AC381" s="4">
        <f t="shared" si="115"/>
        <v>0</v>
      </c>
      <c r="AE381" s="4">
        <f t="shared" si="116"/>
        <v>0</v>
      </c>
      <c r="AG381" s="4">
        <f t="shared" si="117"/>
        <v>0</v>
      </c>
      <c r="AI381" s="4">
        <f t="shared" si="118"/>
        <v>0</v>
      </c>
      <c r="AK381" s="4">
        <f t="shared" si="119"/>
        <v>0</v>
      </c>
      <c r="AM381" s="4">
        <f t="shared" si="120"/>
        <v>0</v>
      </c>
      <c r="AO381" s="4">
        <f t="shared" si="121"/>
        <v>0</v>
      </c>
      <c r="AQ381" s="4">
        <f t="shared" si="122"/>
        <v>0</v>
      </c>
      <c r="AS381" s="4">
        <f t="shared" si="123"/>
        <v>0</v>
      </c>
      <c r="AU381" s="4">
        <f t="shared" si="124"/>
        <v>0</v>
      </c>
      <c r="AW381" s="4">
        <f t="shared" si="125"/>
        <v>0</v>
      </c>
      <c r="AY381" s="93"/>
      <c r="AZ381" s="20"/>
      <c r="BA381" s="20"/>
      <c r="BB381" s="20"/>
      <c r="BC381" s="20"/>
      <c r="BD381" s="92"/>
      <c r="BH381" s="93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92"/>
    </row>
    <row r="382" spans="1:81" s="1" customFormat="1" x14ac:dyDescent="0.15">
      <c r="A382" s="22"/>
      <c r="B382" s="22"/>
      <c r="C382" s="22"/>
      <c r="E382" s="1">
        <v>1.5</v>
      </c>
      <c r="F382" s="1">
        <v>2</v>
      </c>
      <c r="G382" s="5">
        <v>0.5</v>
      </c>
      <c r="H382" s="1">
        <v>7.8091517144185371E-2</v>
      </c>
      <c r="I382" s="4">
        <f t="shared" si="105"/>
        <v>1.5390457585720927</v>
      </c>
      <c r="J382" s="1">
        <v>-6.5954166557788282E-2</v>
      </c>
      <c r="K382" s="4">
        <f t="shared" si="106"/>
        <v>1.467022916721106</v>
      </c>
      <c r="L382" s="1">
        <v>3.0552517330327045E-2</v>
      </c>
      <c r="M382" s="4">
        <f t="shared" si="107"/>
        <v>1.6527625866516353</v>
      </c>
      <c r="N382" s="1">
        <v>-2.8546044355184916E-2</v>
      </c>
      <c r="O382" s="4">
        <f t="shared" si="108"/>
        <v>1.4429079112896301</v>
      </c>
      <c r="P382" s="1">
        <v>-0.63636810225313922</v>
      </c>
      <c r="Q382" s="4">
        <f t="shared" si="109"/>
        <v>1.1818159488734303</v>
      </c>
      <c r="R382" s="1">
        <v>0.12006979435246319</v>
      </c>
      <c r="S382" s="4">
        <f t="shared" si="110"/>
        <v>1.5600348971762317</v>
      </c>
      <c r="T382" s="1">
        <v>8.668709847209416E-2</v>
      </c>
      <c r="U382" s="4">
        <f t="shared" si="111"/>
        <v>1.6733741969441884</v>
      </c>
      <c r="V382" s="1">
        <v>0.11358130228495276</v>
      </c>
      <c r="W382" s="4">
        <f t="shared" si="112"/>
        <v>1.7271626045699056</v>
      </c>
      <c r="X382" s="1">
        <v>0.11114927039043165</v>
      </c>
      <c r="Y382" s="4">
        <f t="shared" si="113"/>
        <v>1.7222985407808633</v>
      </c>
      <c r="Z382" s="1">
        <v>3.7786872786357617E-2</v>
      </c>
      <c r="AA382" s="4">
        <f t="shared" si="114"/>
        <v>1.688934363931788</v>
      </c>
      <c r="AB382" s="1">
        <v>4.9027566012868805E-2</v>
      </c>
      <c r="AC382" s="4">
        <f t="shared" si="115"/>
        <v>1.5980551320257377</v>
      </c>
      <c r="AD382" s="1">
        <v>1.3238332884722768E-4</v>
      </c>
      <c r="AE382" s="4">
        <f t="shared" si="116"/>
        <v>1.5132383328847228</v>
      </c>
      <c r="AF382" s="1">
        <v>-1.2402227649898167E-4</v>
      </c>
      <c r="AG382" s="4">
        <f t="shared" si="117"/>
        <v>1.4875977723501019</v>
      </c>
      <c r="AH382" s="1">
        <v>4.9153241249663736E-4</v>
      </c>
      <c r="AI382" s="4">
        <f t="shared" si="118"/>
        <v>1.5245766206248319</v>
      </c>
      <c r="AJ382" s="1">
        <v>-1.0883667612547909E-3</v>
      </c>
      <c r="AK382" s="4">
        <f t="shared" si="119"/>
        <v>1.4455816619372603</v>
      </c>
      <c r="AL382" s="1">
        <v>9.5974664578597942E-4</v>
      </c>
      <c r="AM382" s="4">
        <f t="shared" si="120"/>
        <v>1.547987332289299</v>
      </c>
      <c r="AN382" s="1">
        <v>1.4845248000000001E-4</v>
      </c>
      <c r="AO382" s="4">
        <f t="shared" si="121"/>
        <v>1.50007422624</v>
      </c>
      <c r="AP382" s="1">
        <v>7.9064639999999991E-5</v>
      </c>
      <c r="AQ382" s="4">
        <f t="shared" si="122"/>
        <v>1.50003953232</v>
      </c>
      <c r="AR382" s="1">
        <v>8.0764667999999996E-4</v>
      </c>
      <c r="AS382" s="4">
        <f t="shared" si="123"/>
        <v>1.5004038233400001</v>
      </c>
      <c r="AT382" s="1">
        <v>3.3541814927570733E-4</v>
      </c>
      <c r="AU382" s="4">
        <f t="shared" si="124"/>
        <v>1.5001677090746379</v>
      </c>
      <c r="AV382" s="1">
        <v>1.6384762789290828E-2</v>
      </c>
      <c r="AW382" s="4">
        <f t="shared" si="125"/>
        <v>1.5081923813946454</v>
      </c>
      <c r="AY382" s="93"/>
      <c r="AZ382" s="20"/>
      <c r="BA382" s="20"/>
      <c r="BB382" s="20"/>
      <c r="BC382" s="20"/>
      <c r="BD382" s="92"/>
      <c r="BH382" s="93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92"/>
    </row>
    <row r="383" spans="1:81" s="1" customFormat="1" x14ac:dyDescent="0.15">
      <c r="A383" s="22"/>
      <c r="B383" s="22"/>
      <c r="C383" s="22"/>
      <c r="E383" s="1">
        <v>1.5</v>
      </c>
      <c r="F383" s="1">
        <v>2</v>
      </c>
      <c r="G383" s="6">
        <v>0.16666666666666666</v>
      </c>
      <c r="H383" s="1">
        <v>8.3701344194984734E-2</v>
      </c>
      <c r="I383" s="4">
        <f t="shared" si="105"/>
        <v>1.5418506720974923</v>
      </c>
      <c r="J383" s="1">
        <v>-7.5249269270539751E-2</v>
      </c>
      <c r="K383" s="4">
        <f t="shared" si="106"/>
        <v>1.4623753653647302</v>
      </c>
      <c r="L383" s="1">
        <v>3.5107366524440388E-2</v>
      </c>
      <c r="M383" s="4">
        <f t="shared" si="107"/>
        <v>1.675536832622202</v>
      </c>
      <c r="N383" s="1">
        <v>-1.0532583254629821E-2</v>
      </c>
      <c r="O383" s="4">
        <f t="shared" si="108"/>
        <v>1.4789348334907404</v>
      </c>
      <c r="P383" s="1">
        <v>-0.58588671411361382</v>
      </c>
      <c r="Q383" s="4">
        <f t="shared" si="109"/>
        <v>1.207056642943193</v>
      </c>
      <c r="R383" s="1">
        <v>0.1277023552856856</v>
      </c>
      <c r="S383" s="4">
        <f t="shared" si="110"/>
        <v>1.5638511776428428</v>
      </c>
      <c r="T383" s="1">
        <v>8.5320830362509009E-2</v>
      </c>
      <c r="U383" s="4">
        <f t="shared" si="111"/>
        <v>1.6706416607250181</v>
      </c>
      <c r="V383" s="1">
        <v>0.11878320012841426</v>
      </c>
      <c r="W383" s="4">
        <f t="shared" si="112"/>
        <v>1.7375664002568285</v>
      </c>
      <c r="X383" s="1">
        <v>9.2047647667078528E-2</v>
      </c>
      <c r="Y383" s="4">
        <f t="shared" si="113"/>
        <v>1.684095295334157</v>
      </c>
      <c r="Z383" s="1">
        <v>4.6528218277153359E-2</v>
      </c>
      <c r="AA383" s="4">
        <f t="shared" si="114"/>
        <v>1.7326410913857668</v>
      </c>
      <c r="AB383" s="1">
        <v>5.2787047373625592E-2</v>
      </c>
      <c r="AC383" s="4">
        <f t="shared" si="115"/>
        <v>1.6055740947472512</v>
      </c>
      <c r="AD383" s="1">
        <v>1.296892119794595E-3</v>
      </c>
      <c r="AE383" s="4">
        <f t="shared" si="116"/>
        <v>1.6296892119794595</v>
      </c>
      <c r="AF383" s="1">
        <v>1.4074438119547354E-4</v>
      </c>
      <c r="AG383" s="4">
        <f t="shared" si="117"/>
        <v>1.5140744381195474</v>
      </c>
      <c r="AH383" s="1">
        <v>8.3402588064188468E-4</v>
      </c>
      <c r="AI383" s="4">
        <f t="shared" si="118"/>
        <v>1.5417012940320942</v>
      </c>
      <c r="AJ383" s="1">
        <v>-7.0456269167439684E-4</v>
      </c>
      <c r="AK383" s="4">
        <f t="shared" si="119"/>
        <v>1.4647718654162802</v>
      </c>
      <c r="AL383" s="1">
        <v>9.4907456905883104E-4</v>
      </c>
      <c r="AM383" s="4">
        <f t="shared" si="120"/>
        <v>1.5474537284529415</v>
      </c>
      <c r="AN383" s="1">
        <v>3.3398784E-4</v>
      </c>
      <c r="AO383" s="4">
        <f t="shared" si="121"/>
        <v>1.50016699392</v>
      </c>
      <c r="AP383" s="1">
        <v>-8.5798440000000011E-5</v>
      </c>
      <c r="AQ383" s="4">
        <f t="shared" si="122"/>
        <v>1.4999571007800001</v>
      </c>
      <c r="AR383" s="1">
        <v>3.0673943999999997E-4</v>
      </c>
      <c r="AS383" s="4">
        <f t="shared" si="123"/>
        <v>1.50015336972</v>
      </c>
      <c r="AT383" s="1">
        <v>5.1019185159757458E-4</v>
      </c>
      <c r="AU383" s="4">
        <f t="shared" si="124"/>
        <v>1.5002550959257988</v>
      </c>
      <c r="AV383" s="1">
        <v>1.493093108376879E-2</v>
      </c>
      <c r="AW383" s="4">
        <f t="shared" si="125"/>
        <v>1.5074654655418844</v>
      </c>
      <c r="AY383" s="93"/>
      <c r="AZ383" s="20"/>
      <c r="BA383" s="20"/>
      <c r="BB383" s="20"/>
      <c r="BC383" s="20"/>
      <c r="BD383" s="92"/>
      <c r="BH383" s="93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92"/>
    </row>
    <row r="384" spans="1:81" s="1" customFormat="1" x14ac:dyDescent="0.15">
      <c r="A384" s="22"/>
      <c r="B384" s="22"/>
      <c r="C384" s="22"/>
      <c r="E384" s="1">
        <v>1.5</v>
      </c>
      <c r="F384" s="1">
        <v>2</v>
      </c>
      <c r="G384" s="7">
        <v>6.6666666666666666E-2</v>
      </c>
      <c r="H384" s="1">
        <v>9.0887858077126932E-2</v>
      </c>
      <c r="I384" s="4">
        <f t="shared" si="105"/>
        <v>1.5454439290385635</v>
      </c>
      <c r="J384" s="1">
        <v>-8.7202248742921346E-2</v>
      </c>
      <c r="K384" s="4">
        <f t="shared" si="106"/>
        <v>1.4563988756285393</v>
      </c>
      <c r="L384" s="1">
        <v>2.5192590297505504E-2</v>
      </c>
      <c r="M384" s="4">
        <f t="shared" si="107"/>
        <v>1.6259629514875276</v>
      </c>
      <c r="N384" s="1">
        <v>-4.6587502753067571E-3</v>
      </c>
      <c r="O384" s="4">
        <f t="shared" si="108"/>
        <v>1.4906824994493866</v>
      </c>
      <c r="P384" s="1">
        <v>-0.54507136425953007</v>
      </c>
      <c r="Q384" s="4">
        <f t="shared" si="109"/>
        <v>1.2274643178702349</v>
      </c>
      <c r="R384" s="1">
        <v>0.12735840713188318</v>
      </c>
      <c r="S384" s="4">
        <f t="shared" si="110"/>
        <v>1.5636792035659415</v>
      </c>
      <c r="T384" s="1">
        <v>8.0669546033156264E-2</v>
      </c>
      <c r="U384" s="4">
        <f t="shared" si="111"/>
        <v>1.6613390920663125</v>
      </c>
      <c r="V384" s="1">
        <v>0.11218828120236571</v>
      </c>
      <c r="W384" s="4">
        <f t="shared" si="112"/>
        <v>1.7243765624047314</v>
      </c>
      <c r="X384" s="1">
        <v>6.8934945479929677E-2</v>
      </c>
      <c r="Y384" s="4">
        <f t="shared" si="113"/>
        <v>1.6378698909598595</v>
      </c>
      <c r="Z384" s="1">
        <v>5.5032501571765167E-2</v>
      </c>
      <c r="AA384" s="4">
        <f t="shared" si="114"/>
        <v>1.7751625078588258</v>
      </c>
      <c r="AB384" s="1">
        <v>5.3045370788558401E-2</v>
      </c>
      <c r="AC384" s="4">
        <f t="shared" si="115"/>
        <v>1.6060907415771168</v>
      </c>
      <c r="AD384" s="1">
        <v>9.29005816471773E-4</v>
      </c>
      <c r="AE384" s="4">
        <f t="shared" si="116"/>
        <v>1.5929005816471773</v>
      </c>
      <c r="AF384" s="1">
        <v>-3.4698367245220718E-4</v>
      </c>
      <c r="AG384" s="4">
        <f t="shared" si="117"/>
        <v>1.4653016327547792</v>
      </c>
      <c r="AH384" s="1">
        <v>8.6610379912811103E-4</v>
      </c>
      <c r="AI384" s="4">
        <f t="shared" si="118"/>
        <v>1.5433051899564056</v>
      </c>
      <c r="AJ384" s="1">
        <v>-8.6075747938040654E-4</v>
      </c>
      <c r="AK384" s="4">
        <f t="shared" si="119"/>
        <v>1.4569621260309797</v>
      </c>
      <c r="AL384" s="1">
        <v>7.2853887946602511E-4</v>
      </c>
      <c r="AM384" s="4">
        <f t="shared" si="120"/>
        <v>1.5364269439733012</v>
      </c>
      <c r="AN384" s="1">
        <v>2.2710239999999997E-4</v>
      </c>
      <c r="AO384" s="4">
        <f t="shared" si="121"/>
        <v>1.5001135511999999</v>
      </c>
      <c r="AP384" s="1">
        <v>2.2713804000000002E-4</v>
      </c>
      <c r="AQ384" s="4">
        <f t="shared" si="122"/>
        <v>1.50011356902</v>
      </c>
      <c r="AR384" s="1">
        <v>1.7794944E-4</v>
      </c>
      <c r="AS384" s="4">
        <f t="shared" si="123"/>
        <v>1.5000889747199999</v>
      </c>
      <c r="AT384" s="1">
        <v>5.18185562719196E-4</v>
      </c>
      <c r="AU384" s="4">
        <f t="shared" si="124"/>
        <v>1.5002590927813595</v>
      </c>
      <c r="AV384" s="1">
        <v>1.1922906402328739E-2</v>
      </c>
      <c r="AW384" s="4">
        <f t="shared" si="125"/>
        <v>1.5059614532011645</v>
      </c>
      <c r="AY384" s="93"/>
      <c r="AZ384" s="20"/>
      <c r="BA384" s="20"/>
      <c r="BB384" s="20"/>
      <c r="BC384" s="20"/>
      <c r="BD384" s="92"/>
      <c r="BH384" s="93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92"/>
    </row>
    <row r="385" spans="1:81" s="1" customFormat="1" x14ac:dyDescent="0.15">
      <c r="A385" s="22"/>
      <c r="B385" s="22"/>
      <c r="C385" s="22"/>
      <c r="G385" s="6"/>
      <c r="I385" s="4">
        <f t="shared" si="105"/>
        <v>0</v>
      </c>
      <c r="K385" s="4">
        <f t="shared" si="106"/>
        <v>0</v>
      </c>
      <c r="M385" s="4">
        <f t="shared" si="107"/>
        <v>0</v>
      </c>
      <c r="O385" s="4">
        <f t="shared" si="108"/>
        <v>0</v>
      </c>
      <c r="Q385" s="4">
        <f t="shared" si="109"/>
        <v>0</v>
      </c>
      <c r="S385" s="4">
        <f t="shared" si="110"/>
        <v>0</v>
      </c>
      <c r="U385" s="4">
        <f t="shared" si="111"/>
        <v>0</v>
      </c>
      <c r="W385" s="4">
        <f t="shared" si="112"/>
        <v>0</v>
      </c>
      <c r="Y385" s="4">
        <f t="shared" si="113"/>
        <v>0</v>
      </c>
      <c r="AA385" s="4">
        <f t="shared" si="114"/>
        <v>0</v>
      </c>
      <c r="AC385" s="4">
        <f t="shared" si="115"/>
        <v>0</v>
      </c>
      <c r="AE385" s="4">
        <f t="shared" si="116"/>
        <v>0</v>
      </c>
      <c r="AG385" s="4">
        <f t="shared" si="117"/>
        <v>0</v>
      </c>
      <c r="AI385" s="4">
        <f t="shared" si="118"/>
        <v>0</v>
      </c>
      <c r="AK385" s="4">
        <f t="shared" si="119"/>
        <v>0</v>
      </c>
      <c r="AM385" s="4">
        <f t="shared" si="120"/>
        <v>0</v>
      </c>
      <c r="AO385" s="4">
        <f t="shared" si="121"/>
        <v>0</v>
      </c>
      <c r="AQ385" s="4">
        <f t="shared" si="122"/>
        <v>0</v>
      </c>
      <c r="AS385" s="4">
        <f t="shared" si="123"/>
        <v>0</v>
      </c>
      <c r="AU385" s="4">
        <f t="shared" si="124"/>
        <v>0</v>
      </c>
      <c r="AW385" s="4">
        <f t="shared" si="125"/>
        <v>0</v>
      </c>
      <c r="AY385" s="93"/>
      <c r="AZ385" s="20"/>
      <c r="BA385" s="20"/>
      <c r="BB385" s="20"/>
      <c r="BC385" s="20"/>
      <c r="BD385" s="92"/>
      <c r="BH385" s="93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92"/>
    </row>
    <row r="386" spans="1:81" s="1" customFormat="1" x14ac:dyDescent="0.15">
      <c r="A386" s="22" t="s">
        <v>23</v>
      </c>
      <c r="B386" s="22">
        <f t="shared" si="126"/>
        <v>3</v>
      </c>
      <c r="C386" s="22" t="s">
        <v>4</v>
      </c>
      <c r="E386" s="1">
        <v>-3.5</v>
      </c>
      <c r="F386" s="1">
        <v>3</v>
      </c>
      <c r="G386" s="5">
        <v>0.5</v>
      </c>
      <c r="H386" s="1">
        <v>0.57831729877483395</v>
      </c>
      <c r="I386" s="4">
        <f t="shared" si="105"/>
        <v>-3.2108413506125828</v>
      </c>
      <c r="J386" s="1">
        <v>0.57585587737930366</v>
      </c>
      <c r="K386" s="4">
        <f t="shared" si="106"/>
        <v>-3.2120720613103479</v>
      </c>
      <c r="L386" s="1">
        <v>2.9714464896988604E-3</v>
      </c>
      <c r="M386" s="4">
        <f t="shared" si="107"/>
        <v>-3.4851427675515056</v>
      </c>
      <c r="N386" s="1">
        <v>-5.3217262760234876E-2</v>
      </c>
      <c r="O386" s="4">
        <f t="shared" si="108"/>
        <v>-3.6064345255204699</v>
      </c>
      <c r="P386" s="1">
        <v>-0.73812162667910619</v>
      </c>
      <c r="Q386" s="4">
        <f t="shared" si="109"/>
        <v>-3.8690608133395532</v>
      </c>
      <c r="R386" s="1">
        <v>9.6585465024719998E-4</v>
      </c>
      <c r="S386" s="4">
        <f t="shared" si="110"/>
        <v>-3.4995170726748763</v>
      </c>
      <c r="T386" s="1">
        <v>0.21882438726359388</v>
      </c>
      <c r="U386" s="4">
        <f t="shared" si="111"/>
        <v>-3.0623512254728125</v>
      </c>
      <c r="V386" s="1">
        <v>7.6242240082424043E-2</v>
      </c>
      <c r="W386" s="4">
        <f t="shared" si="112"/>
        <v>-3.3475155198351518</v>
      </c>
      <c r="X386" s="1">
        <v>0.10489654065394222</v>
      </c>
      <c r="Y386" s="4">
        <f t="shared" si="113"/>
        <v>-3.2902069186921157</v>
      </c>
      <c r="Z386" s="1">
        <v>8.4047412089391496E-2</v>
      </c>
      <c r="AA386" s="4">
        <f t="shared" si="114"/>
        <v>-3.0797629395530426</v>
      </c>
      <c r="AB386" s="1">
        <v>2.6867081721211199E-2</v>
      </c>
      <c r="AC386" s="4">
        <f t="shared" si="115"/>
        <v>-3.4462658365575778</v>
      </c>
      <c r="AD386" s="1">
        <v>-8.9881312743644024E-4</v>
      </c>
      <c r="AE386" s="4">
        <f t="shared" si="116"/>
        <v>-3.589881312743644</v>
      </c>
      <c r="AF386" s="1">
        <v>-3.2371207674958928E-3</v>
      </c>
      <c r="AG386" s="4">
        <f t="shared" si="117"/>
        <v>-3.8237120767495894</v>
      </c>
      <c r="AH386" s="1">
        <v>-1.0975336433452779E-2</v>
      </c>
      <c r="AI386" s="4">
        <f t="shared" si="118"/>
        <v>-4.0487668216726389</v>
      </c>
      <c r="AJ386" s="1">
        <v>-2.515649068977519E-4</v>
      </c>
      <c r="AK386" s="4">
        <f t="shared" si="119"/>
        <v>-3.5125782453448875</v>
      </c>
      <c r="AL386" s="1">
        <v>2.8954639615153951E-3</v>
      </c>
      <c r="AM386" s="4">
        <f t="shared" si="120"/>
        <v>-3.3552268019242302</v>
      </c>
      <c r="AN386" s="1">
        <v>-8.2425456000000011E-4</v>
      </c>
      <c r="AO386" s="4">
        <f t="shared" si="121"/>
        <v>-3.5004121272800002</v>
      </c>
      <c r="AP386" s="1">
        <v>-9.4964400000000005E-6</v>
      </c>
      <c r="AQ386" s="4">
        <f t="shared" si="122"/>
        <v>-3.5000047482199999</v>
      </c>
      <c r="AR386" s="1">
        <v>1.1671452000000002E-4</v>
      </c>
      <c r="AS386" s="4">
        <f t="shared" si="123"/>
        <v>-3.4999416427400001</v>
      </c>
      <c r="AT386" s="1">
        <v>1.4862402088004566E-4</v>
      </c>
      <c r="AU386" s="4">
        <f t="shared" si="124"/>
        <v>-3.4999256879895602</v>
      </c>
      <c r="AV386" s="1">
        <v>3.2350137937618727E-2</v>
      </c>
      <c r="AW386" s="4">
        <f t="shared" si="125"/>
        <v>-3.4838249310311906</v>
      </c>
      <c r="AY386" s="93"/>
      <c r="AZ386" s="20"/>
      <c r="BA386" s="20"/>
      <c r="BB386" s="20"/>
      <c r="BC386" s="20"/>
      <c r="BD386" s="92"/>
      <c r="BH386" s="93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92"/>
    </row>
    <row r="387" spans="1:81" s="1" customFormat="1" x14ac:dyDescent="0.15">
      <c r="A387" s="22" t="s">
        <v>23</v>
      </c>
      <c r="B387" s="22">
        <f t="shared" si="126"/>
        <v>3</v>
      </c>
      <c r="C387" s="22" t="s">
        <v>5</v>
      </c>
      <c r="E387" s="1">
        <v>-3.5</v>
      </c>
      <c r="F387" s="1">
        <v>3</v>
      </c>
      <c r="G387" s="6">
        <v>0.16666666666666666</v>
      </c>
      <c r="H387" s="1">
        <v>0.42268834634144642</v>
      </c>
      <c r="I387" s="4">
        <f t="shared" si="105"/>
        <v>-3.2886558268292769</v>
      </c>
      <c r="J387" s="1">
        <v>0.42154224045572136</v>
      </c>
      <c r="K387" s="4">
        <f t="shared" si="106"/>
        <v>-3.2892288797721392</v>
      </c>
      <c r="L387" s="1">
        <v>6.364718925799699E-4</v>
      </c>
      <c r="M387" s="4">
        <f t="shared" si="107"/>
        <v>-3.4968176405371003</v>
      </c>
      <c r="N387" s="1">
        <v>-3.1099397871458812E-2</v>
      </c>
      <c r="O387" s="4">
        <f t="shared" si="108"/>
        <v>-3.5621987957429178</v>
      </c>
      <c r="P387" s="1">
        <v>-0.66728723213800889</v>
      </c>
      <c r="Q387" s="4">
        <f t="shared" si="109"/>
        <v>-3.8336436160690046</v>
      </c>
      <c r="R387" s="1">
        <v>5.618981132856E-4</v>
      </c>
      <c r="S387" s="4">
        <f t="shared" si="110"/>
        <v>-3.4997190509433573</v>
      </c>
      <c r="T387" s="1">
        <v>0.21335931482525333</v>
      </c>
      <c r="U387" s="4">
        <f t="shared" si="111"/>
        <v>-3.0732813703494934</v>
      </c>
      <c r="V387" s="1">
        <v>8.0606085492547122E-2</v>
      </c>
      <c r="W387" s="4">
        <f t="shared" si="112"/>
        <v>-3.3387878290149056</v>
      </c>
      <c r="X387" s="1">
        <v>9.4800715237622415E-2</v>
      </c>
      <c r="Y387" s="4">
        <f t="shared" si="113"/>
        <v>-3.3103985695247551</v>
      </c>
      <c r="Z387" s="1">
        <v>8.5125429140960981E-2</v>
      </c>
      <c r="AA387" s="4">
        <f t="shared" si="114"/>
        <v>-3.0743728542951949</v>
      </c>
      <c r="AB387" s="1">
        <v>2.8121597214681604E-2</v>
      </c>
      <c r="AC387" s="4">
        <f t="shared" si="115"/>
        <v>-3.4437568055706369</v>
      </c>
      <c r="AD387" s="1">
        <v>-2.4260986897160354E-3</v>
      </c>
      <c r="AE387" s="4">
        <f t="shared" si="116"/>
        <v>-3.7426098689716034</v>
      </c>
      <c r="AF387" s="1">
        <v>-1.2485838173380626E-3</v>
      </c>
      <c r="AG387" s="4">
        <f t="shared" si="117"/>
        <v>-3.624858381733806</v>
      </c>
      <c r="AH387" s="1">
        <v>-9.7510292112284735E-3</v>
      </c>
      <c r="AI387" s="4">
        <f t="shared" si="118"/>
        <v>-3.9875514605614235</v>
      </c>
      <c r="AJ387" s="1">
        <v>-1.3324673832740172E-4</v>
      </c>
      <c r="AK387" s="4">
        <f t="shared" si="119"/>
        <v>-3.5066623369163703</v>
      </c>
      <c r="AL387" s="1">
        <v>2.2843179260480023E-3</v>
      </c>
      <c r="AM387" s="4">
        <f t="shared" si="120"/>
        <v>-3.3857841036976</v>
      </c>
      <c r="AN387" s="1">
        <v>-1.1350367999999999E-4</v>
      </c>
      <c r="AO387" s="4">
        <f t="shared" si="121"/>
        <v>-3.5000567518399999</v>
      </c>
      <c r="AP387" s="1">
        <v>-1.2570984E-4</v>
      </c>
      <c r="AQ387" s="4">
        <f t="shared" si="122"/>
        <v>-3.5000628549199999</v>
      </c>
      <c r="AR387" s="1">
        <v>9.3247200000000004E-6</v>
      </c>
      <c r="AS387" s="4">
        <f t="shared" si="123"/>
        <v>-3.4999953376400001</v>
      </c>
      <c r="AT387" s="1">
        <v>1.499331574325728E-4</v>
      </c>
      <c r="AU387" s="4">
        <f t="shared" si="124"/>
        <v>-3.4999250334212837</v>
      </c>
      <c r="AV387" s="1">
        <v>3.0503356925349071E-2</v>
      </c>
      <c r="AW387" s="4">
        <f t="shared" si="125"/>
        <v>-3.4847483215373254</v>
      </c>
      <c r="AY387" s="93"/>
      <c r="AZ387" s="20"/>
      <c r="BA387" s="20"/>
      <c r="BB387" s="20"/>
      <c r="BC387" s="20"/>
      <c r="BD387" s="92"/>
      <c r="BH387" s="93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92"/>
    </row>
    <row r="388" spans="1:81" s="1" customFormat="1" x14ac:dyDescent="0.15">
      <c r="A388" s="22" t="s">
        <v>23</v>
      </c>
      <c r="B388" s="22">
        <f t="shared" si="126"/>
        <v>3</v>
      </c>
      <c r="C388" s="22" t="s">
        <v>6</v>
      </c>
      <c r="E388" s="1">
        <v>-3.5</v>
      </c>
      <c r="F388" s="1">
        <v>3</v>
      </c>
      <c r="G388" s="7">
        <v>6.6666666666666666E-2</v>
      </c>
      <c r="H388" s="1">
        <v>0.38131506177925634</v>
      </c>
      <c r="I388" s="4">
        <f t="shared" si="105"/>
        <v>-3.3093424691103719</v>
      </c>
      <c r="J388" s="1">
        <v>0.38076324365487918</v>
      </c>
      <c r="K388" s="4">
        <f t="shared" si="106"/>
        <v>-3.3096183781725603</v>
      </c>
      <c r="L388" s="1">
        <v>-9.5190810913719831E-4</v>
      </c>
      <c r="M388" s="4">
        <f t="shared" si="107"/>
        <v>-3.5047595405456859</v>
      </c>
      <c r="N388" s="1">
        <v>-2.0484689211334797E-2</v>
      </c>
      <c r="O388" s="4">
        <f t="shared" si="108"/>
        <v>-3.5409693784226697</v>
      </c>
      <c r="P388" s="1">
        <v>-0.62371342777096506</v>
      </c>
      <c r="Q388" s="4">
        <f t="shared" si="109"/>
        <v>-3.8118567138854824</v>
      </c>
      <c r="R388" s="1">
        <v>3.0157527808800005E-4</v>
      </c>
      <c r="S388" s="4">
        <f t="shared" si="110"/>
        <v>-3.4998492123609561</v>
      </c>
      <c r="T388" s="1">
        <v>0.18574526938999489</v>
      </c>
      <c r="U388" s="4">
        <f t="shared" si="111"/>
        <v>-3.1285094612200104</v>
      </c>
      <c r="V388" s="1">
        <v>9.4780183886248856E-2</v>
      </c>
      <c r="W388" s="4">
        <f t="shared" si="112"/>
        <v>-3.3104396322275025</v>
      </c>
      <c r="X388" s="1">
        <v>7.1426704942082933E-2</v>
      </c>
      <c r="Y388" s="4">
        <f t="shared" si="113"/>
        <v>-3.3571465901158342</v>
      </c>
      <c r="Z388" s="1">
        <v>9.0881804035522928E-2</v>
      </c>
      <c r="AA388" s="4">
        <f t="shared" si="114"/>
        <v>-3.0455909798223852</v>
      </c>
      <c r="AB388" s="1">
        <v>2.3382279990518399E-2</v>
      </c>
      <c r="AC388" s="4">
        <f t="shared" si="115"/>
        <v>-3.4532354400189633</v>
      </c>
      <c r="AD388" s="1">
        <v>-3.4531146198255799E-3</v>
      </c>
      <c r="AE388" s="4">
        <f t="shared" si="116"/>
        <v>-3.8453114619825581</v>
      </c>
      <c r="AF388" s="1">
        <v>-9.0578067105997865E-4</v>
      </c>
      <c r="AG388" s="4">
        <f t="shared" si="117"/>
        <v>-3.5905780671059979</v>
      </c>
      <c r="AH388" s="1">
        <v>-7.5420121425500601E-3</v>
      </c>
      <c r="AI388" s="4">
        <f t="shared" si="118"/>
        <v>-3.8771006071275029</v>
      </c>
      <c r="AJ388" s="1">
        <v>-1.1562238965141158E-3</v>
      </c>
      <c r="AK388" s="4">
        <f t="shared" si="119"/>
        <v>-3.5578111948257058</v>
      </c>
      <c r="AL388" s="1">
        <v>1.6109283910563739E-3</v>
      </c>
      <c r="AM388" s="4">
        <f t="shared" si="120"/>
        <v>-3.4194535804471813</v>
      </c>
      <c r="AN388" s="1">
        <v>-4.6157040000000002E-5</v>
      </c>
      <c r="AO388" s="4">
        <f t="shared" si="121"/>
        <v>-3.5000230785199999</v>
      </c>
      <c r="AP388" s="1">
        <v>1.7933399999999997E-5</v>
      </c>
      <c r="AQ388" s="4">
        <f t="shared" si="122"/>
        <v>-3.4999910333000002</v>
      </c>
      <c r="AR388" s="1">
        <v>6.8665320000000003E-5</v>
      </c>
      <c r="AS388" s="4">
        <f t="shared" si="123"/>
        <v>-3.4999656673400001</v>
      </c>
      <c r="AT388" s="1">
        <v>8.1654334810049979E-5</v>
      </c>
      <c r="AU388" s="4">
        <f t="shared" si="124"/>
        <v>-3.4999591728325949</v>
      </c>
      <c r="AV388" s="1">
        <v>2.4293181268578146E-2</v>
      </c>
      <c r="AW388" s="4">
        <f t="shared" si="125"/>
        <v>-3.487853409365711</v>
      </c>
      <c r="AY388" s="93"/>
      <c r="AZ388" s="20"/>
      <c r="BA388" s="20"/>
      <c r="BB388" s="20"/>
      <c r="BC388" s="20"/>
      <c r="BD388" s="92"/>
      <c r="BH388" s="93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92"/>
    </row>
    <row r="389" spans="1:81" s="1" customFormat="1" x14ac:dyDescent="0.15">
      <c r="A389" s="22"/>
      <c r="B389" s="22"/>
      <c r="C389" s="22"/>
      <c r="G389" s="6"/>
      <c r="I389" s="4">
        <f t="shared" si="105"/>
        <v>0</v>
      </c>
      <c r="K389" s="4">
        <f t="shared" si="106"/>
        <v>0</v>
      </c>
      <c r="M389" s="4">
        <f t="shared" si="107"/>
        <v>0</v>
      </c>
      <c r="O389" s="4">
        <f t="shared" si="108"/>
        <v>0</v>
      </c>
      <c r="Q389" s="4">
        <f t="shared" si="109"/>
        <v>0</v>
      </c>
      <c r="S389" s="4">
        <f t="shared" si="110"/>
        <v>0</v>
      </c>
      <c r="U389" s="4">
        <f t="shared" si="111"/>
        <v>0</v>
      </c>
      <c r="W389" s="4">
        <f t="shared" si="112"/>
        <v>0</v>
      </c>
      <c r="Y389" s="4">
        <f t="shared" si="113"/>
        <v>0</v>
      </c>
      <c r="AA389" s="4">
        <f t="shared" si="114"/>
        <v>0</v>
      </c>
      <c r="AC389" s="4">
        <f t="shared" si="115"/>
        <v>0</v>
      </c>
      <c r="AE389" s="4">
        <f t="shared" si="116"/>
        <v>0</v>
      </c>
      <c r="AG389" s="4">
        <f t="shared" si="117"/>
        <v>0</v>
      </c>
      <c r="AI389" s="4">
        <f t="shared" si="118"/>
        <v>0</v>
      </c>
      <c r="AK389" s="4">
        <f t="shared" si="119"/>
        <v>0</v>
      </c>
      <c r="AM389" s="4">
        <f t="shared" si="120"/>
        <v>0</v>
      </c>
      <c r="AO389" s="4">
        <f t="shared" si="121"/>
        <v>0</v>
      </c>
      <c r="AQ389" s="4">
        <f t="shared" si="122"/>
        <v>0</v>
      </c>
      <c r="AS389" s="4">
        <f t="shared" si="123"/>
        <v>0</v>
      </c>
      <c r="AU389" s="4">
        <f t="shared" si="124"/>
        <v>0</v>
      </c>
      <c r="AW389" s="4">
        <f t="shared" si="125"/>
        <v>0</v>
      </c>
      <c r="AY389" s="93"/>
      <c r="AZ389" s="20"/>
      <c r="BA389" s="20"/>
      <c r="BB389" s="20"/>
      <c r="BC389" s="20"/>
      <c r="BD389" s="92"/>
      <c r="BH389" s="93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92"/>
    </row>
    <row r="390" spans="1:81" s="1" customFormat="1" x14ac:dyDescent="0.15">
      <c r="A390" s="22" t="s">
        <v>23</v>
      </c>
      <c r="B390" s="22">
        <f>F390</f>
        <v>3</v>
      </c>
      <c r="C390" s="22" t="s">
        <v>24</v>
      </c>
      <c r="E390" s="1">
        <v>-2.5</v>
      </c>
      <c r="F390" s="1">
        <v>3</v>
      </c>
      <c r="G390" s="5">
        <v>0.5</v>
      </c>
      <c r="H390" s="1">
        <v>0.56527620955813795</v>
      </c>
      <c r="I390" s="4">
        <f t="shared" ref="I390:I412" si="127">H390*$I$1+E390</f>
        <v>-2.2173618952209311</v>
      </c>
      <c r="J390" s="1">
        <v>0.56322847412240906</v>
      </c>
      <c r="K390" s="4">
        <f t="shared" ref="K390:K412" si="128">J390*$K$1+E390</f>
        <v>-2.2183857629387953</v>
      </c>
      <c r="L390" s="1">
        <v>8.819148658182863E-3</v>
      </c>
      <c r="M390" s="4">
        <f t="shared" ref="M390:M412" si="129">L390*$M$1+E390</f>
        <v>-2.4559042567090859</v>
      </c>
      <c r="N390" s="1">
        <v>-4.7255704915952108E-2</v>
      </c>
      <c r="O390" s="4">
        <f t="shared" ref="O390:O412" si="130">N390*$O$1+E390</f>
        <v>-2.5945114098319042</v>
      </c>
      <c r="P390" s="1">
        <v>-0.74187421007484666</v>
      </c>
      <c r="Q390" s="4">
        <f t="shared" ref="Q390:Q412" si="131">P390*$Q$1+E390</f>
        <v>-2.8709371050374233</v>
      </c>
      <c r="R390" s="1">
        <v>5.1250792997275203E-2</v>
      </c>
      <c r="S390" s="4">
        <f t="shared" ref="S390:S412" si="132">R390*$S$1+E390</f>
        <v>-2.4743746035013623</v>
      </c>
      <c r="T390" s="1">
        <v>0.2348064889024935</v>
      </c>
      <c r="U390" s="4">
        <f t="shared" ref="U390:U412" si="133">T390*$U$1+E390</f>
        <v>-2.0303870221950131</v>
      </c>
      <c r="V390" s="1">
        <v>8.4307328199251158E-2</v>
      </c>
      <c r="W390" s="4">
        <f t="shared" ref="W390:W412" si="134">V390*$W$1+E390</f>
        <v>-2.3313853436014975</v>
      </c>
      <c r="X390" s="1">
        <v>0.11079090498463881</v>
      </c>
      <c r="Y390" s="4">
        <f t="shared" ref="Y390:Y412" si="135">X390*$Y$1+E390</f>
        <v>-2.2784181900307225</v>
      </c>
      <c r="Z390" s="1">
        <v>8.1630429295015877E-2</v>
      </c>
      <c r="AA390" s="4">
        <f t="shared" ref="AA390:AA412" si="136">Z390*$AA$1+E390</f>
        <v>-2.0918478535249205</v>
      </c>
      <c r="AB390" s="1">
        <v>0.13996626895697042</v>
      </c>
      <c r="AC390" s="4">
        <f t="shared" ref="AC390:AC412" si="137">AB390*$AC$1+E390</f>
        <v>-2.220067462086059</v>
      </c>
      <c r="AD390" s="1">
        <v>-1.9536992320401386E-3</v>
      </c>
      <c r="AE390" s="4">
        <f t="shared" ref="AE390:AE412" si="138">AD390*$AE$1+E390</f>
        <v>-2.695369923204014</v>
      </c>
      <c r="AF390" s="1">
        <v>-6.0018420773158884E-3</v>
      </c>
      <c r="AG390" s="4">
        <f t="shared" ref="AG390:AG412" si="139">AF390*$AG$1+E390</f>
        <v>-3.1001842077315889</v>
      </c>
      <c r="AH390" s="1">
        <v>-1.2608266986547783E-2</v>
      </c>
      <c r="AI390" s="4">
        <f t="shared" ref="AI390:AI412" si="140">AH390*$AI$1+E390</f>
        <v>-3.1304133493273891</v>
      </c>
      <c r="AJ390" s="1">
        <v>-6.9831161012323472E-5</v>
      </c>
      <c r="AK390" s="4">
        <f t="shared" ref="AK390:AK412" si="141">AJ390*$AK$1+E390</f>
        <v>-2.5034915580506163</v>
      </c>
      <c r="AL390" s="1">
        <v>3.4233307855281621E-3</v>
      </c>
      <c r="AM390" s="4">
        <f t="shared" ref="AM390:AM412" si="142">AL390*$AM$1+E390</f>
        <v>-2.3288334607235921</v>
      </c>
      <c r="AN390" s="1">
        <v>-1.7760820319999999E-2</v>
      </c>
      <c r="AO390" s="4">
        <f t="shared" ref="AO390:AO412" si="143">AN390*$AO$1+$E390</f>
        <v>-2.5088804101600002</v>
      </c>
      <c r="AP390" s="1">
        <v>1.6389108000000003E-4</v>
      </c>
      <c r="AQ390" s="4">
        <f t="shared" ref="AQ390:AQ412" si="144">AP390*$AQ$1+$E390</f>
        <v>-2.4999180544600001</v>
      </c>
      <c r="AR390" s="1">
        <v>3.7960639200000004E-3</v>
      </c>
      <c r="AS390" s="4">
        <f t="shared" ref="AS390:AS412" si="145">AR390*$AS$1+$E390</f>
        <v>-2.4981019680399998</v>
      </c>
      <c r="AT390" s="1">
        <v>3.9255713100402679E-3</v>
      </c>
      <c r="AU390" s="4">
        <f t="shared" ref="AU390:AU412" si="146">AT390*$AU$1+$E390</f>
        <v>-2.4980372143449801</v>
      </c>
      <c r="AV390" s="1">
        <v>3.7258218723064167E-2</v>
      </c>
      <c r="AW390" s="4">
        <f t="shared" ref="AW390:AW412" si="147">AV390*$AW$1+$E390</f>
        <v>-2.4813708906384679</v>
      </c>
      <c r="AY390" s="93"/>
      <c r="AZ390" s="20"/>
      <c r="BA390" s="20"/>
      <c r="BB390" s="20"/>
      <c r="BC390" s="20"/>
      <c r="BD390" s="92"/>
      <c r="BH390" s="93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92"/>
    </row>
    <row r="391" spans="1:81" s="1" customFormat="1" x14ac:dyDescent="0.15">
      <c r="A391" s="22" t="s">
        <v>23</v>
      </c>
      <c r="B391" s="22">
        <f>F391</f>
        <v>3</v>
      </c>
      <c r="C391" s="22" t="s">
        <v>7</v>
      </c>
      <c r="E391" s="1">
        <v>-2.5</v>
      </c>
      <c r="F391" s="1">
        <v>3</v>
      </c>
      <c r="G391" s="6">
        <v>0.16666666666666666</v>
      </c>
      <c r="H391" s="1">
        <v>0.41376692896730893</v>
      </c>
      <c r="I391" s="4">
        <f t="shared" si="127"/>
        <v>-2.2931165355163454</v>
      </c>
      <c r="J391" s="1">
        <v>0.41279215179761319</v>
      </c>
      <c r="K391" s="4">
        <f t="shared" si="128"/>
        <v>-2.2936039241011934</v>
      </c>
      <c r="L391" s="1">
        <v>1.475084271864956E-2</v>
      </c>
      <c r="M391" s="4">
        <f t="shared" si="129"/>
        <v>-2.4262457864067524</v>
      </c>
      <c r="N391" s="1">
        <v>-2.4251258945136495E-2</v>
      </c>
      <c r="O391" s="4">
        <f t="shared" si="130"/>
        <v>-2.5485025178902729</v>
      </c>
      <c r="P391" s="1">
        <v>-0.67180583590025222</v>
      </c>
      <c r="Q391" s="4">
        <f t="shared" si="131"/>
        <v>-2.8359029179501261</v>
      </c>
      <c r="R391" s="1">
        <v>0.16509592179924482</v>
      </c>
      <c r="S391" s="4">
        <f t="shared" si="132"/>
        <v>-2.4174520391003775</v>
      </c>
      <c r="T391" s="1">
        <v>0.23017013646504877</v>
      </c>
      <c r="U391" s="4">
        <f t="shared" si="133"/>
        <v>-2.0396597270699024</v>
      </c>
      <c r="V391" s="1">
        <v>0.10812182930607765</v>
      </c>
      <c r="W391" s="4">
        <f t="shared" si="134"/>
        <v>-2.2837563413878446</v>
      </c>
      <c r="X391" s="1">
        <v>9.3637894155284215E-2</v>
      </c>
      <c r="Y391" s="4">
        <f t="shared" si="135"/>
        <v>-2.3127242116894315</v>
      </c>
      <c r="Z391" s="1">
        <v>8.1045135051459119E-2</v>
      </c>
      <c r="AA391" s="4">
        <f t="shared" si="136"/>
        <v>-2.0947743247427044</v>
      </c>
      <c r="AB391" s="1">
        <v>0.3151460477724049</v>
      </c>
      <c r="AC391" s="4">
        <f t="shared" si="137"/>
        <v>-1.8697079044551903</v>
      </c>
      <c r="AD391" s="1">
        <v>-4.3003679244478371E-3</v>
      </c>
      <c r="AE391" s="4">
        <f t="shared" si="138"/>
        <v>-2.9300367924447839</v>
      </c>
      <c r="AF391" s="1">
        <v>-3.2608104158159232E-3</v>
      </c>
      <c r="AG391" s="4">
        <f t="shared" si="139"/>
        <v>-2.8260810415815922</v>
      </c>
      <c r="AH391" s="1">
        <v>-9.3089296936298398E-3</v>
      </c>
      <c r="AI391" s="4">
        <f t="shared" si="140"/>
        <v>-2.9654464846814919</v>
      </c>
      <c r="AJ391" s="1">
        <v>-8.2137977816173775E-4</v>
      </c>
      <c r="AK391" s="4">
        <f t="shared" si="141"/>
        <v>-2.5410689889080871</v>
      </c>
      <c r="AL391" s="1">
        <v>2.2722887066156674E-3</v>
      </c>
      <c r="AM391" s="4">
        <f t="shared" si="142"/>
        <v>-2.3863855646692165</v>
      </c>
      <c r="AN391" s="1">
        <v>-3.8706392160000005E-2</v>
      </c>
      <c r="AO391" s="4">
        <f t="shared" si="143"/>
        <v>-2.51935319608</v>
      </c>
      <c r="AP391" s="1">
        <v>2.8434650400000002E-3</v>
      </c>
      <c r="AQ391" s="4">
        <f t="shared" si="144"/>
        <v>-2.4985782674800001</v>
      </c>
      <c r="AR391" s="1">
        <v>6.9255853200000011E-3</v>
      </c>
      <c r="AS391" s="4">
        <f t="shared" si="145"/>
        <v>-2.4965372073399998</v>
      </c>
      <c r="AT391" s="1">
        <v>9.3683206006376172E-3</v>
      </c>
      <c r="AU391" s="4">
        <f t="shared" si="146"/>
        <v>-2.4953158396996811</v>
      </c>
      <c r="AV391" s="1">
        <v>3.6718338457333986E-2</v>
      </c>
      <c r="AW391" s="4">
        <f t="shared" si="147"/>
        <v>-2.4816408307713331</v>
      </c>
      <c r="AY391" s="93"/>
      <c r="AZ391" s="20"/>
      <c r="BA391" s="20"/>
      <c r="BB391" s="20"/>
      <c r="BC391" s="20"/>
      <c r="BD391" s="92"/>
      <c r="BH391" s="93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92"/>
    </row>
    <row r="392" spans="1:81" s="1" customFormat="1" x14ac:dyDescent="0.15">
      <c r="A392" s="22"/>
      <c r="B392" s="22"/>
      <c r="C392" s="22"/>
      <c r="E392" s="1">
        <v>-2.5</v>
      </c>
      <c r="F392" s="1">
        <v>3</v>
      </c>
      <c r="G392" s="7">
        <v>6.6666666666666666E-2</v>
      </c>
      <c r="H392" s="1">
        <v>0.37305227119750639</v>
      </c>
      <c r="I392" s="4">
        <f t="shared" si="127"/>
        <v>-2.3134738644012467</v>
      </c>
      <c r="J392" s="1">
        <v>0.37232174742953705</v>
      </c>
      <c r="K392" s="4">
        <f t="shared" si="128"/>
        <v>-2.3138391262852314</v>
      </c>
      <c r="L392" s="1">
        <v>1.8179578398031973E-3</v>
      </c>
      <c r="M392" s="4">
        <f t="shared" si="129"/>
        <v>-2.4909102108009842</v>
      </c>
      <c r="N392" s="1">
        <v>-2.3263887592717712E-2</v>
      </c>
      <c r="O392" s="4">
        <f t="shared" si="130"/>
        <v>-2.5465277751854356</v>
      </c>
      <c r="P392" s="1">
        <v>-0.63263045167254528</v>
      </c>
      <c r="Q392" s="4">
        <f t="shared" si="131"/>
        <v>-2.8163152258362727</v>
      </c>
      <c r="R392" s="1">
        <v>0.30573151470620646</v>
      </c>
      <c r="S392" s="4">
        <f t="shared" si="132"/>
        <v>-2.3471342426468969</v>
      </c>
      <c r="T392" s="1">
        <v>0.2235353991605788</v>
      </c>
      <c r="U392" s="4">
        <f t="shared" si="133"/>
        <v>-2.0529292016788423</v>
      </c>
      <c r="V392" s="1">
        <v>0.1125566012027639</v>
      </c>
      <c r="W392" s="4">
        <f t="shared" si="134"/>
        <v>-2.2748867975944722</v>
      </c>
      <c r="X392" s="1">
        <v>5.9341204929017517E-2</v>
      </c>
      <c r="Y392" s="4">
        <f t="shared" si="135"/>
        <v>-2.3813175901419648</v>
      </c>
      <c r="Z392" s="1">
        <v>8.7077691911461211E-2</v>
      </c>
      <c r="AA392" s="4">
        <f t="shared" si="136"/>
        <v>-2.0646115404426939</v>
      </c>
      <c r="AB392" s="1">
        <v>0.4760934881370697</v>
      </c>
      <c r="AC392" s="4">
        <f t="shared" si="137"/>
        <v>-1.5478130237258605</v>
      </c>
      <c r="AD392" s="1">
        <v>-3.8084593446260332E-3</v>
      </c>
      <c r="AE392" s="4">
        <f t="shared" si="138"/>
        <v>-2.8808459344626032</v>
      </c>
      <c r="AF392" s="1">
        <v>-7.3577260664564419E-4</v>
      </c>
      <c r="AG392" s="4">
        <f t="shared" si="139"/>
        <v>-2.5735772606645644</v>
      </c>
      <c r="AH392" s="1">
        <v>-8.6081505513153581E-3</v>
      </c>
      <c r="AI392" s="4">
        <f t="shared" si="140"/>
        <v>-2.9304075275657677</v>
      </c>
      <c r="AJ392" s="1">
        <v>-1.7262855209972264E-3</v>
      </c>
      <c r="AK392" s="4">
        <f t="shared" si="141"/>
        <v>-2.5863142760498614</v>
      </c>
      <c r="AL392" s="1">
        <v>9.8306482499327472E-4</v>
      </c>
      <c r="AM392" s="4">
        <f t="shared" si="142"/>
        <v>-2.4508467587503362</v>
      </c>
      <c r="AN392" s="1">
        <v>-5.8247108639999996E-2</v>
      </c>
      <c r="AO392" s="4">
        <f t="shared" si="143"/>
        <v>-2.5291235543199999</v>
      </c>
      <c r="AP392" s="1">
        <v>4.1453078400000001E-3</v>
      </c>
      <c r="AQ392" s="4">
        <f t="shared" si="144"/>
        <v>-2.49792734608</v>
      </c>
      <c r="AR392" s="1">
        <v>6.23522772E-3</v>
      </c>
      <c r="AS392" s="4">
        <f t="shared" si="145"/>
        <v>-2.4968823861399998</v>
      </c>
      <c r="AT392" s="1">
        <v>1.5681952220312753E-2</v>
      </c>
      <c r="AU392" s="4">
        <f t="shared" si="146"/>
        <v>-2.4921590238898434</v>
      </c>
      <c r="AV392" s="1">
        <v>3.3079220877312486E-2</v>
      </c>
      <c r="AW392" s="4">
        <f t="shared" si="147"/>
        <v>-2.4834603895613436</v>
      </c>
      <c r="AY392" s="93"/>
      <c r="AZ392" s="20"/>
      <c r="BA392" s="20"/>
      <c r="BB392" s="20"/>
      <c r="BC392" s="20"/>
      <c r="BD392" s="92"/>
      <c r="BH392" s="93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92"/>
    </row>
    <row r="393" spans="1:81" s="1" customFormat="1" x14ac:dyDescent="0.15">
      <c r="A393" s="22"/>
      <c r="B393" s="22"/>
      <c r="C393" s="22"/>
      <c r="G393" s="6"/>
      <c r="I393" s="4">
        <f t="shared" si="127"/>
        <v>0</v>
      </c>
      <c r="K393" s="4">
        <f t="shared" si="128"/>
        <v>0</v>
      </c>
      <c r="M393" s="4">
        <f t="shared" si="129"/>
        <v>0</v>
      </c>
      <c r="O393" s="4">
        <f t="shared" si="130"/>
        <v>0</v>
      </c>
      <c r="Q393" s="4">
        <f t="shared" si="131"/>
        <v>0</v>
      </c>
      <c r="S393" s="4">
        <f t="shared" si="132"/>
        <v>0</v>
      </c>
      <c r="U393" s="4">
        <f t="shared" si="133"/>
        <v>0</v>
      </c>
      <c r="W393" s="4">
        <f t="shared" si="134"/>
        <v>0</v>
      </c>
      <c r="Y393" s="4">
        <f t="shared" si="135"/>
        <v>0</v>
      </c>
      <c r="AA393" s="4">
        <f t="shared" si="136"/>
        <v>0</v>
      </c>
      <c r="AC393" s="4">
        <f t="shared" si="137"/>
        <v>0</v>
      </c>
      <c r="AE393" s="4">
        <f t="shared" si="138"/>
        <v>0</v>
      </c>
      <c r="AG393" s="4">
        <f t="shared" si="139"/>
        <v>0</v>
      </c>
      <c r="AI393" s="4">
        <f t="shared" si="140"/>
        <v>0</v>
      </c>
      <c r="AK393" s="4">
        <f t="shared" si="141"/>
        <v>0</v>
      </c>
      <c r="AM393" s="4">
        <f t="shared" si="142"/>
        <v>0</v>
      </c>
      <c r="AO393" s="4">
        <f t="shared" si="143"/>
        <v>0</v>
      </c>
      <c r="AQ393" s="4">
        <f t="shared" si="144"/>
        <v>0</v>
      </c>
      <c r="AS393" s="4">
        <f t="shared" si="145"/>
        <v>0</v>
      </c>
      <c r="AU393" s="4">
        <f t="shared" si="146"/>
        <v>0</v>
      </c>
      <c r="AW393" s="4">
        <f t="shared" si="147"/>
        <v>0</v>
      </c>
      <c r="AY393" s="93"/>
      <c r="AZ393" s="20"/>
      <c r="BA393" s="20"/>
      <c r="BB393" s="20"/>
      <c r="BC393" s="20"/>
      <c r="BD393" s="92"/>
      <c r="BH393" s="93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92"/>
    </row>
    <row r="394" spans="1:81" s="1" customFormat="1" x14ac:dyDescent="0.15">
      <c r="A394" s="22"/>
      <c r="B394" s="22"/>
      <c r="C394" s="22"/>
      <c r="E394" s="1">
        <v>-1.5</v>
      </c>
      <c r="F394" s="1">
        <v>3</v>
      </c>
      <c r="G394" s="5">
        <v>0.5</v>
      </c>
      <c r="H394" s="1">
        <v>0.58764750268613253</v>
      </c>
      <c r="I394" s="4">
        <f t="shared" si="127"/>
        <v>-1.2061762486569338</v>
      </c>
      <c r="J394" s="1">
        <v>0.58530776495708947</v>
      </c>
      <c r="K394" s="4">
        <f t="shared" si="128"/>
        <v>-1.2073461175214553</v>
      </c>
      <c r="L394" s="1">
        <v>4.6382189239332107E-3</v>
      </c>
      <c r="M394" s="4">
        <f t="shared" si="129"/>
        <v>-1.4768089053803339</v>
      </c>
      <c r="N394" s="1">
        <v>-5.2181362759114981E-2</v>
      </c>
      <c r="O394" s="4">
        <f t="shared" si="130"/>
        <v>-1.60436272551823</v>
      </c>
      <c r="P394" s="1">
        <v>-0.73924738667487555</v>
      </c>
      <c r="Q394" s="4">
        <f t="shared" si="131"/>
        <v>-1.8696236933374377</v>
      </c>
      <c r="R394" s="1">
        <v>0.1178215012342872</v>
      </c>
      <c r="S394" s="4">
        <f t="shared" si="132"/>
        <v>-1.4410892493828564</v>
      </c>
      <c r="T394" s="1">
        <v>0.21215729752665655</v>
      </c>
      <c r="U394" s="4">
        <f t="shared" si="133"/>
        <v>-1.0756854049466869</v>
      </c>
      <c r="V394" s="1">
        <v>7.9529122788680129E-2</v>
      </c>
      <c r="W394" s="4">
        <f t="shared" si="134"/>
        <v>-1.3409417544226399</v>
      </c>
      <c r="X394" s="1">
        <v>0.10413501416663244</v>
      </c>
      <c r="Y394" s="4">
        <f t="shared" si="135"/>
        <v>-1.2917299716667352</v>
      </c>
      <c r="Z394" s="1">
        <v>7.9839182533305228E-2</v>
      </c>
      <c r="AA394" s="4">
        <f t="shared" si="136"/>
        <v>-1.1008040873334739</v>
      </c>
      <c r="AB394" s="1">
        <v>0.14725513159817041</v>
      </c>
      <c r="AC394" s="4">
        <f t="shared" si="137"/>
        <v>-1.2054897368036592</v>
      </c>
      <c r="AD394" s="1">
        <v>-5.5043594625952554E-4</v>
      </c>
      <c r="AE394" s="4">
        <f t="shared" si="138"/>
        <v>-1.5550435946259527</v>
      </c>
      <c r="AF394" s="1">
        <v>-2.9207942869872543E-3</v>
      </c>
      <c r="AG394" s="4">
        <f t="shared" si="139"/>
        <v>-1.7920794286987254</v>
      </c>
      <c r="AH394" s="1">
        <v>-9.8716092843074681E-3</v>
      </c>
      <c r="AI394" s="4">
        <f t="shared" si="140"/>
        <v>-1.9935804642153734</v>
      </c>
      <c r="AJ394" s="1">
        <v>-3.9135060553196127E-4</v>
      </c>
      <c r="AK394" s="4">
        <f t="shared" si="141"/>
        <v>-1.5195675302765981</v>
      </c>
      <c r="AL394" s="1">
        <v>2.6113276296931671E-3</v>
      </c>
      <c r="AM394" s="4">
        <f t="shared" si="142"/>
        <v>-1.3694336185153417</v>
      </c>
      <c r="AN394" s="1">
        <v>-1.573197552E-2</v>
      </c>
      <c r="AO394" s="4">
        <f t="shared" si="143"/>
        <v>-1.50786598776</v>
      </c>
      <c r="AP394" s="1">
        <v>-7.2138060000000008E-4</v>
      </c>
      <c r="AQ394" s="4">
        <f t="shared" si="144"/>
        <v>-1.5003606903</v>
      </c>
      <c r="AR394" s="1">
        <v>2.3559973199999999E-3</v>
      </c>
      <c r="AS394" s="4">
        <f t="shared" si="145"/>
        <v>-1.49882200134</v>
      </c>
      <c r="AT394" s="1">
        <v>5.6498686849615377E-3</v>
      </c>
      <c r="AU394" s="4">
        <f t="shared" si="146"/>
        <v>-1.4971750656575191</v>
      </c>
      <c r="AV394" s="1">
        <v>3.1089850720417984E-2</v>
      </c>
      <c r="AW394" s="4">
        <f t="shared" si="147"/>
        <v>-1.4844550746397911</v>
      </c>
      <c r="AY394" s="93"/>
      <c r="AZ394" s="20"/>
      <c r="BA394" s="20"/>
      <c r="BB394" s="20"/>
      <c r="BC394" s="20"/>
      <c r="BD394" s="92"/>
      <c r="BH394" s="93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92"/>
    </row>
    <row r="395" spans="1:81" s="1" customFormat="1" x14ac:dyDescent="0.15">
      <c r="A395" s="22"/>
      <c r="B395" s="22"/>
      <c r="C395" s="22"/>
      <c r="E395" s="1">
        <v>-1.5</v>
      </c>
      <c r="F395" s="1">
        <v>3</v>
      </c>
      <c r="G395" s="6">
        <v>0.16666666666666666</v>
      </c>
      <c r="H395" s="1">
        <v>0.39239212680869479</v>
      </c>
      <c r="I395" s="4">
        <f t="shared" si="127"/>
        <v>-1.3038039365956526</v>
      </c>
      <c r="J395" s="1">
        <v>0.39147189880159128</v>
      </c>
      <c r="K395" s="4">
        <f t="shared" si="128"/>
        <v>-1.3042640505992042</v>
      </c>
      <c r="L395" s="1">
        <v>1.2020172985967744E-3</v>
      </c>
      <c r="M395" s="4">
        <f t="shared" si="129"/>
        <v>-1.493989913507016</v>
      </c>
      <c r="N395" s="1">
        <v>-2.6830743272249449E-2</v>
      </c>
      <c r="O395" s="4">
        <f t="shared" si="130"/>
        <v>-1.5536614865444989</v>
      </c>
      <c r="P395" s="1">
        <v>-0.67208790686321462</v>
      </c>
      <c r="Q395" s="4">
        <f t="shared" si="131"/>
        <v>-1.8360439534316073</v>
      </c>
      <c r="R395" s="1">
        <v>0.26526345632645043</v>
      </c>
      <c r="S395" s="4">
        <f t="shared" si="132"/>
        <v>-1.3673682718367748</v>
      </c>
      <c r="T395" s="1">
        <v>0.21421292131266262</v>
      </c>
      <c r="U395" s="4">
        <f t="shared" si="133"/>
        <v>-1.0715741573746747</v>
      </c>
      <c r="V395" s="1">
        <v>8.1229491979707552E-2</v>
      </c>
      <c r="W395" s="4">
        <f t="shared" si="134"/>
        <v>-1.337541016040585</v>
      </c>
      <c r="X395" s="1">
        <v>9.8653143349895278E-2</v>
      </c>
      <c r="Y395" s="4">
        <f t="shared" si="135"/>
        <v>-1.3026937133002094</v>
      </c>
      <c r="Z395" s="1">
        <v>7.9937913379523245E-2</v>
      </c>
      <c r="AA395" s="4">
        <f t="shared" si="136"/>
        <v>-1.1003104331023836</v>
      </c>
      <c r="AB395" s="1">
        <v>0.23318475549389994</v>
      </c>
      <c r="AC395" s="4">
        <f t="shared" si="137"/>
        <v>-1.0336304890122001</v>
      </c>
      <c r="AD395" s="1">
        <v>-1.779510641451681E-3</v>
      </c>
      <c r="AE395" s="4">
        <f t="shared" si="138"/>
        <v>-1.677951064145168</v>
      </c>
      <c r="AF395" s="1">
        <v>-1.8603341474847253E-3</v>
      </c>
      <c r="AG395" s="4">
        <f t="shared" si="139"/>
        <v>-1.6860334147484726</v>
      </c>
      <c r="AH395" s="1">
        <v>-8.6808604998841361E-3</v>
      </c>
      <c r="AI395" s="4">
        <f t="shared" si="140"/>
        <v>-1.9340430249942069</v>
      </c>
      <c r="AJ395" s="1">
        <v>-4.9196423063010584E-4</v>
      </c>
      <c r="AK395" s="4">
        <f t="shared" si="141"/>
        <v>-1.5245982115315053</v>
      </c>
      <c r="AL395" s="1">
        <v>2.3767886949150278E-3</v>
      </c>
      <c r="AM395" s="4">
        <f t="shared" si="142"/>
        <v>-1.3811605652542487</v>
      </c>
      <c r="AN395" s="1">
        <v>-1.9438464959999999E-2</v>
      </c>
      <c r="AO395" s="4">
        <f t="shared" si="143"/>
        <v>-1.50971923248</v>
      </c>
      <c r="AP395" s="1">
        <v>8.0425224E-4</v>
      </c>
      <c r="AQ395" s="4">
        <f t="shared" si="144"/>
        <v>-1.49959787388</v>
      </c>
      <c r="AR395" s="1">
        <v>3.8415275999999997E-3</v>
      </c>
      <c r="AS395" s="4">
        <f t="shared" si="145"/>
        <v>-1.4980792361999999</v>
      </c>
      <c r="AT395" s="1">
        <v>9.2853410130271253E-3</v>
      </c>
      <c r="AU395" s="4">
        <f t="shared" si="146"/>
        <v>-1.4953573294934865</v>
      </c>
      <c r="AV395" s="1">
        <v>3.1108924358700676E-2</v>
      </c>
      <c r="AW395" s="4">
        <f t="shared" si="147"/>
        <v>-1.4844455378206496</v>
      </c>
      <c r="AY395" s="93"/>
      <c r="AZ395" s="20"/>
      <c r="BA395" s="20"/>
      <c r="BB395" s="20"/>
      <c r="BC395" s="20"/>
      <c r="BD395" s="92"/>
      <c r="BH395" s="93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92"/>
    </row>
    <row r="396" spans="1:81" s="1" customFormat="1" x14ac:dyDescent="0.15">
      <c r="A396" s="22"/>
      <c r="B396" s="22"/>
      <c r="C396" s="22"/>
      <c r="E396" s="1">
        <v>-1.5</v>
      </c>
      <c r="F396" s="1">
        <v>3</v>
      </c>
      <c r="G396" s="7">
        <v>6.6666666666666666E-2</v>
      </c>
      <c r="H396" s="1">
        <v>0.35443953450004356</v>
      </c>
      <c r="I396" s="4">
        <f t="shared" si="127"/>
        <v>-1.3227802327499782</v>
      </c>
      <c r="J396" s="1">
        <v>0.35411977119364296</v>
      </c>
      <c r="K396" s="4">
        <f t="shared" si="128"/>
        <v>-1.3229401144031785</v>
      </c>
      <c r="L396" s="1">
        <v>-1.7470313532400342E-3</v>
      </c>
      <c r="M396" s="4">
        <f t="shared" si="129"/>
        <v>-1.5087351567662002</v>
      </c>
      <c r="N396" s="1">
        <v>-1.4950556772919519E-2</v>
      </c>
      <c r="O396" s="4">
        <f t="shared" si="130"/>
        <v>-1.5299011135458391</v>
      </c>
      <c r="P396" s="1">
        <v>-0.63973017901214912</v>
      </c>
      <c r="Q396" s="4">
        <f t="shared" si="131"/>
        <v>-1.8198650895060746</v>
      </c>
      <c r="R396" s="1">
        <v>0.35111014031388965</v>
      </c>
      <c r="S396" s="4">
        <f t="shared" si="132"/>
        <v>-1.3244449298430552</v>
      </c>
      <c r="T396" s="1">
        <v>0.19558289750873822</v>
      </c>
      <c r="U396" s="4">
        <f t="shared" si="133"/>
        <v>-1.1088342049825235</v>
      </c>
      <c r="V396" s="1">
        <v>9.7803891997625833E-2</v>
      </c>
      <c r="W396" s="4">
        <f t="shared" si="134"/>
        <v>-1.3043922160047483</v>
      </c>
      <c r="X396" s="1">
        <v>6.989245304853238E-2</v>
      </c>
      <c r="Y396" s="4">
        <f t="shared" si="135"/>
        <v>-1.3602150939029352</v>
      </c>
      <c r="Z396" s="1">
        <v>8.717293743261495E-2</v>
      </c>
      <c r="AA396" s="4">
        <f t="shared" si="136"/>
        <v>-1.0641353128369253</v>
      </c>
      <c r="AB396" s="1">
        <v>0.24051332353905361</v>
      </c>
      <c r="AC396" s="4">
        <f t="shared" si="137"/>
        <v>-1.0189733529218927</v>
      </c>
      <c r="AD396" s="1">
        <v>-1.9913239676072453E-3</v>
      </c>
      <c r="AE396" s="4">
        <f t="shared" si="138"/>
        <v>-1.6991323967607246</v>
      </c>
      <c r="AF396" s="1">
        <v>-1.0716082093001902E-3</v>
      </c>
      <c r="AG396" s="4">
        <f t="shared" si="139"/>
        <v>-1.607160820930019</v>
      </c>
      <c r="AH396" s="1">
        <v>-7.7247740268485106E-3</v>
      </c>
      <c r="AI396" s="4">
        <f t="shared" si="140"/>
        <v>-1.8862387013424255</v>
      </c>
      <c r="AJ396" s="1">
        <v>-1.9698926365782029E-3</v>
      </c>
      <c r="AK396" s="4">
        <f t="shared" si="141"/>
        <v>-1.5984946318289102</v>
      </c>
      <c r="AL396" s="1">
        <v>1.4096394525553039E-3</v>
      </c>
      <c r="AM396" s="4">
        <f t="shared" si="142"/>
        <v>-1.4295180273722348</v>
      </c>
      <c r="AN396" s="1">
        <v>-1.2544515359999999E-2</v>
      </c>
      <c r="AO396" s="4">
        <f t="shared" si="143"/>
        <v>-1.5062722576800001</v>
      </c>
      <c r="AP396" s="1">
        <v>8.7025644000000011E-4</v>
      </c>
      <c r="AQ396" s="4">
        <f t="shared" si="144"/>
        <v>-1.4995648717800001</v>
      </c>
      <c r="AR396" s="1">
        <v>2.4143086800000003E-3</v>
      </c>
      <c r="AS396" s="4">
        <f t="shared" si="145"/>
        <v>-1.4987928456599999</v>
      </c>
      <c r="AT396" s="1">
        <v>8.9157317135471776E-3</v>
      </c>
      <c r="AU396" s="4">
        <f t="shared" si="146"/>
        <v>-1.4955421341432265</v>
      </c>
      <c r="AV396" s="1">
        <v>2.6351613040469082E-2</v>
      </c>
      <c r="AW396" s="4">
        <f t="shared" si="147"/>
        <v>-1.4868241934797655</v>
      </c>
      <c r="AY396" s="93"/>
      <c r="AZ396" s="20"/>
      <c r="BA396" s="20"/>
      <c r="BB396" s="20"/>
      <c r="BC396" s="20"/>
      <c r="BD396" s="92"/>
      <c r="BH396" s="93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92"/>
    </row>
    <row r="397" spans="1:81" s="1" customFormat="1" x14ac:dyDescent="0.15">
      <c r="A397" s="22"/>
      <c r="B397" s="22"/>
      <c r="C397" s="22"/>
      <c r="G397" s="6"/>
      <c r="I397" s="4">
        <f t="shared" si="127"/>
        <v>0</v>
      </c>
      <c r="K397" s="4">
        <f t="shared" si="128"/>
        <v>0</v>
      </c>
      <c r="M397" s="4">
        <f t="shared" si="129"/>
        <v>0</v>
      </c>
      <c r="O397" s="4">
        <f t="shared" si="130"/>
        <v>0</v>
      </c>
      <c r="Q397" s="4">
        <f t="shared" si="131"/>
        <v>0</v>
      </c>
      <c r="S397" s="4">
        <f t="shared" si="132"/>
        <v>0</v>
      </c>
      <c r="U397" s="4">
        <f t="shared" si="133"/>
        <v>0</v>
      </c>
      <c r="W397" s="4">
        <f t="shared" si="134"/>
        <v>0</v>
      </c>
      <c r="Y397" s="4">
        <f t="shared" si="135"/>
        <v>0</v>
      </c>
      <c r="AA397" s="4">
        <f t="shared" si="136"/>
        <v>0</v>
      </c>
      <c r="AC397" s="4">
        <f t="shared" si="137"/>
        <v>0</v>
      </c>
      <c r="AE397" s="4">
        <f t="shared" si="138"/>
        <v>0</v>
      </c>
      <c r="AG397" s="4">
        <f t="shared" si="139"/>
        <v>0</v>
      </c>
      <c r="AI397" s="4">
        <f t="shared" si="140"/>
        <v>0</v>
      </c>
      <c r="AK397" s="4">
        <f t="shared" si="141"/>
        <v>0</v>
      </c>
      <c r="AM397" s="4">
        <f t="shared" si="142"/>
        <v>0</v>
      </c>
      <c r="AO397" s="4">
        <f t="shared" si="143"/>
        <v>0</v>
      </c>
      <c r="AQ397" s="4">
        <f t="shared" si="144"/>
        <v>0</v>
      </c>
      <c r="AS397" s="4">
        <f t="shared" si="145"/>
        <v>0</v>
      </c>
      <c r="AU397" s="4">
        <f t="shared" si="146"/>
        <v>0</v>
      </c>
      <c r="AW397" s="4">
        <f t="shared" si="147"/>
        <v>0</v>
      </c>
      <c r="AY397" s="93"/>
      <c r="AZ397" s="20"/>
      <c r="BA397" s="20"/>
      <c r="BB397" s="20"/>
      <c r="BC397" s="20"/>
      <c r="BD397" s="92"/>
      <c r="BH397" s="93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92"/>
    </row>
    <row r="398" spans="1:81" s="1" customFormat="1" x14ac:dyDescent="0.15">
      <c r="A398" s="22"/>
      <c r="B398" s="22"/>
      <c r="C398" s="22"/>
      <c r="E398" s="1">
        <v>-0.5</v>
      </c>
      <c r="F398" s="1">
        <v>3</v>
      </c>
      <c r="G398" s="5">
        <v>0.5</v>
      </c>
      <c r="H398" s="1">
        <v>0.52862589245998726</v>
      </c>
      <c r="I398" s="4">
        <f t="shared" si="127"/>
        <v>-0.23568705377000637</v>
      </c>
      <c r="J398" s="1">
        <v>0.526493531379993</v>
      </c>
      <c r="K398" s="4">
        <f t="shared" si="128"/>
        <v>-0.2367532343100035</v>
      </c>
      <c r="L398" s="1">
        <v>1.7192207045613195E-2</v>
      </c>
      <c r="M398" s="4">
        <f t="shared" si="129"/>
        <v>-0.41403896477193403</v>
      </c>
      <c r="N398" s="1">
        <v>-4.4207732480224575E-2</v>
      </c>
      <c r="O398" s="4">
        <f t="shared" si="130"/>
        <v>-0.58841546496044916</v>
      </c>
      <c r="P398" s="1">
        <v>-0.7318857792209571</v>
      </c>
      <c r="Q398" s="4">
        <f t="shared" si="131"/>
        <v>-0.86594288961047861</v>
      </c>
      <c r="R398" s="1">
        <v>0.13067588984214237</v>
      </c>
      <c r="S398" s="4">
        <f t="shared" si="132"/>
        <v>-0.4346620550789288</v>
      </c>
      <c r="T398" s="1">
        <v>0.2439896024259347</v>
      </c>
      <c r="U398" s="4">
        <f t="shared" si="133"/>
        <v>-1.2020795148130592E-2</v>
      </c>
      <c r="V398" s="1">
        <v>8.4899004416107024E-2</v>
      </c>
      <c r="W398" s="4">
        <f t="shared" si="134"/>
        <v>-0.33020199116778592</v>
      </c>
      <c r="X398" s="1">
        <v>0.11591067742260615</v>
      </c>
      <c r="Y398" s="4">
        <f t="shared" si="135"/>
        <v>-0.26817864515478773</v>
      </c>
      <c r="Z398" s="1">
        <v>7.4514206753167694E-2</v>
      </c>
      <c r="AA398" s="4">
        <f t="shared" si="136"/>
        <v>-0.12742896623416156</v>
      </c>
      <c r="AB398" s="1">
        <v>0.11437305833777042</v>
      </c>
      <c r="AC398" s="4">
        <f t="shared" si="137"/>
        <v>-0.27125388332445916</v>
      </c>
      <c r="AD398" s="1">
        <v>-2.48880658232788E-3</v>
      </c>
      <c r="AE398" s="4">
        <f t="shared" si="138"/>
        <v>-0.74888065823278804</v>
      </c>
      <c r="AF398" s="1">
        <v>-6.2178359296455763E-3</v>
      </c>
      <c r="AG398" s="4">
        <f t="shared" si="139"/>
        <v>-1.1217835929645577</v>
      </c>
      <c r="AH398" s="1">
        <v>-1.1325479251390894E-2</v>
      </c>
      <c r="AI398" s="4">
        <f t="shared" si="140"/>
        <v>-1.0662739625695448</v>
      </c>
      <c r="AJ398" s="1">
        <v>2.6525971055917931E-4</v>
      </c>
      <c r="AK398" s="4">
        <f t="shared" si="141"/>
        <v>-0.48673701447204104</v>
      </c>
      <c r="AL398" s="1">
        <v>3.1902106817599902E-3</v>
      </c>
      <c r="AM398" s="4">
        <f t="shared" si="142"/>
        <v>-0.34048946591200047</v>
      </c>
      <c r="AN398" s="1">
        <v>-1.36415088E-2</v>
      </c>
      <c r="AO398" s="4">
        <f t="shared" si="143"/>
        <v>-0.50682075439999996</v>
      </c>
      <c r="AP398" s="1">
        <v>2.6717039999999998E-4</v>
      </c>
      <c r="AQ398" s="4">
        <f t="shared" si="144"/>
        <v>-0.49986641479999999</v>
      </c>
      <c r="AR398" s="1">
        <v>3.1186123200000002E-3</v>
      </c>
      <c r="AS398" s="4">
        <f t="shared" si="145"/>
        <v>-0.49844069384</v>
      </c>
      <c r="AT398" s="1">
        <v>4.1533034028721936E-3</v>
      </c>
      <c r="AU398" s="4">
        <f t="shared" si="146"/>
        <v>-0.49792334829856388</v>
      </c>
      <c r="AV398" s="1">
        <v>4.0087026091689654E-2</v>
      </c>
      <c r="AW398" s="4">
        <f t="shared" si="147"/>
        <v>-0.47995648695415516</v>
      </c>
      <c r="AY398" s="93"/>
      <c r="AZ398" s="20"/>
      <c r="BA398" s="20"/>
      <c r="BB398" s="20"/>
      <c r="BC398" s="20"/>
      <c r="BD398" s="92"/>
      <c r="BH398" s="93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92"/>
    </row>
    <row r="399" spans="1:81" s="1" customFormat="1" x14ac:dyDescent="0.15">
      <c r="A399" s="22"/>
      <c r="B399" s="22"/>
      <c r="C399" s="22"/>
      <c r="E399" s="1">
        <v>-0.5</v>
      </c>
      <c r="F399" s="1">
        <v>3</v>
      </c>
      <c r="G399" s="6">
        <v>0.16666666666666666</v>
      </c>
      <c r="H399" s="1">
        <v>0.37385571657371985</v>
      </c>
      <c r="I399" s="4">
        <f t="shared" si="127"/>
        <v>-0.31307214171314007</v>
      </c>
      <c r="J399" s="1">
        <v>0.37260545337578965</v>
      </c>
      <c r="K399" s="4">
        <f t="shared" si="128"/>
        <v>-0.31369727331210517</v>
      </c>
      <c r="L399" s="1">
        <v>2.4236327053228458E-2</v>
      </c>
      <c r="M399" s="4">
        <f t="shared" si="129"/>
        <v>-0.37881836473385772</v>
      </c>
      <c r="N399" s="1">
        <v>-1.8597671371456941E-2</v>
      </c>
      <c r="O399" s="4">
        <f t="shared" si="130"/>
        <v>-0.53719534274291392</v>
      </c>
      <c r="P399" s="1">
        <v>-0.67048522820584522</v>
      </c>
      <c r="Q399" s="4">
        <f t="shared" si="131"/>
        <v>-0.83524261410292255</v>
      </c>
      <c r="R399" s="1">
        <v>0.21179132582585039</v>
      </c>
      <c r="S399" s="4">
        <f t="shared" si="132"/>
        <v>-0.39410433708707482</v>
      </c>
      <c r="T399" s="1">
        <v>0.24754090405139559</v>
      </c>
      <c r="U399" s="4">
        <f t="shared" si="133"/>
        <v>-4.9181918972088234E-3</v>
      </c>
      <c r="V399" s="1">
        <v>0.11090476066043757</v>
      </c>
      <c r="W399" s="4">
        <f t="shared" si="134"/>
        <v>-0.27819047867912483</v>
      </c>
      <c r="X399" s="1">
        <v>9.5909408211793959E-2</v>
      </c>
      <c r="Y399" s="4">
        <f t="shared" si="135"/>
        <v>-0.30818118357641211</v>
      </c>
      <c r="Z399" s="1">
        <v>7.5135826496748076E-2</v>
      </c>
      <c r="AA399" s="4">
        <f t="shared" si="136"/>
        <v>-0.12432086751625959</v>
      </c>
      <c r="AB399" s="1">
        <v>0.14322484214987766</v>
      </c>
      <c r="AC399" s="4">
        <f t="shared" si="137"/>
        <v>-0.21355031570024469</v>
      </c>
      <c r="AD399" s="1">
        <v>-5.1392601767218486E-3</v>
      </c>
      <c r="AE399" s="4">
        <f t="shared" si="138"/>
        <v>-1.0139260176721847</v>
      </c>
      <c r="AF399" s="1">
        <v>-3.0880153339521732E-3</v>
      </c>
      <c r="AG399" s="4">
        <f t="shared" si="139"/>
        <v>-0.80880153339521732</v>
      </c>
      <c r="AH399" s="1">
        <v>-9.506990277514029E-3</v>
      </c>
      <c r="AI399" s="4">
        <f t="shared" si="140"/>
        <v>-0.97534951387570146</v>
      </c>
      <c r="AJ399" s="1">
        <v>-6.5161356340386306E-4</v>
      </c>
      <c r="AK399" s="4">
        <f t="shared" si="141"/>
        <v>-0.53258067817019317</v>
      </c>
      <c r="AL399" s="1">
        <v>1.8711913489282757E-3</v>
      </c>
      <c r="AM399" s="4">
        <f t="shared" si="142"/>
        <v>-0.4064404325535862</v>
      </c>
      <c r="AN399" s="1">
        <v>-9.1664323200000009E-3</v>
      </c>
      <c r="AO399" s="4">
        <f t="shared" si="143"/>
        <v>-0.50458321616000001</v>
      </c>
      <c r="AP399" s="1">
        <v>7.9323731999999994E-4</v>
      </c>
      <c r="AQ399" s="4">
        <f t="shared" si="144"/>
        <v>-0.49960338133999999</v>
      </c>
      <c r="AR399" s="1">
        <v>1.5430327200000001E-3</v>
      </c>
      <c r="AS399" s="4">
        <f t="shared" si="145"/>
        <v>-0.49922848364</v>
      </c>
      <c r="AT399" s="1">
        <v>4.3666463462799197E-3</v>
      </c>
      <c r="AU399" s="4">
        <f t="shared" si="146"/>
        <v>-0.49781667682686004</v>
      </c>
      <c r="AV399" s="1">
        <v>4.1387489849633849E-2</v>
      </c>
      <c r="AW399" s="4">
        <f t="shared" si="147"/>
        <v>-0.4793062550751831</v>
      </c>
      <c r="AY399" s="93"/>
      <c r="AZ399" s="20"/>
      <c r="BA399" s="20"/>
      <c r="BB399" s="20"/>
      <c r="BC399" s="20"/>
      <c r="BD399" s="92"/>
      <c r="BH399" s="93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92"/>
    </row>
    <row r="400" spans="1:81" s="1" customFormat="1" x14ac:dyDescent="0.15">
      <c r="A400" s="22"/>
      <c r="B400" s="22"/>
      <c r="C400" s="22"/>
      <c r="E400" s="1">
        <v>-0.5</v>
      </c>
      <c r="F400" s="1">
        <v>3</v>
      </c>
      <c r="G400" s="7">
        <v>6.6666666666666666E-2</v>
      </c>
      <c r="H400" s="1">
        <v>0.33108509748213577</v>
      </c>
      <c r="I400" s="4">
        <f t="shared" si="127"/>
        <v>-0.33445745125893211</v>
      </c>
      <c r="J400" s="1">
        <v>0.33010182305956948</v>
      </c>
      <c r="K400" s="4">
        <f t="shared" si="128"/>
        <v>-0.33494908847021526</v>
      </c>
      <c r="L400" s="1">
        <v>2.2420235699913769E-2</v>
      </c>
      <c r="M400" s="4">
        <f t="shared" si="129"/>
        <v>-0.38789882150043115</v>
      </c>
      <c r="N400" s="1">
        <v>-1.214336109420904E-2</v>
      </c>
      <c r="O400" s="4">
        <f t="shared" si="130"/>
        <v>-0.5242867221884181</v>
      </c>
      <c r="P400" s="1">
        <v>-0.64300953939269356</v>
      </c>
      <c r="Q400" s="4">
        <f t="shared" si="131"/>
        <v>-0.82150476969634678</v>
      </c>
      <c r="R400" s="1">
        <v>0.24318468157107598</v>
      </c>
      <c r="S400" s="4">
        <f t="shared" si="132"/>
        <v>-0.37840765921446201</v>
      </c>
      <c r="T400" s="1">
        <v>0.24154077215301703</v>
      </c>
      <c r="U400" s="4">
        <f t="shared" si="133"/>
        <v>-1.6918455693965939E-2</v>
      </c>
      <c r="V400" s="1">
        <v>0.11816539310071933</v>
      </c>
      <c r="W400" s="4">
        <f t="shared" si="134"/>
        <v>-0.26366921379856134</v>
      </c>
      <c r="X400" s="1">
        <v>6.6346128720374195E-2</v>
      </c>
      <c r="Y400" s="4">
        <f t="shared" si="135"/>
        <v>-0.36730774255925158</v>
      </c>
      <c r="Z400" s="1">
        <v>7.7105185387606842E-2</v>
      </c>
      <c r="AA400" s="4">
        <f t="shared" si="136"/>
        <v>-0.11447407306196578</v>
      </c>
      <c r="AB400" s="1">
        <v>0.148236923747808</v>
      </c>
      <c r="AC400" s="4">
        <f t="shared" si="137"/>
        <v>-0.20352615250438399</v>
      </c>
      <c r="AD400" s="1">
        <v>-5.480669814275225E-3</v>
      </c>
      <c r="AE400" s="4">
        <f t="shared" si="138"/>
        <v>-1.0480669814275225</v>
      </c>
      <c r="AF400" s="1">
        <v>-1.0785757529237284E-3</v>
      </c>
      <c r="AG400" s="4">
        <f t="shared" si="139"/>
        <v>-0.60785757529237283</v>
      </c>
      <c r="AH400" s="1">
        <v>-7.7171246770556404E-3</v>
      </c>
      <c r="AI400" s="4">
        <f t="shared" si="140"/>
        <v>-0.885856233852782</v>
      </c>
      <c r="AJ400" s="1">
        <v>-1.0143407955173454E-3</v>
      </c>
      <c r="AK400" s="4">
        <f t="shared" si="141"/>
        <v>-0.55071703977586728</v>
      </c>
      <c r="AL400" s="1">
        <v>9.7917846179205884E-4</v>
      </c>
      <c r="AM400" s="4">
        <f t="shared" si="142"/>
        <v>-0.45104107691039708</v>
      </c>
      <c r="AN400" s="1">
        <v>-2.0047564800000001E-3</v>
      </c>
      <c r="AO400" s="4">
        <f t="shared" si="143"/>
        <v>-0.50100237824000005</v>
      </c>
      <c r="AP400" s="1">
        <v>9.3384359999999997E-5</v>
      </c>
      <c r="AQ400" s="4">
        <f t="shared" si="144"/>
        <v>-0.49995330782000003</v>
      </c>
      <c r="AR400" s="1">
        <v>6.3137448000000001E-4</v>
      </c>
      <c r="AS400" s="4">
        <f t="shared" si="145"/>
        <v>-0.49968431276000003</v>
      </c>
      <c r="AT400" s="1">
        <v>4.1519498988281051E-3</v>
      </c>
      <c r="AU400" s="4">
        <f t="shared" si="146"/>
        <v>-0.49792402505058597</v>
      </c>
      <c r="AV400" s="1">
        <v>3.8353406767551841E-2</v>
      </c>
      <c r="AW400" s="4">
        <f t="shared" si="147"/>
        <v>-0.48082329661622408</v>
      </c>
      <c r="AY400" s="93"/>
      <c r="AZ400" s="20"/>
      <c r="BA400" s="20"/>
      <c r="BB400" s="20"/>
      <c r="BC400" s="20"/>
      <c r="BD400" s="92"/>
      <c r="BH400" s="93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92"/>
    </row>
    <row r="401" spans="1:81" s="1" customFormat="1" x14ac:dyDescent="0.15">
      <c r="A401" s="22"/>
      <c r="B401" s="22"/>
      <c r="C401" s="22"/>
      <c r="G401" s="6"/>
      <c r="I401" s="4">
        <f t="shared" si="127"/>
        <v>0</v>
      </c>
      <c r="K401" s="4">
        <f t="shared" si="128"/>
        <v>0</v>
      </c>
      <c r="M401" s="4">
        <f t="shared" si="129"/>
        <v>0</v>
      </c>
      <c r="O401" s="4">
        <f t="shared" si="130"/>
        <v>0</v>
      </c>
      <c r="Q401" s="4">
        <f t="shared" si="131"/>
        <v>0</v>
      </c>
      <c r="S401" s="4">
        <f t="shared" si="132"/>
        <v>0</v>
      </c>
      <c r="U401" s="4">
        <f t="shared" si="133"/>
        <v>0</v>
      </c>
      <c r="W401" s="4">
        <f t="shared" si="134"/>
        <v>0</v>
      </c>
      <c r="Y401" s="4">
        <f t="shared" si="135"/>
        <v>0</v>
      </c>
      <c r="AA401" s="4">
        <f t="shared" si="136"/>
        <v>0</v>
      </c>
      <c r="AC401" s="4">
        <f t="shared" si="137"/>
        <v>0</v>
      </c>
      <c r="AE401" s="4">
        <f t="shared" si="138"/>
        <v>0</v>
      </c>
      <c r="AG401" s="4">
        <f t="shared" si="139"/>
        <v>0</v>
      </c>
      <c r="AI401" s="4">
        <f t="shared" si="140"/>
        <v>0</v>
      </c>
      <c r="AK401" s="4">
        <f t="shared" si="141"/>
        <v>0</v>
      </c>
      <c r="AM401" s="4">
        <f t="shared" si="142"/>
        <v>0</v>
      </c>
      <c r="AO401" s="4">
        <f t="shared" si="143"/>
        <v>0</v>
      </c>
      <c r="AQ401" s="4">
        <f t="shared" si="144"/>
        <v>0</v>
      </c>
      <c r="AS401" s="4">
        <f t="shared" si="145"/>
        <v>0</v>
      </c>
      <c r="AU401" s="4">
        <f t="shared" si="146"/>
        <v>0</v>
      </c>
      <c r="AW401" s="4">
        <f t="shared" si="147"/>
        <v>0</v>
      </c>
      <c r="AY401" s="93"/>
      <c r="AZ401" s="20"/>
      <c r="BA401" s="20"/>
      <c r="BB401" s="20"/>
      <c r="BC401" s="20"/>
      <c r="BD401" s="92"/>
      <c r="BH401" s="93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92"/>
    </row>
    <row r="402" spans="1:81" s="1" customFormat="1" x14ac:dyDescent="0.15">
      <c r="A402" s="22"/>
      <c r="B402" s="22"/>
      <c r="C402" s="22"/>
      <c r="E402" s="1">
        <v>0.5</v>
      </c>
      <c r="F402" s="1">
        <v>3</v>
      </c>
      <c r="G402" s="5">
        <v>0.5</v>
      </c>
      <c r="H402" s="1">
        <v>0.54668846756233291</v>
      </c>
      <c r="I402" s="4">
        <f t="shared" si="127"/>
        <v>0.77334423378116646</v>
      </c>
      <c r="J402" s="1">
        <v>0.54419777788561918</v>
      </c>
      <c r="K402" s="4">
        <f t="shared" si="128"/>
        <v>0.77209888894280954</v>
      </c>
      <c r="L402" s="1">
        <v>1.6518405423263135E-3</v>
      </c>
      <c r="M402" s="4">
        <f t="shared" si="129"/>
        <v>0.50825920271163161</v>
      </c>
      <c r="N402" s="1">
        <v>-5.2099237353620792E-2</v>
      </c>
      <c r="O402" s="4">
        <f t="shared" si="130"/>
        <v>0.39580152529275842</v>
      </c>
      <c r="P402" s="1">
        <v>-0.73949187020977381</v>
      </c>
      <c r="Q402" s="4">
        <f t="shared" si="131"/>
        <v>0.1302540648951131</v>
      </c>
      <c r="R402" s="1">
        <v>0.12775550798762642</v>
      </c>
      <c r="S402" s="4">
        <f t="shared" si="132"/>
        <v>0.56387775399381324</v>
      </c>
      <c r="T402" s="1">
        <v>0.23596122187671484</v>
      </c>
      <c r="U402" s="4">
        <f t="shared" si="133"/>
        <v>0.97192244375342973</v>
      </c>
      <c r="V402" s="1">
        <v>8.091778873612733E-2</v>
      </c>
      <c r="W402" s="4">
        <f t="shared" si="134"/>
        <v>0.66183557747225463</v>
      </c>
      <c r="X402" s="1">
        <v>0.10771680173807222</v>
      </c>
      <c r="Y402" s="4">
        <f t="shared" si="135"/>
        <v>0.71543360347614438</v>
      </c>
      <c r="Z402" s="1">
        <v>7.740885935678693E-2</v>
      </c>
      <c r="AA402" s="4">
        <f t="shared" si="136"/>
        <v>0.8870442967839347</v>
      </c>
      <c r="AB402" s="1">
        <v>8.8845380940204E-2</v>
      </c>
      <c r="AC402" s="4">
        <f t="shared" si="137"/>
        <v>0.677690761880408</v>
      </c>
      <c r="AD402" s="1">
        <v>-6.2707892611844622E-5</v>
      </c>
      <c r="AE402" s="4">
        <f t="shared" si="138"/>
        <v>0.49372921073881554</v>
      </c>
      <c r="AF402" s="1">
        <v>-2.8943176212178085E-3</v>
      </c>
      <c r="AG402" s="4">
        <f t="shared" si="139"/>
        <v>0.21056823787821916</v>
      </c>
      <c r="AH402" s="1">
        <v>-1.0841267184394959E-2</v>
      </c>
      <c r="AI402" s="4">
        <f t="shared" si="140"/>
        <v>-4.2063359219747909E-2</v>
      </c>
      <c r="AJ402" s="1">
        <v>-7.2162978933053019E-4</v>
      </c>
      <c r="AK402" s="4">
        <f t="shared" si="141"/>
        <v>0.46391851053347349</v>
      </c>
      <c r="AL402" s="1">
        <v>2.7329152784169217E-3</v>
      </c>
      <c r="AM402" s="4">
        <f t="shared" si="142"/>
        <v>0.63664576392084604</v>
      </c>
      <c r="AN402" s="1">
        <v>-8.6604868800000002E-3</v>
      </c>
      <c r="AO402" s="4">
        <f t="shared" si="143"/>
        <v>0.49566975656000001</v>
      </c>
      <c r="AP402" s="1">
        <v>-2.4751224000000004E-4</v>
      </c>
      <c r="AQ402" s="4">
        <f t="shared" si="144"/>
        <v>0.49987624388000002</v>
      </c>
      <c r="AR402" s="1">
        <v>1.2917555999999999E-3</v>
      </c>
      <c r="AS402" s="4">
        <f t="shared" si="145"/>
        <v>0.50064587780000003</v>
      </c>
      <c r="AT402" s="1">
        <v>3.4170052523193966E-3</v>
      </c>
      <c r="AU402" s="4">
        <f t="shared" si="146"/>
        <v>0.50170850262615974</v>
      </c>
      <c r="AV402" s="1">
        <v>3.6914148070087971E-2</v>
      </c>
      <c r="AW402" s="4">
        <f t="shared" si="147"/>
        <v>0.51845707403504404</v>
      </c>
      <c r="AY402" s="93"/>
      <c r="AZ402" s="20"/>
      <c r="BA402" s="20"/>
      <c r="BB402" s="20"/>
      <c r="BC402" s="20"/>
      <c r="BD402" s="92"/>
      <c r="BH402" s="93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92"/>
    </row>
    <row r="403" spans="1:81" s="1" customFormat="1" x14ac:dyDescent="0.15">
      <c r="A403" s="22"/>
      <c r="B403" s="22"/>
      <c r="C403" s="22"/>
      <c r="E403" s="1">
        <v>0.5</v>
      </c>
      <c r="F403" s="1">
        <v>3</v>
      </c>
      <c r="G403" s="6">
        <v>0.16666666666666666</v>
      </c>
      <c r="H403" s="1">
        <v>0.39363105532141396</v>
      </c>
      <c r="I403" s="4">
        <f t="shared" si="127"/>
        <v>0.69681552766070698</v>
      </c>
      <c r="J403" s="1">
        <v>0.39267889339749068</v>
      </c>
      <c r="K403" s="4">
        <f t="shared" si="128"/>
        <v>0.69633944669874537</v>
      </c>
      <c r="L403" s="1">
        <v>3.2028908142733956E-3</v>
      </c>
      <c r="M403" s="4">
        <f t="shared" si="129"/>
        <v>0.51601445407136692</v>
      </c>
      <c r="N403" s="1">
        <v>-2.7174176786134246E-2</v>
      </c>
      <c r="O403" s="4">
        <f t="shared" si="130"/>
        <v>0.44565164642773153</v>
      </c>
      <c r="P403" s="1">
        <v>-0.68558912473923961</v>
      </c>
      <c r="Q403" s="4">
        <f t="shared" si="131"/>
        <v>0.1572054376303802</v>
      </c>
      <c r="R403" s="1">
        <v>0.1669132506891528</v>
      </c>
      <c r="S403" s="4">
        <f t="shared" si="132"/>
        <v>0.58345662534457643</v>
      </c>
      <c r="T403" s="1">
        <v>0.21882189861494258</v>
      </c>
      <c r="U403" s="4">
        <f t="shared" si="133"/>
        <v>0.93764379722988522</v>
      </c>
      <c r="V403" s="1">
        <v>8.3894834685291714E-2</v>
      </c>
      <c r="W403" s="4">
        <f t="shared" si="134"/>
        <v>0.66778966937058337</v>
      </c>
      <c r="X403" s="1">
        <v>9.9080568755762766E-2</v>
      </c>
      <c r="Y403" s="4">
        <f t="shared" si="135"/>
        <v>0.69816113751152553</v>
      </c>
      <c r="Z403" s="1">
        <v>7.4629312618006802E-2</v>
      </c>
      <c r="AA403" s="4">
        <f t="shared" si="136"/>
        <v>0.87314656309003402</v>
      </c>
      <c r="AB403" s="1">
        <v>9.4843572825355202E-2</v>
      </c>
      <c r="AC403" s="4">
        <f t="shared" si="137"/>
        <v>0.68968714565071043</v>
      </c>
      <c r="AD403" s="1">
        <v>-1.7822976589010962E-3</v>
      </c>
      <c r="AE403" s="4">
        <f t="shared" si="138"/>
        <v>0.32177023410989036</v>
      </c>
      <c r="AF403" s="1">
        <v>-1.0214418952107143E-3</v>
      </c>
      <c r="AG403" s="4">
        <f t="shared" si="139"/>
        <v>0.3978558104789286</v>
      </c>
      <c r="AH403" s="1">
        <v>-7.8285748810270166E-3</v>
      </c>
      <c r="AI403" s="4">
        <f t="shared" si="140"/>
        <v>0.10857125594864919</v>
      </c>
      <c r="AJ403" s="1">
        <v>-4.8326617965595601E-4</v>
      </c>
      <c r="AK403" s="4">
        <f t="shared" si="141"/>
        <v>0.47583669101720222</v>
      </c>
      <c r="AL403" s="1">
        <v>2.0088796451999242E-3</v>
      </c>
      <c r="AM403" s="4">
        <f t="shared" si="142"/>
        <v>0.60044398225999618</v>
      </c>
      <c r="AN403" s="1">
        <v>-4.5293875200000007E-3</v>
      </c>
      <c r="AO403" s="4">
        <f t="shared" si="143"/>
        <v>0.49773530624000001</v>
      </c>
      <c r="AP403" s="1">
        <v>1.8663588E-4</v>
      </c>
      <c r="AQ403" s="4">
        <f t="shared" si="144"/>
        <v>0.50009331794</v>
      </c>
      <c r="AR403" s="1">
        <v>9.894538799999999E-4</v>
      </c>
      <c r="AS403" s="4">
        <f t="shared" si="145"/>
        <v>0.50049472693999997</v>
      </c>
      <c r="AT403" s="1">
        <v>2.8406644784749469E-3</v>
      </c>
      <c r="AU403" s="4">
        <f t="shared" si="146"/>
        <v>0.50142033223923743</v>
      </c>
      <c r="AV403" s="1">
        <v>3.2369162852643033E-2</v>
      </c>
      <c r="AW403" s="4">
        <f t="shared" si="147"/>
        <v>0.51618458142632151</v>
      </c>
      <c r="AY403" s="93"/>
      <c r="AZ403" s="20"/>
      <c r="BA403" s="20"/>
      <c r="BB403" s="20"/>
      <c r="BC403" s="20"/>
      <c r="BD403" s="92"/>
      <c r="BH403" s="93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92"/>
    </row>
    <row r="404" spans="1:81" s="1" customFormat="1" x14ac:dyDescent="0.15">
      <c r="A404" s="22"/>
      <c r="B404" s="22"/>
      <c r="C404" s="22"/>
      <c r="E404" s="1">
        <v>0.5</v>
      </c>
      <c r="F404" s="1">
        <v>3</v>
      </c>
      <c r="G404" s="7">
        <v>6.6666666666666666E-2</v>
      </c>
      <c r="H404" s="1">
        <v>0.36493729473721725</v>
      </c>
      <c r="I404" s="4">
        <f t="shared" si="127"/>
        <v>0.68246864736860857</v>
      </c>
      <c r="J404" s="1">
        <v>0.36456711823196447</v>
      </c>
      <c r="K404" s="4">
        <f t="shared" si="128"/>
        <v>0.68228355911598226</v>
      </c>
      <c r="L404" s="1">
        <v>6.1706043309952491E-3</v>
      </c>
      <c r="M404" s="4">
        <f t="shared" si="129"/>
        <v>0.53085302165497628</v>
      </c>
      <c r="N404" s="1">
        <v>-1.5230529746195166E-2</v>
      </c>
      <c r="O404" s="4">
        <f t="shared" si="130"/>
        <v>0.46953894050760969</v>
      </c>
      <c r="P404" s="1">
        <v>-0.65461284754167781</v>
      </c>
      <c r="Q404" s="4">
        <f t="shared" si="131"/>
        <v>0.17269357622916109</v>
      </c>
      <c r="R404" s="1">
        <v>0.1811093370887808</v>
      </c>
      <c r="S404" s="4">
        <f t="shared" si="132"/>
        <v>0.59055466854439043</v>
      </c>
      <c r="T404" s="1">
        <v>0.20034865967605259</v>
      </c>
      <c r="U404" s="4">
        <f t="shared" si="133"/>
        <v>0.90069731935210517</v>
      </c>
      <c r="V404" s="1">
        <v>9.7055430915735597E-2</v>
      </c>
      <c r="W404" s="4">
        <f t="shared" si="134"/>
        <v>0.69411086183147119</v>
      </c>
      <c r="X404" s="1">
        <v>7.1473367104295527E-2</v>
      </c>
      <c r="Y404" s="4">
        <f t="shared" si="135"/>
        <v>0.64294673420859105</v>
      </c>
      <c r="Z404" s="1">
        <v>7.9499633752687399E-2</v>
      </c>
      <c r="AA404" s="4">
        <f t="shared" si="136"/>
        <v>0.89749816876343702</v>
      </c>
      <c r="AB404" s="1">
        <v>9.6249850155799205E-2</v>
      </c>
      <c r="AC404" s="4">
        <f t="shared" si="137"/>
        <v>0.69249970031159847</v>
      </c>
      <c r="AD404" s="1">
        <v>-3.5576277741786542E-3</v>
      </c>
      <c r="AE404" s="4">
        <f t="shared" si="138"/>
        <v>0.14423722258213456</v>
      </c>
      <c r="AF404" s="1">
        <v>-8.0823506033044239E-4</v>
      </c>
      <c r="AG404" s="4">
        <f t="shared" si="139"/>
        <v>0.41917649396695578</v>
      </c>
      <c r="AH404" s="1">
        <v>-6.4974235149216648E-3</v>
      </c>
      <c r="AI404" s="4">
        <f t="shared" si="140"/>
        <v>0.17512882425391674</v>
      </c>
      <c r="AJ404" s="1">
        <v>-1.0570907907307202E-3</v>
      </c>
      <c r="AK404" s="4">
        <f t="shared" si="141"/>
        <v>0.44714546046346398</v>
      </c>
      <c r="AL404" s="1">
        <v>1.3736134825630803E-3</v>
      </c>
      <c r="AM404" s="4">
        <f t="shared" si="142"/>
        <v>0.56868067412815404</v>
      </c>
      <c r="AN404" s="1">
        <v>-1.6211534400000002E-3</v>
      </c>
      <c r="AO404" s="4">
        <f t="shared" si="143"/>
        <v>0.49918942327999999</v>
      </c>
      <c r="AP404" s="1">
        <v>2.4692255999999999E-4</v>
      </c>
      <c r="AQ404" s="4">
        <f t="shared" si="144"/>
        <v>0.50012346127999996</v>
      </c>
      <c r="AR404" s="1">
        <v>5.6930580000000004E-4</v>
      </c>
      <c r="AS404" s="4">
        <f t="shared" si="145"/>
        <v>0.50028465290000002</v>
      </c>
      <c r="AT404" s="1">
        <v>2.4229422679414529E-3</v>
      </c>
      <c r="AU404" s="4">
        <f t="shared" si="146"/>
        <v>0.50121147113397069</v>
      </c>
      <c r="AV404" s="1">
        <v>2.7333892154727625E-2</v>
      </c>
      <c r="AW404" s="4">
        <f t="shared" si="147"/>
        <v>0.51366694607736385</v>
      </c>
      <c r="AY404" s="93"/>
      <c r="AZ404" s="20"/>
      <c r="BA404" s="20"/>
      <c r="BB404" s="20"/>
      <c r="BC404" s="20"/>
      <c r="BD404" s="92"/>
      <c r="BH404" s="93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92"/>
    </row>
    <row r="405" spans="1:81" s="1" customFormat="1" x14ac:dyDescent="0.15">
      <c r="A405" s="22"/>
      <c r="B405" s="22"/>
      <c r="C405" s="22"/>
      <c r="G405" s="6"/>
      <c r="I405" s="4">
        <f t="shared" si="127"/>
        <v>0</v>
      </c>
      <c r="K405" s="4">
        <f t="shared" si="128"/>
        <v>0</v>
      </c>
      <c r="M405" s="4">
        <f t="shared" si="129"/>
        <v>0</v>
      </c>
      <c r="O405" s="4">
        <f t="shared" si="130"/>
        <v>0</v>
      </c>
      <c r="Q405" s="4">
        <f t="shared" si="131"/>
        <v>0</v>
      </c>
      <c r="S405" s="4">
        <f t="shared" si="132"/>
        <v>0</v>
      </c>
      <c r="U405" s="4">
        <f t="shared" si="133"/>
        <v>0</v>
      </c>
      <c r="W405" s="4">
        <f t="shared" si="134"/>
        <v>0</v>
      </c>
      <c r="Y405" s="4">
        <f t="shared" si="135"/>
        <v>0</v>
      </c>
      <c r="AA405" s="4">
        <f t="shared" si="136"/>
        <v>0</v>
      </c>
      <c r="AC405" s="4">
        <f t="shared" si="137"/>
        <v>0</v>
      </c>
      <c r="AE405" s="4">
        <f t="shared" si="138"/>
        <v>0</v>
      </c>
      <c r="AG405" s="4">
        <f t="shared" si="139"/>
        <v>0</v>
      </c>
      <c r="AI405" s="4">
        <f t="shared" si="140"/>
        <v>0</v>
      </c>
      <c r="AK405" s="4">
        <f t="shared" si="141"/>
        <v>0</v>
      </c>
      <c r="AM405" s="4">
        <f t="shared" si="142"/>
        <v>0</v>
      </c>
      <c r="AO405" s="4">
        <f t="shared" si="143"/>
        <v>0</v>
      </c>
      <c r="AQ405" s="4">
        <f t="shared" si="144"/>
        <v>0</v>
      </c>
      <c r="AS405" s="4">
        <f t="shared" si="145"/>
        <v>0</v>
      </c>
      <c r="AU405" s="4">
        <f t="shared" si="146"/>
        <v>0</v>
      </c>
      <c r="AW405" s="4">
        <f t="shared" si="147"/>
        <v>0</v>
      </c>
      <c r="AY405" s="93"/>
      <c r="AZ405" s="20"/>
      <c r="BA405" s="20"/>
      <c r="BB405" s="20"/>
      <c r="BC405" s="20"/>
      <c r="BD405" s="92"/>
      <c r="BH405" s="93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92"/>
    </row>
    <row r="406" spans="1:81" s="1" customFormat="1" x14ac:dyDescent="0.15">
      <c r="A406" s="22"/>
      <c r="B406" s="22"/>
      <c r="C406" s="22"/>
      <c r="E406" s="1">
        <v>1.5</v>
      </c>
      <c r="F406" s="1">
        <v>3</v>
      </c>
      <c r="G406" s="5">
        <v>0.5</v>
      </c>
      <c r="H406" s="1">
        <v>0.56281976939327349</v>
      </c>
      <c r="I406" s="4">
        <f t="shared" si="127"/>
        <v>1.7814098846966369</v>
      </c>
      <c r="J406" s="1">
        <v>0.56104592925518482</v>
      </c>
      <c r="K406" s="4">
        <f t="shared" si="128"/>
        <v>1.7805229646275924</v>
      </c>
      <c r="L406" s="1">
        <v>1.6458677855631005E-2</v>
      </c>
      <c r="M406" s="4">
        <f t="shared" si="129"/>
        <v>1.582293389278155</v>
      </c>
      <c r="N406" s="1">
        <v>-4.150506004487034E-2</v>
      </c>
      <c r="O406" s="4">
        <f t="shared" si="130"/>
        <v>1.4169898799102594</v>
      </c>
      <c r="P406" s="1">
        <v>-0.74682508428278049</v>
      </c>
      <c r="Q406" s="4">
        <f t="shared" si="131"/>
        <v>1.1265874578586097</v>
      </c>
      <c r="R406" s="1">
        <v>0.1103260344625152</v>
      </c>
      <c r="S406" s="4">
        <f t="shared" si="132"/>
        <v>1.5551630172312576</v>
      </c>
      <c r="T406" s="1">
        <v>0.22346073970103864</v>
      </c>
      <c r="U406" s="4">
        <f t="shared" si="133"/>
        <v>1.9469214794020773</v>
      </c>
      <c r="V406" s="1">
        <v>9.0041174691936399E-2</v>
      </c>
      <c r="W406" s="4">
        <f t="shared" si="134"/>
        <v>1.6800823493838728</v>
      </c>
      <c r="X406" s="1">
        <v>0.11339465363610235</v>
      </c>
      <c r="Y406" s="4">
        <f t="shared" si="135"/>
        <v>1.7267893072722047</v>
      </c>
      <c r="Z406" s="1">
        <v>7.3101748724953966E-2</v>
      </c>
      <c r="AA406" s="4">
        <f t="shared" si="136"/>
        <v>1.8655087436247699</v>
      </c>
      <c r="AB406" s="1">
        <v>6.8977362699302408E-2</v>
      </c>
      <c r="AC406" s="4">
        <f t="shared" si="137"/>
        <v>1.6379547253986049</v>
      </c>
      <c r="AD406" s="1">
        <v>-1.4576101260442118E-3</v>
      </c>
      <c r="AE406" s="4">
        <f t="shared" si="138"/>
        <v>1.3542389873955789</v>
      </c>
      <c r="AF406" s="1">
        <v>-6.5676066195471984E-3</v>
      </c>
      <c r="AG406" s="4">
        <f t="shared" si="139"/>
        <v>0.84323933804528017</v>
      </c>
      <c r="AH406" s="1">
        <v>-9.7924837520414424E-3</v>
      </c>
      <c r="AI406" s="4">
        <f t="shared" si="140"/>
        <v>1.0103758123979278</v>
      </c>
      <c r="AJ406" s="1">
        <v>-2.1516880707684127E-4</v>
      </c>
      <c r="AK406" s="4">
        <f t="shared" si="141"/>
        <v>1.4892415596461579</v>
      </c>
      <c r="AL406" s="1">
        <v>3.169545099658287E-3</v>
      </c>
      <c r="AM406" s="4">
        <f t="shared" si="142"/>
        <v>1.6584772549829143</v>
      </c>
      <c r="AN406" s="1">
        <v>-6.0504091200000009E-3</v>
      </c>
      <c r="AO406" s="4">
        <f t="shared" si="143"/>
        <v>1.4969747954399999</v>
      </c>
      <c r="AP406" s="1">
        <v>3.113802E-4</v>
      </c>
      <c r="AQ406" s="4">
        <f t="shared" si="144"/>
        <v>1.5001556900999999</v>
      </c>
      <c r="AR406" s="1">
        <v>1.4015408399999998E-3</v>
      </c>
      <c r="AS406" s="4">
        <f t="shared" si="145"/>
        <v>1.5007007704199999</v>
      </c>
      <c r="AT406" s="1">
        <v>2.2796753087305686E-3</v>
      </c>
      <c r="AU406" s="4">
        <f t="shared" si="146"/>
        <v>1.5011398376543652</v>
      </c>
      <c r="AV406" s="1">
        <v>3.5450231400445384E-2</v>
      </c>
      <c r="AW406" s="4">
        <f t="shared" si="147"/>
        <v>1.5177251157002227</v>
      </c>
      <c r="AY406" s="93"/>
      <c r="AZ406" s="20"/>
      <c r="BA406" s="20"/>
      <c r="BB406" s="20"/>
      <c r="BC406" s="20"/>
      <c r="BD406" s="92"/>
      <c r="BH406" s="93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92"/>
    </row>
    <row r="407" spans="1:81" s="1" customFormat="1" x14ac:dyDescent="0.15">
      <c r="A407" s="22"/>
      <c r="B407" s="22"/>
      <c r="C407" s="22"/>
      <c r="E407" s="1">
        <v>1.5</v>
      </c>
      <c r="F407" s="1">
        <v>3</v>
      </c>
      <c r="G407" s="6">
        <v>0.16666666666666666</v>
      </c>
      <c r="H407" s="1">
        <v>0.39766087790729743</v>
      </c>
      <c r="I407" s="4">
        <f t="shared" si="127"/>
        <v>1.6988304389536486</v>
      </c>
      <c r="J407" s="1">
        <v>0.39583947718469131</v>
      </c>
      <c r="K407" s="4">
        <f t="shared" si="128"/>
        <v>1.6979197385923457</v>
      </c>
      <c r="L407" s="1">
        <v>3.496489138915123E-2</v>
      </c>
      <c r="M407" s="4">
        <f t="shared" si="129"/>
        <v>1.6748244569457562</v>
      </c>
      <c r="N407" s="1">
        <v>-1.4924425962080459E-2</v>
      </c>
      <c r="O407" s="4">
        <f t="shared" si="130"/>
        <v>1.4701511480758391</v>
      </c>
      <c r="P407" s="1">
        <v>-0.69257398658125069</v>
      </c>
      <c r="Q407" s="4">
        <f t="shared" si="131"/>
        <v>1.1537130067093746</v>
      </c>
      <c r="R407" s="1">
        <v>0.13953954396256563</v>
      </c>
      <c r="S407" s="4">
        <f t="shared" si="132"/>
        <v>1.5697697719812829</v>
      </c>
      <c r="T407" s="1">
        <v>0.26618585974722797</v>
      </c>
      <c r="U407" s="4">
        <f t="shared" si="133"/>
        <v>2.0323717194944559</v>
      </c>
      <c r="V407" s="1">
        <v>0.11609919255794507</v>
      </c>
      <c r="W407" s="4">
        <f t="shared" si="134"/>
        <v>1.7321983851158902</v>
      </c>
      <c r="X407" s="1">
        <v>9.5265470373259956E-2</v>
      </c>
      <c r="Y407" s="4">
        <f t="shared" si="135"/>
        <v>1.6905309407465199</v>
      </c>
      <c r="Z407" s="1">
        <v>7.070393521843199E-2</v>
      </c>
      <c r="AA407" s="4">
        <f t="shared" si="136"/>
        <v>1.85351967609216</v>
      </c>
      <c r="AB407" s="1">
        <v>7.6215025768644015E-2</v>
      </c>
      <c r="AC407" s="4">
        <f t="shared" si="137"/>
        <v>1.6524300515372881</v>
      </c>
      <c r="AD407" s="1">
        <v>-6.6303145121590443E-3</v>
      </c>
      <c r="AE407" s="4">
        <f t="shared" si="138"/>
        <v>0.83696854878409555</v>
      </c>
      <c r="AF407" s="1">
        <v>-3.7736216265083417E-3</v>
      </c>
      <c r="AG407" s="4">
        <f t="shared" si="139"/>
        <v>1.1226378373491659</v>
      </c>
      <c r="AH407" s="1">
        <v>-9.5335573741064678E-3</v>
      </c>
      <c r="AI407" s="4">
        <f t="shared" si="140"/>
        <v>1.0233221312946765</v>
      </c>
      <c r="AJ407" s="1">
        <v>-4.2694475739071624E-4</v>
      </c>
      <c r="AK407" s="4">
        <f t="shared" si="141"/>
        <v>1.4786527621304641</v>
      </c>
      <c r="AL407" s="1">
        <v>2.0312108115307201E-3</v>
      </c>
      <c r="AM407" s="4">
        <f t="shared" si="142"/>
        <v>1.6015605405765361</v>
      </c>
      <c r="AN407" s="1">
        <v>-1.9184111999999997E-3</v>
      </c>
      <c r="AO407" s="4">
        <f t="shared" si="143"/>
        <v>1.4990407943999999</v>
      </c>
      <c r="AP407" s="1">
        <v>1.2405960000000003E-5</v>
      </c>
      <c r="AQ407" s="4">
        <f t="shared" si="144"/>
        <v>1.5000062029800001</v>
      </c>
      <c r="AR407" s="1">
        <v>5.3577288000000007E-4</v>
      </c>
      <c r="AS407" s="4">
        <f t="shared" si="145"/>
        <v>1.5002678864400001</v>
      </c>
      <c r="AT407" s="1">
        <v>1.9782079393854644E-3</v>
      </c>
      <c r="AU407" s="4">
        <f t="shared" si="146"/>
        <v>1.5009891039696928</v>
      </c>
      <c r="AV407" s="1">
        <v>4.6704722143708105E-2</v>
      </c>
      <c r="AW407" s="4">
        <f t="shared" si="147"/>
        <v>1.523352361071854</v>
      </c>
      <c r="AY407" s="93"/>
      <c r="AZ407" s="20"/>
      <c r="BA407" s="20"/>
      <c r="BB407" s="20"/>
      <c r="BC407" s="20"/>
      <c r="BD407" s="92"/>
      <c r="BH407" s="93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92"/>
    </row>
    <row r="408" spans="1:81" s="1" customFormat="1" x14ac:dyDescent="0.15">
      <c r="A408" s="22"/>
      <c r="B408" s="22"/>
      <c r="C408" s="22"/>
      <c r="E408" s="1">
        <v>1.5</v>
      </c>
      <c r="F408" s="1">
        <v>3</v>
      </c>
      <c r="G408" s="7">
        <v>6.6666666666666666E-2</v>
      </c>
      <c r="H408" s="1">
        <v>0.31998428697575387</v>
      </c>
      <c r="I408" s="4">
        <f t="shared" si="127"/>
        <v>1.659992143487877</v>
      </c>
      <c r="J408" s="1">
        <v>0.31795721764103485</v>
      </c>
      <c r="K408" s="4">
        <f t="shared" si="128"/>
        <v>1.6589786088205174</v>
      </c>
      <c r="L408" s="1">
        <v>3.1776932466785875E-2</v>
      </c>
      <c r="M408" s="4">
        <f t="shared" si="129"/>
        <v>1.6588846623339293</v>
      </c>
      <c r="N408" s="1">
        <v>-1.6833841639820369E-2</v>
      </c>
      <c r="O408" s="4">
        <f t="shared" si="130"/>
        <v>1.4663323167203592</v>
      </c>
      <c r="P408" s="1">
        <v>-0.6625697244798544</v>
      </c>
      <c r="Q408" s="4">
        <f t="shared" si="131"/>
        <v>1.1687151377600729</v>
      </c>
      <c r="R408" s="1">
        <v>0.14425481554107122</v>
      </c>
      <c r="S408" s="4">
        <f t="shared" si="132"/>
        <v>1.5721274077705356</v>
      </c>
      <c r="T408" s="1">
        <v>0.23826571052785483</v>
      </c>
      <c r="U408" s="4">
        <f t="shared" si="133"/>
        <v>1.9765314210557097</v>
      </c>
      <c r="V408" s="1">
        <v>0.1226916228353423</v>
      </c>
      <c r="W408" s="4">
        <f t="shared" si="134"/>
        <v>1.7453832456706846</v>
      </c>
      <c r="X408" s="1">
        <v>6.695273682913809E-2</v>
      </c>
      <c r="Y408" s="4">
        <f t="shared" si="135"/>
        <v>1.6339054736582761</v>
      </c>
      <c r="Z408" s="1">
        <v>7.5355972848007852E-2</v>
      </c>
      <c r="AA408" s="4">
        <f t="shared" si="136"/>
        <v>1.8767798642400393</v>
      </c>
      <c r="AB408" s="1">
        <v>7.6443626152252808E-2</v>
      </c>
      <c r="AC408" s="4">
        <f t="shared" si="137"/>
        <v>1.6528872523045055</v>
      </c>
      <c r="AD408" s="1">
        <v>-5.7733066464638327E-3</v>
      </c>
      <c r="AE408" s="4">
        <f t="shared" si="138"/>
        <v>0.92266933535361673</v>
      </c>
      <c r="AF408" s="1">
        <v>-4.5289033552998927E-4</v>
      </c>
      <c r="AG408" s="4">
        <f t="shared" si="139"/>
        <v>1.454710966447001</v>
      </c>
      <c r="AH408" s="1">
        <v>-6.3992157337099875E-3</v>
      </c>
      <c r="AI408" s="4">
        <f t="shared" si="140"/>
        <v>1.1800392133145006</v>
      </c>
      <c r="AJ408" s="1">
        <v>-1.2815128435247421E-3</v>
      </c>
      <c r="AK408" s="4">
        <f t="shared" si="141"/>
        <v>1.4359243578237628</v>
      </c>
      <c r="AL408" s="1">
        <v>8.9460379593702744E-4</v>
      </c>
      <c r="AM408" s="4">
        <f t="shared" si="142"/>
        <v>1.5447301897968513</v>
      </c>
      <c r="AN408" s="1">
        <v>-1.2572783999999999E-4</v>
      </c>
      <c r="AO408" s="4">
        <f t="shared" si="143"/>
        <v>1.49993713608</v>
      </c>
      <c r="AP408" s="1">
        <v>-1.0447704E-4</v>
      </c>
      <c r="AQ408" s="4">
        <f t="shared" si="144"/>
        <v>1.4999477614800001</v>
      </c>
      <c r="AR408" s="1">
        <v>2.1302460000000004E-4</v>
      </c>
      <c r="AS408" s="4">
        <f t="shared" si="145"/>
        <v>1.5001065122999999</v>
      </c>
      <c r="AT408" s="1">
        <v>1.6954642599675083E-3</v>
      </c>
      <c r="AU408" s="4">
        <f t="shared" si="146"/>
        <v>1.5008477321299838</v>
      </c>
      <c r="AV408" s="1">
        <v>3.815322604811261E-2</v>
      </c>
      <c r="AW408" s="4">
        <f t="shared" si="147"/>
        <v>1.5190766130240563</v>
      </c>
      <c r="AY408" s="93"/>
      <c r="AZ408" s="20"/>
      <c r="BA408" s="20"/>
      <c r="BB408" s="20"/>
      <c r="BC408" s="20"/>
      <c r="BD408" s="92"/>
      <c r="BH408" s="93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92"/>
    </row>
    <row r="409" spans="1:81" s="1" customFormat="1" x14ac:dyDescent="0.15">
      <c r="A409" s="22"/>
      <c r="B409" s="22"/>
      <c r="C409" s="22"/>
      <c r="G409" s="6"/>
      <c r="I409" s="4">
        <f t="shared" si="127"/>
        <v>0</v>
      </c>
      <c r="K409" s="4">
        <f t="shared" si="128"/>
        <v>0</v>
      </c>
      <c r="M409" s="4">
        <f t="shared" si="129"/>
        <v>0</v>
      </c>
      <c r="O409" s="4">
        <f t="shared" si="130"/>
        <v>0</v>
      </c>
      <c r="Q409" s="4">
        <f t="shared" si="131"/>
        <v>0</v>
      </c>
      <c r="S409" s="4">
        <f t="shared" si="132"/>
        <v>0</v>
      </c>
      <c r="U409" s="4">
        <f t="shared" si="133"/>
        <v>0</v>
      </c>
      <c r="W409" s="4">
        <f t="shared" si="134"/>
        <v>0</v>
      </c>
      <c r="Y409" s="4">
        <f t="shared" si="135"/>
        <v>0</v>
      </c>
      <c r="AA409" s="4">
        <f t="shared" si="136"/>
        <v>0</v>
      </c>
      <c r="AC409" s="4">
        <f t="shared" si="137"/>
        <v>0</v>
      </c>
      <c r="AE409" s="4">
        <f t="shared" si="138"/>
        <v>0</v>
      </c>
      <c r="AG409" s="4">
        <f t="shared" si="139"/>
        <v>0</v>
      </c>
      <c r="AI409" s="4">
        <f t="shared" si="140"/>
        <v>0</v>
      </c>
      <c r="AK409" s="4">
        <f t="shared" si="141"/>
        <v>0</v>
      </c>
      <c r="AM409" s="4">
        <f t="shared" si="142"/>
        <v>0</v>
      </c>
      <c r="AO409" s="4">
        <f t="shared" si="143"/>
        <v>0</v>
      </c>
      <c r="AQ409" s="4">
        <f t="shared" si="144"/>
        <v>0</v>
      </c>
      <c r="AS409" s="4">
        <f t="shared" si="145"/>
        <v>0</v>
      </c>
      <c r="AU409" s="4">
        <f t="shared" si="146"/>
        <v>0</v>
      </c>
      <c r="AW409" s="4">
        <f t="shared" si="147"/>
        <v>0</v>
      </c>
      <c r="AY409" s="93"/>
      <c r="AZ409" s="20"/>
      <c r="BA409" s="20"/>
      <c r="BB409" s="20"/>
      <c r="BC409" s="20"/>
      <c r="BD409" s="92"/>
      <c r="BH409" s="93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92"/>
    </row>
    <row r="410" spans="1:81" s="1" customFormat="1" x14ac:dyDescent="0.15">
      <c r="A410" s="22"/>
      <c r="B410" s="22"/>
      <c r="C410" s="22"/>
      <c r="E410" s="1">
        <v>2.5</v>
      </c>
      <c r="F410" s="1">
        <v>3</v>
      </c>
      <c r="G410" s="5">
        <v>0.5</v>
      </c>
      <c r="H410" s="1">
        <v>0.55273777602173313</v>
      </c>
      <c r="I410" s="4">
        <f t="shared" si="127"/>
        <v>2.7763688880108663</v>
      </c>
      <c r="J410" s="1">
        <v>0.55024021681107049</v>
      </c>
      <c r="K410" s="4">
        <f t="shared" si="128"/>
        <v>2.7751201084055355</v>
      </c>
      <c r="L410" s="1">
        <v>-3.9084227069280239E-3</v>
      </c>
      <c r="M410" s="4">
        <f t="shared" si="129"/>
        <v>2.4804578864653597</v>
      </c>
      <c r="N410" s="1">
        <v>-5.234001411063785E-2</v>
      </c>
      <c r="O410" s="4">
        <f t="shared" si="130"/>
        <v>2.3953199717787244</v>
      </c>
      <c r="P410" s="1">
        <v>-0.75267333955705484</v>
      </c>
      <c r="Q410" s="4">
        <f t="shared" si="131"/>
        <v>2.1236633302214725</v>
      </c>
      <c r="R410" s="1">
        <v>9.5159586958178402E-2</v>
      </c>
      <c r="S410" s="4">
        <f t="shared" si="132"/>
        <v>2.5475797934790894</v>
      </c>
      <c r="T410" s="1">
        <v>0.22425710726946713</v>
      </c>
      <c r="U410" s="4">
        <f t="shared" si="133"/>
        <v>2.9485142145389345</v>
      </c>
      <c r="V410" s="1">
        <v>8.1869696845264545E-2</v>
      </c>
      <c r="W410" s="4">
        <f t="shared" si="134"/>
        <v>2.6637393936905291</v>
      </c>
      <c r="X410" s="1">
        <v>0.1086575109282784</v>
      </c>
      <c r="Y410" s="4">
        <f t="shared" si="135"/>
        <v>2.7173150218565567</v>
      </c>
      <c r="Z410" s="1">
        <v>7.4662933986515023E-2</v>
      </c>
      <c r="AA410" s="4">
        <f t="shared" si="136"/>
        <v>2.8733146699325749</v>
      </c>
      <c r="AB410" s="1">
        <v>5.6888269162099186E-2</v>
      </c>
      <c r="AC410" s="4">
        <f t="shared" si="137"/>
        <v>2.6137765383241982</v>
      </c>
      <c r="AD410" s="1">
        <v>2.7312771004270125E-4</v>
      </c>
      <c r="AE410" s="4">
        <f t="shared" si="138"/>
        <v>2.52731277100427</v>
      </c>
      <c r="AF410" s="1">
        <v>-2.1627255407462875E-3</v>
      </c>
      <c r="AG410" s="4">
        <f t="shared" si="139"/>
        <v>2.2837274459253711</v>
      </c>
      <c r="AH410" s="1">
        <v>-9.0316613264065874E-3</v>
      </c>
      <c r="AI410" s="4">
        <f t="shared" si="140"/>
        <v>2.0484169336796705</v>
      </c>
      <c r="AJ410" s="1">
        <v>-9.5801937325210571E-4</v>
      </c>
      <c r="AK410" s="4">
        <f t="shared" si="141"/>
        <v>2.4520990313373949</v>
      </c>
      <c r="AL410" s="1">
        <v>2.3808601230305873E-3</v>
      </c>
      <c r="AM410" s="4">
        <f t="shared" si="142"/>
        <v>2.6190430061515295</v>
      </c>
      <c r="AN410" s="1">
        <v>-3.03167808E-3</v>
      </c>
      <c r="AO410" s="4">
        <f t="shared" si="143"/>
        <v>2.4984841609599999</v>
      </c>
      <c r="AP410" s="1">
        <v>-8.501976000000002E-5</v>
      </c>
      <c r="AQ410" s="4">
        <f t="shared" si="144"/>
        <v>2.4999574901199999</v>
      </c>
      <c r="AR410" s="1">
        <v>8.3350619999999999E-4</v>
      </c>
      <c r="AS410" s="4">
        <f t="shared" si="145"/>
        <v>2.5004167531000001</v>
      </c>
      <c r="AT410" s="1">
        <v>1.7006995718155868E-3</v>
      </c>
      <c r="AU410" s="4">
        <f t="shared" si="146"/>
        <v>2.5008503497859076</v>
      </c>
      <c r="AV410" s="1">
        <v>3.4400176051766873E-2</v>
      </c>
      <c r="AW410" s="4">
        <f t="shared" si="147"/>
        <v>2.5172000880258834</v>
      </c>
      <c r="AY410" s="93"/>
      <c r="AZ410" s="20"/>
      <c r="BA410" s="20"/>
      <c r="BB410" s="20"/>
      <c r="BC410" s="20"/>
      <c r="BD410" s="92"/>
      <c r="BH410" s="93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92"/>
    </row>
    <row r="411" spans="1:81" s="1" customFormat="1" x14ac:dyDescent="0.15">
      <c r="A411" s="22"/>
      <c r="B411" s="22"/>
      <c r="C411" s="22"/>
      <c r="E411" s="1">
        <v>2.5</v>
      </c>
      <c r="F411" s="1">
        <v>3</v>
      </c>
      <c r="G411" s="6">
        <v>0.16666666666666666</v>
      </c>
      <c r="H411" s="1">
        <v>0.41737543832290414</v>
      </c>
      <c r="I411" s="4">
        <f t="shared" si="127"/>
        <v>2.708687719161452</v>
      </c>
      <c r="J411" s="1">
        <v>0.41684864909929575</v>
      </c>
      <c r="K411" s="4">
        <f t="shared" si="128"/>
        <v>2.708424324549648</v>
      </c>
      <c r="L411" s="1">
        <v>4.0484091935658476E-3</v>
      </c>
      <c r="M411" s="4">
        <f t="shared" si="129"/>
        <v>2.5202420459678292</v>
      </c>
      <c r="N411" s="1">
        <v>-2.0568681103317495E-2</v>
      </c>
      <c r="O411" s="4">
        <f t="shared" si="130"/>
        <v>2.4588626377933651</v>
      </c>
      <c r="P411" s="1">
        <v>-0.69253766108122705</v>
      </c>
      <c r="Q411" s="4">
        <f t="shared" si="131"/>
        <v>2.1537311694593866</v>
      </c>
      <c r="R411" s="1">
        <v>0.11559624642427681</v>
      </c>
      <c r="S411" s="4">
        <f t="shared" si="132"/>
        <v>2.5577981232121383</v>
      </c>
      <c r="T411" s="1">
        <v>0.23272597862997402</v>
      </c>
      <c r="U411" s="4">
        <f t="shared" si="133"/>
        <v>2.965451957259948</v>
      </c>
      <c r="V411" s="1">
        <v>8.4854208740382936E-2</v>
      </c>
      <c r="W411" s="4">
        <f t="shared" si="134"/>
        <v>2.6697084174807659</v>
      </c>
      <c r="X411" s="1">
        <v>9.7066629834666629E-2</v>
      </c>
      <c r="Y411" s="4">
        <f t="shared" si="135"/>
        <v>2.694133259669333</v>
      </c>
      <c r="Z411" s="1">
        <v>7.355354900936685E-2</v>
      </c>
      <c r="AA411" s="4">
        <f t="shared" si="136"/>
        <v>2.8677677450468342</v>
      </c>
      <c r="AB411" s="1">
        <v>6.08620645989216E-2</v>
      </c>
      <c r="AC411" s="4">
        <f t="shared" si="137"/>
        <v>2.621724129197843</v>
      </c>
      <c r="AD411" s="1">
        <v>-2.31601150046413E-3</v>
      </c>
      <c r="AE411" s="4">
        <f t="shared" si="138"/>
        <v>2.268398849953587</v>
      </c>
      <c r="AF411" s="1">
        <v>-1.8004132723222961E-3</v>
      </c>
      <c r="AG411" s="4">
        <f t="shared" si="139"/>
        <v>2.3199586727677706</v>
      </c>
      <c r="AH411" s="1">
        <v>-9.1381764659954675E-3</v>
      </c>
      <c r="AI411" s="4">
        <f t="shared" si="140"/>
        <v>2.0430911767002264</v>
      </c>
      <c r="AJ411" s="1">
        <v>-5.5451617167824715E-4</v>
      </c>
      <c r="AK411" s="4">
        <f t="shared" si="141"/>
        <v>2.4722741914160875</v>
      </c>
      <c r="AL411" s="1">
        <v>2.0842627536425563E-3</v>
      </c>
      <c r="AM411" s="4">
        <f t="shared" si="142"/>
        <v>2.6042131376821276</v>
      </c>
      <c r="AN411" s="1">
        <v>-1.3599432E-3</v>
      </c>
      <c r="AO411" s="4">
        <f t="shared" si="143"/>
        <v>2.4993200284000001</v>
      </c>
      <c r="AP411" s="1">
        <v>-7.2043560000000013E-5</v>
      </c>
      <c r="AQ411" s="4">
        <f t="shared" si="144"/>
        <v>2.4999639782199998</v>
      </c>
      <c r="AR411" s="1">
        <v>4.7709540000000005E-4</v>
      </c>
      <c r="AS411" s="4">
        <f t="shared" si="145"/>
        <v>2.5002385477</v>
      </c>
      <c r="AT411" s="1">
        <v>1.5020868268453636E-3</v>
      </c>
      <c r="AU411" s="4">
        <f t="shared" si="146"/>
        <v>2.5007510434134228</v>
      </c>
      <c r="AV411" s="1">
        <v>3.5391774248847895E-2</v>
      </c>
      <c r="AW411" s="4">
        <f t="shared" si="147"/>
        <v>2.5176958871244239</v>
      </c>
      <c r="AY411" s="93"/>
      <c r="AZ411" s="20"/>
      <c r="BA411" s="20"/>
      <c r="BB411" s="20"/>
      <c r="BC411" s="20"/>
      <c r="BD411" s="92"/>
      <c r="BH411" s="93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92"/>
    </row>
    <row r="412" spans="1:81" s="1" customFormat="1" x14ac:dyDescent="0.15">
      <c r="A412" s="22"/>
      <c r="B412" s="22"/>
      <c r="C412" s="22"/>
      <c r="E412" s="1">
        <v>2.5</v>
      </c>
      <c r="F412" s="1">
        <v>3</v>
      </c>
      <c r="G412" s="6">
        <v>6.6666666666666666E-2</v>
      </c>
      <c r="H412" s="1">
        <v>0.34702321690446269</v>
      </c>
      <c r="I412" s="4">
        <f t="shared" si="127"/>
        <v>2.6735116084522312</v>
      </c>
      <c r="J412" s="1">
        <v>0.34683051929387082</v>
      </c>
      <c r="K412" s="4">
        <f t="shared" si="128"/>
        <v>2.6734152596469354</v>
      </c>
      <c r="L412" s="1">
        <v>4.9685870323984719E-3</v>
      </c>
      <c r="M412" s="4">
        <f t="shared" si="129"/>
        <v>2.5248429351619923</v>
      </c>
      <c r="N412" s="1">
        <v>-1.0441125416693106E-2</v>
      </c>
      <c r="O412" s="4">
        <f t="shared" si="130"/>
        <v>2.4791177491666136</v>
      </c>
      <c r="P412" s="1">
        <v>-0.6547381990603699</v>
      </c>
      <c r="Q412" s="4">
        <f t="shared" si="131"/>
        <v>2.172630900469815</v>
      </c>
      <c r="R412" s="1">
        <v>0.11869505115672961</v>
      </c>
      <c r="S412" s="4">
        <f t="shared" si="132"/>
        <v>2.5593475255783646</v>
      </c>
      <c r="T412" s="1">
        <v>0.20249138616485557</v>
      </c>
      <c r="U412" s="4">
        <f t="shared" si="133"/>
        <v>2.9049827723297112</v>
      </c>
      <c r="V412" s="1">
        <v>0.10386997308526483</v>
      </c>
      <c r="W412" s="4">
        <f t="shared" si="134"/>
        <v>2.7077399461705296</v>
      </c>
      <c r="X412" s="1">
        <v>7.4362688188500212E-2</v>
      </c>
      <c r="Y412" s="4">
        <f t="shared" si="135"/>
        <v>2.6487253763770005</v>
      </c>
      <c r="Z412" s="1">
        <v>7.8086995449039312E-2</v>
      </c>
      <c r="AA412" s="4">
        <f t="shared" si="136"/>
        <v>2.8904349772451967</v>
      </c>
      <c r="AB412" s="1">
        <v>5.9620478795035209E-2</v>
      </c>
      <c r="AC412" s="4">
        <f t="shared" si="137"/>
        <v>2.6192409575900704</v>
      </c>
      <c r="AD412" s="1">
        <v>-3.6231226842399142E-3</v>
      </c>
      <c r="AE412" s="4">
        <f t="shared" si="138"/>
        <v>2.1376877315760083</v>
      </c>
      <c r="AF412" s="1">
        <v>-1.1357096106367423E-3</v>
      </c>
      <c r="AG412" s="4">
        <f t="shared" si="139"/>
        <v>2.3864290389363259</v>
      </c>
      <c r="AH412" s="1">
        <v>-7.3152459341743531E-3</v>
      </c>
      <c r="AI412" s="4">
        <f t="shared" si="140"/>
        <v>2.1342377032912823</v>
      </c>
      <c r="AJ412" s="1">
        <v>-1.5604056694405676E-3</v>
      </c>
      <c r="AK412" s="4">
        <f t="shared" si="141"/>
        <v>2.4219797165279715</v>
      </c>
      <c r="AL412" s="1">
        <v>1.4524511360734598E-3</v>
      </c>
      <c r="AM412" s="4">
        <f t="shared" si="142"/>
        <v>2.5726225568036729</v>
      </c>
      <c r="AN412" s="1">
        <v>-5.1590520000000006E-4</v>
      </c>
      <c r="AO412" s="4">
        <f t="shared" si="143"/>
        <v>2.4997420473999998</v>
      </c>
      <c r="AP412" s="1">
        <v>1.049976E-4</v>
      </c>
      <c r="AQ412" s="4">
        <f t="shared" si="144"/>
        <v>2.5000524988000001</v>
      </c>
      <c r="AR412" s="1">
        <v>2.5450739999999998E-4</v>
      </c>
      <c r="AS412" s="4">
        <f t="shared" si="145"/>
        <v>2.5001272537000001</v>
      </c>
      <c r="AT412" s="1">
        <v>1.1952500174400357E-3</v>
      </c>
      <c r="AU412" s="4">
        <f t="shared" si="146"/>
        <v>2.5005976250087198</v>
      </c>
      <c r="AV412" s="1">
        <v>2.8660771087159202E-2</v>
      </c>
      <c r="AW412" s="4">
        <f t="shared" si="147"/>
        <v>2.5143303855435795</v>
      </c>
      <c r="AY412" s="93"/>
      <c r="AZ412" s="20"/>
      <c r="BA412" s="20"/>
      <c r="BB412" s="20"/>
      <c r="BC412" s="20"/>
      <c r="BD412" s="92"/>
      <c r="BH412" s="93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92"/>
    </row>
    <row r="413" spans="1:81" x14ac:dyDescent="0.15">
      <c r="AY413" s="94"/>
      <c r="BD413" s="95"/>
      <c r="BH413" s="94"/>
      <c r="CC413" s="95"/>
    </row>
    <row r="414" spans="1:81" x14ac:dyDescent="0.15">
      <c r="AY414" s="94"/>
      <c r="BD414" s="95"/>
      <c r="BH414" s="94"/>
      <c r="CC414" s="95"/>
    </row>
    <row r="415" spans="1:81" x14ac:dyDescent="0.15">
      <c r="AY415" s="94"/>
      <c r="BD415" s="95"/>
      <c r="BH415" s="94"/>
      <c r="CC415" s="95"/>
    </row>
    <row r="416" spans="1:81" x14ac:dyDescent="0.15">
      <c r="AY416" s="94"/>
      <c r="BD416" s="95"/>
      <c r="BH416" s="94"/>
      <c r="CC416" s="95"/>
    </row>
    <row r="417" spans="51:81" x14ac:dyDescent="0.15">
      <c r="AY417" s="94"/>
      <c r="BD417" s="95"/>
      <c r="BH417" s="94"/>
      <c r="CC417" s="95"/>
    </row>
    <row r="418" spans="51:81" x14ac:dyDescent="0.15">
      <c r="AY418" s="94"/>
      <c r="BD418" s="95"/>
      <c r="BH418" s="94"/>
      <c r="CC418" s="95"/>
    </row>
    <row r="419" spans="51:81" x14ac:dyDescent="0.15">
      <c r="AY419" s="94"/>
      <c r="BD419" s="95"/>
      <c r="BH419" s="94"/>
      <c r="CC419" s="95"/>
    </row>
    <row r="420" spans="51:81" x14ac:dyDescent="0.15">
      <c r="AY420" s="94"/>
      <c r="BD420" s="95"/>
      <c r="BH420" s="94"/>
      <c r="CC420" s="95"/>
    </row>
    <row r="421" spans="51:81" x14ac:dyDescent="0.15">
      <c r="AY421" s="94"/>
      <c r="BD421" s="95"/>
      <c r="BH421" s="94"/>
      <c r="CC421" s="95"/>
    </row>
    <row r="422" spans="51:81" x14ac:dyDescent="0.15">
      <c r="AY422" s="94"/>
      <c r="BD422" s="95"/>
      <c r="BH422" s="94"/>
      <c r="CC422" s="95"/>
    </row>
    <row r="423" spans="51:81" ht="15.75" thickBot="1" x14ac:dyDescent="0.2">
      <c r="AY423" s="96"/>
      <c r="AZ423" s="97"/>
      <c r="BA423" s="97"/>
      <c r="BB423" s="97"/>
      <c r="BC423" s="97"/>
      <c r="BD423" s="98"/>
      <c r="BH423" s="94"/>
      <c r="CC423" s="95"/>
    </row>
    <row r="424" spans="51:81" ht="15.75" thickTop="1" x14ac:dyDescent="0.15">
      <c r="BH424" s="94"/>
      <c r="CC424" s="95"/>
    </row>
    <row r="425" spans="51:81" x14ac:dyDescent="0.15">
      <c r="BH425" s="94"/>
      <c r="CC425" s="95"/>
    </row>
    <row r="426" spans="51:81" x14ac:dyDescent="0.15">
      <c r="BH426" s="94"/>
      <c r="CC426" s="95"/>
    </row>
    <row r="427" spans="51:81" ht="15.75" thickBot="1" x14ac:dyDescent="0.2">
      <c r="BH427" s="96"/>
      <c r="BI427" s="97"/>
      <c r="BJ427" s="97"/>
      <c r="BK427" s="97"/>
      <c r="BL427" s="97"/>
      <c r="BM427" s="97"/>
      <c r="BN427" s="97"/>
      <c r="BO427" s="97"/>
      <c r="BP427" s="97"/>
      <c r="BQ427" s="97"/>
      <c r="BR427" s="97"/>
      <c r="BS427" s="97"/>
      <c r="BT427" s="97"/>
      <c r="BU427" s="97"/>
      <c r="BV427" s="97"/>
      <c r="BW427" s="97"/>
      <c r="BX427" s="97"/>
      <c r="BY427" s="97"/>
      <c r="BZ427" s="97"/>
      <c r="CA427" s="97"/>
      <c r="CB427" s="97"/>
      <c r="CC427" s="98"/>
    </row>
    <row r="428" spans="51:81" ht="15.75" thickTop="1" x14ac:dyDescent="0.15"/>
  </sheetData>
  <mergeCells count="7">
    <mergeCell ref="BE254:BG255"/>
    <mergeCell ref="BH2:BQ2"/>
    <mergeCell ref="BH3:BQ3"/>
    <mergeCell ref="A4:B4"/>
    <mergeCell ref="AY3:BA4"/>
    <mergeCell ref="AY2:BA2"/>
    <mergeCell ref="BE253:BG253"/>
  </mergeCells>
  <phoneticPr fontId="2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54"/>
  <sheetViews>
    <sheetView topLeftCell="AN143" zoomScale="70" zoomScaleNormal="70" workbookViewId="0">
      <pane ySplit="3255" topLeftCell="A16" activePane="bottomLeft"/>
      <selection activeCell="BU170" sqref="BU170"/>
      <selection pane="bottomLeft" activeCell="BT16" sqref="BT16"/>
    </sheetView>
  </sheetViews>
  <sheetFormatPr defaultRowHeight="15" x14ac:dyDescent="0.15"/>
  <cols>
    <col min="1" max="1" width="9" style="52"/>
    <col min="2" max="2" width="9" style="77"/>
    <col min="3" max="26" width="9" style="52"/>
    <col min="27" max="28" width="9" style="52" customWidth="1"/>
    <col min="29" max="40" width="9" style="52"/>
    <col min="41" max="42" width="9" style="52" customWidth="1"/>
    <col min="43" max="16384" width="9" style="52"/>
  </cols>
  <sheetData>
    <row r="1" spans="1:70" s="43" customFormat="1" ht="15.75" thickBot="1" x14ac:dyDescent="0.2">
      <c r="A1" s="22"/>
      <c r="B1" s="53"/>
      <c r="C1" s="22"/>
      <c r="D1" s="1"/>
      <c r="E1" s="1"/>
      <c r="F1" s="1"/>
      <c r="G1" s="65"/>
      <c r="H1" s="66"/>
      <c r="I1" s="65"/>
      <c r="J1" s="66"/>
      <c r="K1" s="65"/>
      <c r="L1" s="66"/>
      <c r="M1" s="65"/>
      <c r="N1" s="66"/>
      <c r="O1" s="65"/>
      <c r="P1" s="66"/>
      <c r="Q1" s="65"/>
      <c r="R1" s="66"/>
      <c r="S1" s="65"/>
      <c r="T1" s="66"/>
      <c r="U1" s="65"/>
      <c r="V1" s="66"/>
      <c r="W1" s="65"/>
      <c r="X1" s="66"/>
      <c r="Y1" s="65"/>
      <c r="Z1" s="66"/>
      <c r="AA1" s="65"/>
      <c r="AB1" s="66"/>
      <c r="AC1" s="65"/>
      <c r="AD1" s="66"/>
      <c r="AE1" s="65"/>
      <c r="AF1" s="66"/>
      <c r="AG1" s="65"/>
      <c r="AH1" s="66"/>
      <c r="AI1" s="65"/>
      <c r="AJ1" s="66"/>
      <c r="AK1" s="65"/>
      <c r="AL1" s="66"/>
      <c r="AM1" s="65"/>
      <c r="AN1" s="66"/>
      <c r="AO1" s="65"/>
      <c r="AP1" s="66"/>
      <c r="AQ1" s="65"/>
      <c r="AR1" s="66"/>
      <c r="AS1" s="65"/>
      <c r="AT1" s="66"/>
      <c r="AU1" s="1"/>
      <c r="AV1" s="1"/>
    </row>
    <row r="2" spans="1:70" s="43" customFormat="1" ht="16.5" thickBot="1" x14ac:dyDescent="0.2">
      <c r="A2" s="22"/>
      <c r="B2" s="53"/>
      <c r="C2" s="22"/>
      <c r="D2" s="1"/>
      <c r="E2" s="1"/>
      <c r="F2" s="1"/>
      <c r="G2" s="3"/>
      <c r="H2" s="4"/>
      <c r="I2" s="3"/>
      <c r="J2" s="4"/>
      <c r="K2" s="3"/>
      <c r="L2" s="4"/>
      <c r="M2" s="3"/>
      <c r="N2" s="4"/>
      <c r="O2" s="3"/>
      <c r="P2" s="4"/>
      <c r="Q2" s="3"/>
      <c r="R2" s="4"/>
      <c r="S2" s="3"/>
      <c r="T2" s="4"/>
      <c r="U2" s="3"/>
      <c r="V2" s="4"/>
      <c r="W2" s="3"/>
      <c r="X2" s="4"/>
      <c r="Y2" s="3"/>
      <c r="Z2" s="4"/>
      <c r="AA2" s="3"/>
      <c r="AB2" s="4"/>
      <c r="AC2" s="3"/>
      <c r="AD2" s="4"/>
      <c r="AE2" s="3"/>
      <c r="AF2" s="4"/>
      <c r="AG2" s="3"/>
      <c r="AH2" s="4"/>
      <c r="AI2" s="3"/>
      <c r="AJ2" s="4"/>
      <c r="AK2" s="3"/>
      <c r="AL2" s="4"/>
      <c r="AM2" s="3"/>
      <c r="AN2" s="4"/>
      <c r="AO2" s="3"/>
      <c r="AP2" s="4"/>
      <c r="AQ2" s="3"/>
      <c r="AR2" s="4"/>
      <c r="AS2" s="3"/>
      <c r="AT2" s="4"/>
      <c r="AU2" s="1"/>
      <c r="AV2" s="1"/>
      <c r="AX2" s="128" t="s">
        <v>101</v>
      </c>
      <c r="AY2" s="129"/>
      <c r="AZ2" s="129"/>
      <c r="BA2" s="129"/>
      <c r="BB2" s="129"/>
      <c r="BC2" s="129"/>
      <c r="BD2" s="129"/>
      <c r="BE2" s="129"/>
      <c r="BF2" s="129"/>
      <c r="BG2" s="130"/>
      <c r="BI2" s="128" t="s">
        <v>101</v>
      </c>
      <c r="BJ2" s="129"/>
      <c r="BK2" s="129"/>
      <c r="BL2" s="129"/>
      <c r="BM2" s="129"/>
      <c r="BN2" s="129"/>
      <c r="BO2" s="129"/>
      <c r="BP2" s="129"/>
      <c r="BQ2" s="129"/>
      <c r="BR2" s="130"/>
    </row>
    <row r="3" spans="1:70" s="43" customFormat="1" ht="15.75" x14ac:dyDescent="0.15">
      <c r="A3" s="22"/>
      <c r="B3" s="53"/>
      <c r="C3" s="22"/>
      <c r="D3" s="1"/>
      <c r="E3" s="1"/>
      <c r="F3" s="1"/>
      <c r="G3" s="67"/>
      <c r="H3" s="68"/>
      <c r="I3" s="17"/>
      <c r="J3" s="68"/>
      <c r="K3" s="17"/>
      <c r="L3" s="68"/>
      <c r="M3" s="17"/>
      <c r="N3" s="68"/>
      <c r="O3" s="17"/>
      <c r="P3" s="68"/>
      <c r="Q3" s="17"/>
      <c r="R3" s="68"/>
      <c r="S3" s="17"/>
      <c r="T3" s="68"/>
      <c r="U3" s="17"/>
      <c r="V3" s="68"/>
      <c r="W3" s="17"/>
      <c r="X3" s="68"/>
      <c r="Y3" s="17"/>
      <c r="Z3" s="68"/>
      <c r="AA3" s="17"/>
      <c r="AB3" s="68"/>
      <c r="AC3" s="3"/>
      <c r="AD3" s="68"/>
      <c r="AE3" s="3"/>
      <c r="AF3" s="68"/>
      <c r="AG3" s="3"/>
      <c r="AH3" s="68"/>
      <c r="AI3" s="3"/>
      <c r="AJ3" s="68"/>
      <c r="AK3" s="3"/>
      <c r="AL3" s="68"/>
      <c r="AM3" s="3"/>
      <c r="AN3" s="68"/>
      <c r="AO3" s="3"/>
      <c r="AP3" s="68"/>
      <c r="AQ3" s="3"/>
      <c r="AR3" s="68"/>
      <c r="AS3" s="3"/>
      <c r="AT3" s="68"/>
      <c r="AU3" s="1"/>
      <c r="AV3" s="44"/>
      <c r="AX3" s="131" t="s">
        <v>102</v>
      </c>
      <c r="AY3" s="132"/>
      <c r="AZ3" s="132"/>
      <c r="BA3" s="132"/>
      <c r="BB3" s="132"/>
      <c r="BC3" s="132"/>
      <c r="BD3" s="132"/>
      <c r="BE3" s="132"/>
      <c r="BF3" s="132"/>
      <c r="BG3" s="132"/>
      <c r="BI3" s="131" t="s">
        <v>104</v>
      </c>
      <c r="BJ3" s="132"/>
      <c r="BK3" s="132"/>
      <c r="BL3" s="132"/>
      <c r="BM3" s="132"/>
      <c r="BN3" s="132"/>
      <c r="BO3" s="132"/>
      <c r="BP3" s="132"/>
      <c r="BQ3" s="132"/>
      <c r="BR3" s="132"/>
    </row>
    <row r="4" spans="1:70" s="43" customFormat="1" x14ac:dyDescent="0.15">
      <c r="A4" s="126" t="s">
        <v>100</v>
      </c>
      <c r="B4" s="126"/>
      <c r="C4" s="22"/>
      <c r="D4" s="1" t="s">
        <v>0</v>
      </c>
      <c r="E4" s="1" t="s">
        <v>1</v>
      </c>
      <c r="F4" s="1" t="s">
        <v>2</v>
      </c>
      <c r="G4" s="3" t="s">
        <v>3</v>
      </c>
      <c r="H4" s="4"/>
      <c r="I4" s="3" t="s">
        <v>4</v>
      </c>
      <c r="J4" s="4">
        <v>0</v>
      </c>
      <c r="K4" s="3" t="s">
        <v>5</v>
      </c>
      <c r="L4" s="4">
        <v>0</v>
      </c>
      <c r="M4" s="3" t="s">
        <v>6</v>
      </c>
      <c r="N4" s="4"/>
      <c r="O4" s="3" t="s">
        <v>24</v>
      </c>
      <c r="P4" s="4"/>
      <c r="Q4" s="3" t="s">
        <v>7</v>
      </c>
      <c r="R4" s="4"/>
      <c r="S4" s="3" t="s">
        <v>8</v>
      </c>
      <c r="T4" s="4"/>
      <c r="U4" s="3" t="s">
        <v>9</v>
      </c>
      <c r="V4" s="4"/>
      <c r="W4" s="3" t="s">
        <v>10</v>
      </c>
      <c r="X4" s="4"/>
      <c r="Y4" s="3" t="s">
        <v>11</v>
      </c>
      <c r="Z4" s="4"/>
      <c r="AA4" s="3" t="s">
        <v>12</v>
      </c>
      <c r="AB4" s="4"/>
      <c r="AC4" s="3" t="s">
        <v>13</v>
      </c>
      <c r="AD4" s="4"/>
      <c r="AE4" s="3" t="s">
        <v>14</v>
      </c>
      <c r="AF4" s="4"/>
      <c r="AG4" s="3" t="s">
        <v>15</v>
      </c>
      <c r="AH4" s="4"/>
      <c r="AI4" s="3" t="s">
        <v>16</v>
      </c>
      <c r="AJ4" s="4"/>
      <c r="AK4" s="3" t="s">
        <v>17</v>
      </c>
      <c r="AL4" s="4"/>
      <c r="AM4" s="3" t="s">
        <v>18</v>
      </c>
      <c r="AN4" s="4"/>
      <c r="AO4" s="3" t="s">
        <v>19</v>
      </c>
      <c r="AP4" s="4"/>
      <c r="AQ4" s="3" t="s">
        <v>20</v>
      </c>
      <c r="AR4" s="4"/>
      <c r="AS4" s="3" t="s">
        <v>21</v>
      </c>
      <c r="AT4" s="4"/>
      <c r="AU4" s="1" t="s">
        <v>22</v>
      </c>
      <c r="AV4" s="1"/>
    </row>
    <row r="5" spans="1:70" s="43" customFormat="1" ht="15.75" x14ac:dyDescent="0.15">
      <c r="A5" s="22">
        <v>1.25</v>
      </c>
      <c r="B5" s="53">
        <v>2.75</v>
      </c>
      <c r="C5" s="22"/>
      <c r="D5" s="1"/>
      <c r="E5" s="1"/>
      <c r="F5" s="1"/>
      <c r="G5" s="67" t="s">
        <v>28</v>
      </c>
      <c r="H5" s="68">
        <v>0.5</v>
      </c>
      <c r="I5" s="3">
        <v>-2.5</v>
      </c>
      <c r="J5" s="68">
        <v>0.5</v>
      </c>
      <c r="K5" s="3"/>
      <c r="L5" s="68">
        <v>0.5</v>
      </c>
      <c r="M5" s="3"/>
      <c r="N5" s="68">
        <v>0.5</v>
      </c>
      <c r="O5" s="3">
        <v>-2.5</v>
      </c>
      <c r="P5" s="68">
        <v>0.5</v>
      </c>
      <c r="Q5" s="3">
        <v>-2.5</v>
      </c>
      <c r="R5" s="68">
        <v>0.5</v>
      </c>
      <c r="S5" s="3"/>
      <c r="T5" s="68">
        <v>0.5</v>
      </c>
      <c r="U5" s="3"/>
      <c r="V5" s="68">
        <v>0.5</v>
      </c>
      <c r="W5" s="3"/>
      <c r="X5" s="68">
        <v>0.5</v>
      </c>
      <c r="Y5" s="3"/>
      <c r="Z5" s="68">
        <v>0.5</v>
      </c>
      <c r="AA5" s="3"/>
      <c r="AB5" s="68">
        <v>0.5</v>
      </c>
      <c r="AC5" s="3"/>
      <c r="AD5" s="68">
        <v>0.5</v>
      </c>
      <c r="AE5" s="3"/>
      <c r="AF5" s="68">
        <v>0.5</v>
      </c>
      <c r="AG5" s="3"/>
      <c r="AH5" s="68">
        <v>0.5</v>
      </c>
      <c r="AI5" s="3"/>
      <c r="AJ5" s="68">
        <v>0.5</v>
      </c>
      <c r="AK5" s="3"/>
      <c r="AL5" s="68">
        <v>0.5</v>
      </c>
      <c r="AM5" s="3"/>
      <c r="AN5" s="68">
        <v>0.5</v>
      </c>
      <c r="AO5" s="3"/>
      <c r="AP5" s="68">
        <v>0.5</v>
      </c>
      <c r="AQ5" s="3"/>
      <c r="AR5" s="68">
        <v>0.5</v>
      </c>
      <c r="AS5" s="3"/>
      <c r="AT5" s="68">
        <v>0.5</v>
      </c>
      <c r="AU5" s="1"/>
      <c r="AV5" s="44">
        <v>0.5</v>
      </c>
    </row>
    <row r="6" spans="1:70" s="43" customFormat="1" ht="15.75" thickBot="1" x14ac:dyDescent="0.2">
      <c r="A6" s="22">
        <v>1.25</v>
      </c>
      <c r="B6" s="53">
        <v>2.75</v>
      </c>
      <c r="C6" s="22"/>
      <c r="D6" s="1"/>
      <c r="E6" s="1"/>
      <c r="F6" s="1"/>
      <c r="G6" s="3"/>
      <c r="H6" s="68"/>
      <c r="I6" s="3">
        <f>I5+J5</f>
        <v>-2</v>
      </c>
      <c r="J6" s="68"/>
      <c r="K6" s="3"/>
      <c r="L6" s="68"/>
      <c r="M6" s="3"/>
      <c r="N6" s="68"/>
      <c r="O6" s="3">
        <f>O5-P5</f>
        <v>-3</v>
      </c>
      <c r="P6" s="68"/>
      <c r="Q6" s="3">
        <f>Q5+R5</f>
        <v>-2</v>
      </c>
      <c r="R6" s="68"/>
      <c r="S6" s="3"/>
      <c r="T6" s="68"/>
      <c r="U6" s="3"/>
      <c r="V6" s="68"/>
      <c r="W6" s="3"/>
      <c r="X6" s="68"/>
      <c r="Y6" s="3"/>
      <c r="Z6" s="68"/>
      <c r="AA6" s="3"/>
      <c r="AB6" s="68"/>
      <c r="AC6" s="3"/>
      <c r="AD6" s="68"/>
      <c r="AE6" s="3"/>
      <c r="AF6" s="68"/>
      <c r="AG6" s="3"/>
      <c r="AH6" s="68"/>
      <c r="AI6" s="3"/>
      <c r="AJ6" s="68"/>
      <c r="AK6" s="3"/>
      <c r="AL6" s="68"/>
      <c r="AM6" s="3"/>
      <c r="AN6" s="68"/>
      <c r="AO6" s="3"/>
      <c r="AP6" s="68"/>
      <c r="AQ6" s="3"/>
      <c r="AR6" s="68"/>
      <c r="AS6" s="3"/>
      <c r="AT6" s="68"/>
      <c r="AU6" s="1"/>
      <c r="AV6" s="44"/>
    </row>
    <row r="7" spans="1:70" s="43" customFormat="1" x14ac:dyDescent="0.15">
      <c r="A7" s="54" t="s">
        <v>99</v>
      </c>
      <c r="B7" s="55">
        <f>F7</f>
        <v>6.6666666666666666E-2</v>
      </c>
      <c r="C7" s="56" t="s">
        <v>4</v>
      </c>
      <c r="D7" s="45">
        <v>-3.5</v>
      </c>
      <c r="E7" s="45">
        <v>-3</v>
      </c>
      <c r="F7" s="45">
        <v>6.6666666666666666E-2</v>
      </c>
      <c r="G7" s="69">
        <v>0.27886515044266108</v>
      </c>
      <c r="H7" s="70">
        <f>G7*$H$5+$D7</f>
        <v>-3.3605674247786697</v>
      </c>
      <c r="I7" s="69">
        <v>0.27790863921936065</v>
      </c>
      <c r="J7" s="70">
        <f>I7*$J$5+$D7</f>
        <v>-3.3610456803903195</v>
      </c>
      <c r="K7" s="69">
        <v>-5.5434648708577996E-3</v>
      </c>
      <c r="L7" s="70">
        <f>K7*$L$5+$D7</f>
        <v>-3.5027717324354288</v>
      </c>
      <c r="M7" s="69">
        <v>-2.2401570835028726E-2</v>
      </c>
      <c r="N7" s="70">
        <f>M7*$N$5+$D7</f>
        <v>-3.5112007854175142</v>
      </c>
      <c r="O7" s="69">
        <v>-0.62300394127991243</v>
      </c>
      <c r="P7" s="70">
        <f>O7*$P$5+$D7</f>
        <v>-3.8115019706399562</v>
      </c>
      <c r="Q7" s="70">
        <v>4.4485810377624E-3</v>
      </c>
      <c r="R7" s="70">
        <f>Q7*$R$5+$D7</f>
        <v>-3.4977757094811186</v>
      </c>
      <c r="S7" s="69">
        <v>0.16974201423755894</v>
      </c>
      <c r="T7" s="70">
        <f>S7*$T$5+$D7</f>
        <v>-3.4151289928812205</v>
      </c>
      <c r="U7" s="69">
        <v>0.10068388064938799</v>
      </c>
      <c r="V7" s="70">
        <f>U7*$V$5+$D7</f>
        <v>-3.4496580596753059</v>
      </c>
      <c r="W7" s="69">
        <v>7.5467648189694744E-2</v>
      </c>
      <c r="X7" s="70">
        <f>W7*$X$5+$D7</f>
        <v>-3.4622661759051527</v>
      </c>
      <c r="Y7" s="69">
        <v>8.8160684064253939E-2</v>
      </c>
      <c r="Z7" s="70">
        <f>Y7*$Z$5+$D7</f>
        <v>-3.4559196579678728</v>
      </c>
      <c r="AA7" s="69">
        <v>4.3668986355918003E-2</v>
      </c>
      <c r="AB7" s="70">
        <f>AA7*$AB$5+$D7</f>
        <v>-3.478165506822041</v>
      </c>
      <c r="AC7" s="69">
        <v>1.9536992320401386E-3</v>
      </c>
      <c r="AD7" s="70">
        <f>AC7*$AD$5+$D7</f>
        <v>-3.4990231503839802</v>
      </c>
      <c r="AE7" s="69">
        <v>4.7379296640060424E-5</v>
      </c>
      <c r="AF7" s="70">
        <f>AE7*$AF$5+$D7</f>
        <v>-3.4999763103516801</v>
      </c>
      <c r="AG7" s="69">
        <v>-7.2503498375445273E-3</v>
      </c>
      <c r="AH7" s="70">
        <f>AG7*$AH$5+$D7</f>
        <v>-3.5036251749187723</v>
      </c>
      <c r="AI7" s="69">
        <v>-4.4082462596648723E-3</v>
      </c>
      <c r="AJ7" s="70">
        <f>AI7*$AJ$5+$D7</f>
        <v>-3.5022041231298324</v>
      </c>
      <c r="AK7" s="69">
        <v>1.5518926833807615E-3</v>
      </c>
      <c r="AL7" s="70">
        <f>AK7*$AL$5+$D7</f>
        <v>-3.4992240536583097</v>
      </c>
      <c r="AM7" s="69">
        <v>-1.74443112E-3</v>
      </c>
      <c r="AN7" s="70">
        <f>AM7*$AN$5+$D7</f>
        <v>-3.5008722155599998</v>
      </c>
      <c r="AO7" s="69">
        <v>-8.898768E-5</v>
      </c>
      <c r="AP7" s="70">
        <f>AO7*$AP$5+$D7</f>
        <v>-3.5000444938399999</v>
      </c>
      <c r="AQ7" s="69">
        <v>1.1964239999999999E-5</v>
      </c>
      <c r="AR7" s="70">
        <f>AQ7*$AR$5+$D7</f>
        <v>-3.4999940178800002</v>
      </c>
      <c r="AS7" s="69">
        <v>3.5837415801359993E-4</v>
      </c>
      <c r="AT7" s="70">
        <f>AS7*$AT$5+$D7</f>
        <v>-3.4998208129209933</v>
      </c>
      <c r="AU7" s="45">
        <v>2.2322480571663701E-2</v>
      </c>
      <c r="AV7" s="46">
        <f>AU7*$AV$5+$D7</f>
        <v>-3.4888387597141683</v>
      </c>
    </row>
    <row r="8" spans="1:70" s="43" customFormat="1" x14ac:dyDescent="0.15">
      <c r="A8" s="57" t="s">
        <v>99</v>
      </c>
      <c r="B8" s="58">
        <f>F8</f>
        <v>6.6666666666666666E-2</v>
      </c>
      <c r="C8" s="21" t="s">
        <v>5</v>
      </c>
      <c r="D8" s="20">
        <v>-3.5</v>
      </c>
      <c r="E8" s="20">
        <v>-1</v>
      </c>
      <c r="F8" s="20">
        <v>6.6666666666666666E-2</v>
      </c>
      <c r="G8" s="3">
        <v>0.46769135927023797</v>
      </c>
      <c r="H8" s="4">
        <f>G8*$H$5+D8</f>
        <v>-3.2661543203648811</v>
      </c>
      <c r="I8" s="3">
        <v>0.467312222126824</v>
      </c>
      <c r="J8" s="4">
        <f>I8*$J$5+$D8</f>
        <v>-3.2663438889365879</v>
      </c>
      <c r="K8" s="3">
        <v>-3.8524281122728947E-3</v>
      </c>
      <c r="L8" s="4">
        <f>K8*$L$5+$D8</f>
        <v>-3.5019262140561365</v>
      </c>
      <c r="M8" s="3">
        <v>-1.8429687587491556E-2</v>
      </c>
      <c r="N8" s="4">
        <f>M8*$N$5+$D8</f>
        <v>-3.5092148437937456</v>
      </c>
      <c r="O8" s="3">
        <v>-0.68685873952397747</v>
      </c>
      <c r="P8" s="4">
        <f>O8*$P$5+$D8</f>
        <v>-3.8434293697619886</v>
      </c>
      <c r="Q8" s="4">
        <v>0</v>
      </c>
      <c r="R8" s="4">
        <f>Q8*$R$5+$D8</f>
        <v>-3.5</v>
      </c>
      <c r="S8" s="3">
        <v>0.17858916019306936</v>
      </c>
      <c r="T8" s="4">
        <f>S8*$T$5+$D8</f>
        <v>-3.4107054199034654</v>
      </c>
      <c r="U8" s="3">
        <v>9.080643415222317E-2</v>
      </c>
      <c r="V8" s="4">
        <f>U8*$V$5+$D8</f>
        <v>-3.4545967829238884</v>
      </c>
      <c r="W8" s="3">
        <v>6.810622547903375E-2</v>
      </c>
      <c r="X8" s="4">
        <f>W8*$X$5+$D8</f>
        <v>-3.4659468872604831</v>
      </c>
      <c r="Y8" s="3">
        <v>8.5297409401515312E-2</v>
      </c>
      <c r="Z8" s="4">
        <f>Y8*$Z$5+$D8</f>
        <v>-3.4573512952992425</v>
      </c>
      <c r="AA8" s="3">
        <v>1.5404824453372198E-2</v>
      </c>
      <c r="AB8" s="4">
        <f>AA8*$AB$5+$D8</f>
        <v>-3.4922975877733138</v>
      </c>
      <c r="AC8" s="3">
        <v>-1.2541578522368936E-3</v>
      </c>
      <c r="AD8" s="4">
        <f>AC8*$AD$5+$D8</f>
        <v>-3.5006270789261182</v>
      </c>
      <c r="AE8" s="3">
        <v>-8.7791049656582543E-4</v>
      </c>
      <c r="AF8" s="4">
        <f>AE8*$AF$5+$D8</f>
        <v>-3.5004389552482831</v>
      </c>
      <c r="AG8" s="3">
        <v>-6.9468433780210019E-3</v>
      </c>
      <c r="AH8" s="4">
        <f>AG8*$AH$5+$D8</f>
        <v>-3.5034734216890104</v>
      </c>
      <c r="AI8" s="3">
        <v>-1.1306232500299159E-3</v>
      </c>
      <c r="AJ8" s="4">
        <f>AI8*$AJ$5+$D8</f>
        <v>-3.5005653116250151</v>
      </c>
      <c r="AK8" s="3">
        <v>1.4710810041173837E-3</v>
      </c>
      <c r="AL8" s="4">
        <f>AK8*$AL$5+$D8</f>
        <v>-3.4992644594979412</v>
      </c>
      <c r="AM8" s="3">
        <v>1.2435119999999999E-5</v>
      </c>
      <c r="AN8" s="4">
        <f>AM8*$AN$5+$D8</f>
        <v>-3.4999937824399998</v>
      </c>
      <c r="AO8" s="3">
        <v>2.8857600000000001E-6</v>
      </c>
      <c r="AP8" s="4">
        <f>AO8*$AP$5+$D8</f>
        <v>-3.4999985571200001</v>
      </c>
      <c r="AQ8" s="3">
        <v>1.3753800000000002E-5</v>
      </c>
      <c r="AR8" s="4">
        <f>AQ8*$AR$5+$D8</f>
        <v>-3.4999931230999999</v>
      </c>
      <c r="AS8" s="3">
        <v>2.3270319035672689E-5</v>
      </c>
      <c r="AT8" s="4">
        <f>AS8*$AT$5+$D8</f>
        <v>-3.4999883648404824</v>
      </c>
      <c r="AU8" s="20">
        <v>2.2389177285454406E-2</v>
      </c>
      <c r="AV8" s="47">
        <f>AU8*$AV$5+$D8</f>
        <v>-3.4888054113572728</v>
      </c>
    </row>
    <row r="9" spans="1:70" s="43" customFormat="1" x14ac:dyDescent="0.15">
      <c r="A9" s="57" t="s">
        <v>99</v>
      </c>
      <c r="B9" s="58">
        <f>F9</f>
        <v>6.6666666666666666E-2</v>
      </c>
      <c r="C9" s="21"/>
      <c r="D9" s="20">
        <v>-3.5</v>
      </c>
      <c r="E9" s="20">
        <v>1</v>
      </c>
      <c r="F9" s="20">
        <v>6.6666666666666666E-2</v>
      </c>
      <c r="G9" s="3">
        <v>0.25566170974329305</v>
      </c>
      <c r="H9" s="4">
        <f>G9*$H$5+D9</f>
        <v>-3.3721691451283533</v>
      </c>
      <c r="I9" s="3">
        <v>0.25460742189687291</v>
      </c>
      <c r="J9" s="4">
        <f>I9*$J$5+$D9</f>
        <v>-3.3726962890515635</v>
      </c>
      <c r="K9" s="3">
        <v>1.4679916232086395E-2</v>
      </c>
      <c r="L9" s="4">
        <f>K9*$L$5+$D9</f>
        <v>-3.4926600418839566</v>
      </c>
      <c r="M9" s="3">
        <v>-1.7957466505899963E-2</v>
      </c>
      <c r="N9" s="4">
        <f>M9*$N$5+$D9</f>
        <v>-3.5089787332529498</v>
      </c>
      <c r="O9" s="3">
        <v>-0.59053315068559731</v>
      </c>
      <c r="P9" s="4">
        <f>O9*$P$5+$D9</f>
        <v>-3.7952665753427985</v>
      </c>
      <c r="Q9" s="4">
        <v>4.7536825230971996E-3</v>
      </c>
      <c r="R9" s="4">
        <f>Q9*$R$5+$D9</f>
        <v>-3.4976231587384512</v>
      </c>
      <c r="S9" s="3">
        <v>0.16260083693254146</v>
      </c>
      <c r="T9" s="4">
        <f>S9*$T$5+$D9</f>
        <v>-3.4186995815337293</v>
      </c>
      <c r="U9" s="3">
        <v>0.10920812444238714</v>
      </c>
      <c r="V9" s="4">
        <f>U9*$V$5+$D9</f>
        <v>-3.4453959377788066</v>
      </c>
      <c r="W9" s="3">
        <v>8.3689521171556244E-2</v>
      </c>
      <c r="X9" s="4">
        <f>W9*$X$5+$D9</f>
        <v>-3.4581552394142219</v>
      </c>
      <c r="Y9" s="3">
        <v>8.3568207435130354E-2</v>
      </c>
      <c r="Z9" s="4">
        <f>Y9*$Z$5+$D9</f>
        <v>-3.458215896282435</v>
      </c>
      <c r="AA9" s="3">
        <v>5.6755656337426207E-2</v>
      </c>
      <c r="AB9" s="4">
        <f>AA9*$AB$5+$D9</f>
        <v>-3.471622171831287</v>
      </c>
      <c r="AC9" s="3">
        <v>-3.7819826788565874E-3</v>
      </c>
      <c r="AD9" s="4">
        <f>AC9*$AD$5+$D9</f>
        <v>-3.5018909913394283</v>
      </c>
      <c r="AE9" s="3">
        <v>-8.8209102273994837E-4</v>
      </c>
      <c r="AF9" s="4">
        <f>AE9*$AF$5+$D9</f>
        <v>-3.5004410455113701</v>
      </c>
      <c r="AG9" s="3">
        <v>-5.0109409973772409E-3</v>
      </c>
      <c r="AH9" s="4">
        <f>AG9*$AH$5+$D9</f>
        <v>-3.5025054704986887</v>
      </c>
      <c r="AI9" s="3">
        <v>-2.3646977871779121E-3</v>
      </c>
      <c r="AJ9" s="4">
        <f>AI9*$AJ$5+$D9</f>
        <v>-3.5011823488935891</v>
      </c>
      <c r="AK9" s="3">
        <v>1.8244933022089041E-3</v>
      </c>
      <c r="AL9" s="4">
        <f>AK9*$AL$5+$D9</f>
        <v>-3.4990877533488955</v>
      </c>
      <c r="AM9" s="3">
        <v>-6.0292943999999996E-4</v>
      </c>
      <c r="AN9" s="4">
        <f>AM9*$AN$5+$D9</f>
        <v>-3.5003014647200001</v>
      </c>
      <c r="AO9" s="3">
        <v>1.8998280000000003E-5</v>
      </c>
      <c r="AP9" s="4">
        <f>AO9*$AP$5+$D9</f>
        <v>-3.4999905008600001</v>
      </c>
      <c r="AQ9" s="3">
        <v>7.1751959999999997E-5</v>
      </c>
      <c r="AR9" s="4">
        <f>AQ9*$AR$5+$D9</f>
        <v>-3.4999641240199999</v>
      </c>
      <c r="AS9" s="3">
        <v>5.0238176052062238E-4</v>
      </c>
      <c r="AT9" s="4">
        <f>AS9*$AT$5+$D9</f>
        <v>-3.4997488091197395</v>
      </c>
      <c r="AU9" s="20">
        <v>2.2684691284655605E-2</v>
      </c>
      <c r="AV9" s="47">
        <f>AU9*$AV$5+$D9</f>
        <v>-3.4886576543576724</v>
      </c>
    </row>
    <row r="10" spans="1:70" s="43" customFormat="1" x14ac:dyDescent="0.15">
      <c r="A10" s="57" t="s">
        <v>99</v>
      </c>
      <c r="B10" s="58">
        <f>F10</f>
        <v>6.6666666666666666E-2</v>
      </c>
      <c r="C10" s="21" t="s">
        <v>6</v>
      </c>
      <c r="D10" s="20">
        <v>-3.5</v>
      </c>
      <c r="E10" s="20">
        <v>3</v>
      </c>
      <c r="F10" s="20">
        <v>6.6666666666666666E-2</v>
      </c>
      <c r="G10" s="3">
        <v>0.38131506177925634</v>
      </c>
      <c r="H10" s="4">
        <f>G10*$H$5+D10</f>
        <v>-3.3093424691103719</v>
      </c>
      <c r="I10" s="3">
        <v>0.38076324365487918</v>
      </c>
      <c r="J10" s="4">
        <f>I10*$J$5+$D10</f>
        <v>-3.3096183781725603</v>
      </c>
      <c r="K10" s="3">
        <v>-9.5190810913719831E-4</v>
      </c>
      <c r="L10" s="4">
        <f>K10*$L$5+$D10</f>
        <v>-3.5004759540545685</v>
      </c>
      <c r="M10" s="3">
        <v>-2.0484689211334797E-2</v>
      </c>
      <c r="N10" s="4">
        <f>M10*$N$5+$D10</f>
        <v>-3.5102423446056674</v>
      </c>
      <c r="O10" s="3">
        <v>-0.62371342777096506</v>
      </c>
      <c r="P10" s="4">
        <f>O10*$P$5+$D10</f>
        <v>-3.8118567138854824</v>
      </c>
      <c r="Q10" s="4">
        <v>3.0157527808800005E-4</v>
      </c>
      <c r="R10" s="4">
        <f>Q10*$R$5+$D10</f>
        <v>-3.4998492123609561</v>
      </c>
      <c r="S10" s="3">
        <v>0.18574526938999489</v>
      </c>
      <c r="T10" s="4">
        <f>S10*$T$5+$D10</f>
        <v>-3.4071273653050027</v>
      </c>
      <c r="U10" s="3">
        <v>9.4780183886248856E-2</v>
      </c>
      <c r="V10" s="4">
        <f>U10*$V$5+$D10</f>
        <v>-3.4526099080568757</v>
      </c>
      <c r="W10" s="3">
        <v>7.1426704942082933E-2</v>
      </c>
      <c r="X10" s="4">
        <f>W10*$X$5+$D10</f>
        <v>-3.4642866475289584</v>
      </c>
      <c r="Y10" s="3">
        <v>9.0881804035522928E-2</v>
      </c>
      <c r="Z10" s="4">
        <f>Y10*$Z$5+$D10</f>
        <v>-3.4545590979822385</v>
      </c>
      <c r="AA10" s="3">
        <v>2.3382279990518399E-2</v>
      </c>
      <c r="AB10" s="4">
        <f>AA10*$AB$5+$D10</f>
        <v>-3.4883088600047407</v>
      </c>
      <c r="AC10" s="3">
        <v>-3.4531146198255799E-3</v>
      </c>
      <c r="AD10" s="4">
        <f>AC10*$AD$5+$D10</f>
        <v>-3.501726557309913</v>
      </c>
      <c r="AE10" s="3">
        <v>-9.0578067105997865E-4</v>
      </c>
      <c r="AF10" s="4">
        <f>AE10*$AF$5+$D10</f>
        <v>-3.5004528903355299</v>
      </c>
      <c r="AG10" s="3">
        <v>-7.5420121425500601E-3</v>
      </c>
      <c r="AH10" s="4">
        <f>AG10*$AH$5+$D10</f>
        <v>-3.503771006071275</v>
      </c>
      <c r="AI10" s="3">
        <v>-1.1562238965141158E-3</v>
      </c>
      <c r="AJ10" s="4">
        <f>AI10*$AJ$5+$D10</f>
        <v>-3.5005781119482569</v>
      </c>
      <c r="AK10" s="3">
        <v>1.6109283910563739E-3</v>
      </c>
      <c r="AL10" s="4">
        <f>AK10*$AL$5+$D10</f>
        <v>-3.4991945358044716</v>
      </c>
      <c r="AM10" s="3">
        <v>-4.6157040000000002E-5</v>
      </c>
      <c r="AN10" s="4">
        <f>AM10*$AN$5+$D10</f>
        <v>-3.5000230785199999</v>
      </c>
      <c r="AO10" s="3">
        <v>1.7933399999999997E-5</v>
      </c>
      <c r="AP10" s="4">
        <f>AO10*$AP$5+$D10</f>
        <v>-3.4999910333000002</v>
      </c>
      <c r="AQ10" s="3">
        <v>6.8665320000000003E-5</v>
      </c>
      <c r="AR10" s="4">
        <f>AQ10*$AR$5+$D10</f>
        <v>-3.4999656673400001</v>
      </c>
      <c r="AS10" s="3">
        <v>8.1654334810049979E-5</v>
      </c>
      <c r="AT10" s="4">
        <f>AS10*$AT$5+$D10</f>
        <v>-3.4999591728325949</v>
      </c>
      <c r="AU10" s="20">
        <v>2.4293181268578146E-2</v>
      </c>
      <c r="AV10" s="47">
        <f>AU10*$AV$5+$D10</f>
        <v>-3.487853409365711</v>
      </c>
    </row>
    <row r="11" spans="1:70" s="43" customFormat="1" x14ac:dyDescent="0.15">
      <c r="A11" s="57"/>
      <c r="B11" s="58"/>
      <c r="C11" s="21"/>
      <c r="D11" s="20"/>
      <c r="E11" s="20"/>
      <c r="F11" s="20"/>
      <c r="G11" s="3"/>
      <c r="H11" s="4"/>
      <c r="I11" s="3"/>
      <c r="J11" s="4"/>
      <c r="K11" s="3"/>
      <c r="L11" s="4"/>
      <c r="M11" s="3"/>
      <c r="N11" s="4"/>
      <c r="O11" s="3"/>
      <c r="P11" s="4"/>
      <c r="Q11" s="4"/>
      <c r="R11" s="4"/>
      <c r="S11" s="3"/>
      <c r="T11" s="4"/>
      <c r="U11" s="3"/>
      <c r="V11" s="4"/>
      <c r="W11" s="3"/>
      <c r="X11" s="4"/>
      <c r="Y11" s="3"/>
      <c r="Z11" s="4"/>
      <c r="AA11" s="3"/>
      <c r="AB11" s="4"/>
      <c r="AC11" s="3"/>
      <c r="AD11" s="4"/>
      <c r="AE11" s="3"/>
      <c r="AF11" s="4"/>
      <c r="AG11" s="3"/>
      <c r="AH11" s="4"/>
      <c r="AI11" s="3"/>
      <c r="AJ11" s="4"/>
      <c r="AK11" s="3"/>
      <c r="AL11" s="4"/>
      <c r="AM11" s="3"/>
      <c r="AN11" s="4"/>
      <c r="AO11" s="3"/>
      <c r="AP11" s="4"/>
      <c r="AQ11" s="3"/>
      <c r="AR11" s="4"/>
      <c r="AS11" s="3"/>
      <c r="AT11" s="4"/>
      <c r="AU11" s="20"/>
      <c r="AV11" s="47"/>
    </row>
    <row r="12" spans="1:70" s="43" customFormat="1" x14ac:dyDescent="0.15">
      <c r="A12" s="57" t="s">
        <v>99</v>
      </c>
      <c r="B12" s="58">
        <f>F12</f>
        <v>6.6666666666666666E-2</v>
      </c>
      <c r="C12" s="21" t="s">
        <v>24</v>
      </c>
      <c r="D12" s="48">
        <v>-2.5</v>
      </c>
      <c r="E12" s="48">
        <v>-3</v>
      </c>
      <c r="F12" s="48">
        <v>6.6666666666666666E-2</v>
      </c>
      <c r="G12" s="71">
        <v>0.25595769653403716</v>
      </c>
      <c r="H12" s="72">
        <f t="shared" ref="H12:H20" si="0">G12*$H$5+D12</f>
        <v>-2.3720211517329814</v>
      </c>
      <c r="I12" s="71">
        <v>0.24138523161230838</v>
      </c>
      <c r="J12" s="72">
        <f t="shared" ref="J12:J20" si="1">I12*$J$5+$D12</f>
        <v>-2.3793073841938459</v>
      </c>
      <c r="K12" s="71">
        <v>-7.1109402239037195E-2</v>
      </c>
      <c r="L12" s="72">
        <f t="shared" ref="L12:L20" si="2">K12*$L$5+$D12</f>
        <v>-2.5355547011195188</v>
      </c>
      <c r="M12" s="71">
        <v>-4.6807748158711082E-2</v>
      </c>
      <c r="N12" s="72">
        <f t="shared" ref="N12:N20" si="3">M12*$N$5+$D12</f>
        <v>-2.5234038740793556</v>
      </c>
      <c r="O12" s="71">
        <v>-0.62278638638802153</v>
      </c>
      <c r="P12" s="72">
        <f t="shared" ref="P12:P20" si="4">O12*$P$5+$D12</f>
        <v>-2.8113931931940108</v>
      </c>
      <c r="Q12" s="72">
        <v>0.62150462949752094</v>
      </c>
      <c r="R12" s="72">
        <f t="shared" ref="R12:R20" si="5">Q12*$R$5+$D12</f>
        <v>-2.1892476852512397</v>
      </c>
      <c r="S12" s="71">
        <v>0.22202230078056462</v>
      </c>
      <c r="T12" s="72">
        <f t="shared" ref="T12:T20" si="6">S12*$T$5+$D12</f>
        <v>-2.3889888496097176</v>
      </c>
      <c r="U12" s="71">
        <v>0.13616952176883193</v>
      </c>
      <c r="V12" s="72">
        <f t="shared" ref="V12:V20" si="7">U12*$V$5+$D12</f>
        <v>-2.4319152391155838</v>
      </c>
      <c r="W12" s="71">
        <v>7.235808169984656E-2</v>
      </c>
      <c r="X12" s="72">
        <f t="shared" ref="X12:X20" si="8">W12*$X$5+$D12</f>
        <v>-2.4638209591500768</v>
      </c>
      <c r="Y12" s="71">
        <v>9.0075078978236564E-2</v>
      </c>
      <c r="Z12" s="72">
        <f t="shared" ref="Z12:Z20" si="9">Y12*$Z$5+$D12</f>
        <v>-2.4549624605108815</v>
      </c>
      <c r="AA12" s="71">
        <v>0.63969799864813937</v>
      </c>
      <c r="AB12" s="72">
        <f t="shared" ref="AB12:AB20" si="10">AA12*$AB$5+$D12</f>
        <v>-2.1801510006759304</v>
      </c>
      <c r="AC12" s="71">
        <v>5.068191231761757E-3</v>
      </c>
      <c r="AD12" s="72">
        <f t="shared" ref="AD12:AD20" si="11">AC12*$AD$5+$D12</f>
        <v>-2.4974659043841192</v>
      </c>
      <c r="AE12" s="71">
        <v>1.79205221997405E-3</v>
      </c>
      <c r="AF12" s="72">
        <f t="shared" ref="AF12:AF20" si="12">AE12*$AF$5+$D12</f>
        <v>-2.4991039738900129</v>
      </c>
      <c r="AG12" s="71">
        <v>-7.0724407665555319E-3</v>
      </c>
      <c r="AH12" s="72">
        <f t="shared" ref="AH12:AH20" si="13">AG12*$AH$5+$D12</f>
        <v>-2.5035362203832778</v>
      </c>
      <c r="AI12" s="71">
        <v>-5.5460870413541899E-3</v>
      </c>
      <c r="AJ12" s="72">
        <f t="shared" ref="AJ12:AJ20" si="14">AI12*$AJ$5+$D12</f>
        <v>-2.5027730435206772</v>
      </c>
      <c r="AK12" s="71">
        <v>1.0017563813419798E-3</v>
      </c>
      <c r="AL12" s="72">
        <f t="shared" ref="AL12:AL20" si="15">AK12*$AL$5+$D12</f>
        <v>-2.499499121809329</v>
      </c>
      <c r="AM12" s="71">
        <v>-7.8690724559999994E-2</v>
      </c>
      <c r="AN12" s="72">
        <f t="shared" ref="AN12:AN20" si="16">AM12*$AN$5+$D12</f>
        <v>-2.5393453622800002</v>
      </c>
      <c r="AO12" s="71">
        <v>-2.5071090839999997E-2</v>
      </c>
      <c r="AP12" s="72">
        <f t="shared" ref="AP12:AP20" si="17">AO12*$AP$5+$D12</f>
        <v>-2.51253554542</v>
      </c>
      <c r="AQ12" s="71">
        <v>3.5260520399999998E-3</v>
      </c>
      <c r="AR12" s="72">
        <f t="shared" ref="AR12:AR20" si="18">AQ12*$AR$5+$D12</f>
        <v>-2.4982369739800001</v>
      </c>
      <c r="AS12" s="71">
        <v>2.9166679825799947E-2</v>
      </c>
      <c r="AT12" s="72">
        <f t="shared" ref="AT12:AT20" si="19">AS12*$AT$5+$D12</f>
        <v>-2.4854166600870999</v>
      </c>
      <c r="AU12" s="48">
        <v>3.6535866344964786E-2</v>
      </c>
      <c r="AV12" s="49">
        <f t="shared" ref="AV12:AV20" si="20">AU12*$AV$5+$D12</f>
        <v>-2.4817320668275178</v>
      </c>
    </row>
    <row r="13" spans="1:70" s="43" customFormat="1" x14ac:dyDescent="0.15">
      <c r="A13" s="57" t="s">
        <v>99</v>
      </c>
      <c r="B13" s="58">
        <f>F13</f>
        <v>6.6666666666666666E-2</v>
      </c>
      <c r="C13" s="21" t="s">
        <v>7</v>
      </c>
      <c r="D13" s="48">
        <v>-2.5</v>
      </c>
      <c r="E13" s="48">
        <v>-2</v>
      </c>
      <c r="F13" s="48">
        <v>6.6666666666666666E-2</v>
      </c>
      <c r="G13" s="71">
        <v>0.10965692966845084</v>
      </c>
      <c r="H13" s="72">
        <f t="shared" si="0"/>
        <v>-2.4451715351657746</v>
      </c>
      <c r="I13" s="71">
        <v>-9.6381629293385535E-2</v>
      </c>
      <c r="J13" s="72">
        <f t="shared" si="1"/>
        <v>-2.5481908146466927</v>
      </c>
      <c r="K13" s="71">
        <v>-4.7943816268047369E-2</v>
      </c>
      <c r="L13" s="72">
        <f t="shared" si="2"/>
        <v>-2.5239719081340235</v>
      </c>
      <c r="M13" s="71">
        <v>-2.0895316238805747E-2</v>
      </c>
      <c r="N13" s="72">
        <f t="shared" si="3"/>
        <v>-2.5104476581194031</v>
      </c>
      <c r="O13" s="71">
        <v>-0.5496370174063161</v>
      </c>
      <c r="P13" s="72">
        <f t="shared" si="4"/>
        <v>-2.774818508703158</v>
      </c>
      <c r="Q13" s="72">
        <v>1.929037211989272</v>
      </c>
      <c r="R13" s="72">
        <f t="shared" si="5"/>
        <v>-1.535481394005364</v>
      </c>
      <c r="S13" s="71">
        <v>8.7254510364599469E-2</v>
      </c>
      <c r="T13" s="72">
        <f t="shared" si="6"/>
        <v>-2.4563727448177004</v>
      </c>
      <c r="U13" s="71">
        <v>9.4466614156180129E-2</v>
      </c>
      <c r="V13" s="72">
        <f t="shared" si="7"/>
        <v>-2.4527666929219101</v>
      </c>
      <c r="W13" s="71">
        <v>6.9196253588320281E-2</v>
      </c>
      <c r="X13" s="72">
        <f t="shared" si="8"/>
        <v>-2.46540187320584</v>
      </c>
      <c r="Y13" s="71">
        <v>5.9282730296406495E-2</v>
      </c>
      <c r="Z13" s="72">
        <f t="shared" si="9"/>
        <v>-2.470358634851797</v>
      </c>
      <c r="AA13" s="71">
        <v>0.85706098546788734</v>
      </c>
      <c r="AB13" s="72">
        <f t="shared" si="10"/>
        <v>-2.0714695072660563</v>
      </c>
      <c r="AC13" s="71">
        <v>-1.5755938647361268E-3</v>
      </c>
      <c r="AD13" s="72">
        <f t="shared" si="11"/>
        <v>-2.500787796932368</v>
      </c>
      <c r="AE13" s="71">
        <v>-8.3610523482459485E-6</v>
      </c>
      <c r="AF13" s="72">
        <f t="shared" si="12"/>
        <v>-2.5000041805261741</v>
      </c>
      <c r="AG13" s="71">
        <v>2.0751945728397191E-3</v>
      </c>
      <c r="AH13" s="72">
        <f t="shared" si="13"/>
        <v>-2.4989624027135799</v>
      </c>
      <c r="AI13" s="71">
        <v>-4.769739725682731E-4</v>
      </c>
      <c r="AJ13" s="72">
        <f t="shared" si="14"/>
        <v>-2.5002384869862841</v>
      </c>
      <c r="AK13" s="71">
        <v>9.5524339953695142E-4</v>
      </c>
      <c r="AL13" s="72">
        <f t="shared" si="15"/>
        <v>-2.4995223783002314</v>
      </c>
      <c r="AM13" s="71">
        <v>2.6005905360000001E-2</v>
      </c>
      <c r="AN13" s="72">
        <f t="shared" si="16"/>
        <v>-2.48699704732</v>
      </c>
      <c r="AO13" s="71">
        <v>2.07422964E-3</v>
      </c>
      <c r="AP13" s="72">
        <f t="shared" si="17"/>
        <v>-2.4989628851800001</v>
      </c>
      <c r="AQ13" s="71">
        <v>1.071738864E-2</v>
      </c>
      <c r="AR13" s="72">
        <f t="shared" si="18"/>
        <v>-2.4946413056800001</v>
      </c>
      <c r="AS13" s="71">
        <v>2.0060058935666064E-2</v>
      </c>
      <c r="AT13" s="72">
        <f t="shared" si="19"/>
        <v>-2.489969970532167</v>
      </c>
      <c r="AU13" s="48">
        <v>1.0662706139878868E-2</v>
      </c>
      <c r="AV13" s="49">
        <f t="shared" si="20"/>
        <v>-2.4946686469300605</v>
      </c>
    </row>
    <row r="14" spans="1:70" s="43" customFormat="1" x14ac:dyDescent="0.15">
      <c r="A14" s="57"/>
      <c r="B14" s="58"/>
      <c r="C14" s="21"/>
      <c r="D14" s="48">
        <v>-2.5</v>
      </c>
      <c r="E14" s="48">
        <v>-1</v>
      </c>
      <c r="F14" s="48">
        <v>6.6666666666666666E-2</v>
      </c>
      <c r="G14" s="71">
        <v>0.5126544785280801</v>
      </c>
      <c r="H14" s="72">
        <f t="shared" si="0"/>
        <v>-2.2436727607359601</v>
      </c>
      <c r="I14" s="71">
        <v>0.51215642649962867</v>
      </c>
      <c r="J14" s="72">
        <f t="shared" si="1"/>
        <v>-2.2439217867501857</v>
      </c>
      <c r="K14" s="71">
        <v>-1.971009731860551E-3</v>
      </c>
      <c r="L14" s="72">
        <f t="shared" si="2"/>
        <v>-2.5009855048659304</v>
      </c>
      <c r="M14" s="71">
        <v>-2.2506094078384966E-2</v>
      </c>
      <c r="N14" s="72">
        <f t="shared" si="3"/>
        <v>-2.5112530470391925</v>
      </c>
      <c r="O14" s="71">
        <v>-0.68956640143330639</v>
      </c>
      <c r="P14" s="72">
        <f t="shared" si="4"/>
        <v>-2.8447832007166531</v>
      </c>
      <c r="Q14" s="72">
        <v>0.14758843270317301</v>
      </c>
      <c r="R14" s="72">
        <f t="shared" si="5"/>
        <v>-2.4262057836484137</v>
      </c>
      <c r="S14" s="71">
        <v>0.18468510506452443</v>
      </c>
      <c r="T14" s="72">
        <f t="shared" si="6"/>
        <v>-2.4076574474677379</v>
      </c>
      <c r="U14" s="71">
        <v>0.10654091525031451</v>
      </c>
      <c r="V14" s="72">
        <f t="shared" si="7"/>
        <v>-2.4467295423748427</v>
      </c>
      <c r="W14" s="71">
        <v>5.8824188171701826E-2</v>
      </c>
      <c r="X14" s="72">
        <f t="shared" si="8"/>
        <v>-2.4705879059141491</v>
      </c>
      <c r="Y14" s="71">
        <v>8.3494559912543176E-2</v>
      </c>
      <c r="Z14" s="72">
        <f t="shared" si="9"/>
        <v>-2.4582527200437285</v>
      </c>
      <c r="AA14" s="71">
        <v>0.32718231654029462</v>
      </c>
      <c r="AB14" s="72">
        <f t="shared" si="10"/>
        <v>-2.3364088417298525</v>
      </c>
      <c r="AC14" s="71">
        <v>-2.0024720374049064E-3</v>
      </c>
      <c r="AD14" s="72">
        <f t="shared" si="11"/>
        <v>-2.5010012360187024</v>
      </c>
      <c r="AE14" s="71">
        <v>2.0484578253202593E-4</v>
      </c>
      <c r="AF14" s="72">
        <f t="shared" si="12"/>
        <v>-2.4998975771087339</v>
      </c>
      <c r="AG14" s="71">
        <v>-7.0043985663818644E-3</v>
      </c>
      <c r="AH14" s="72">
        <f t="shared" si="13"/>
        <v>-2.503502199283191</v>
      </c>
      <c r="AI14" s="71">
        <v>-1.8885257625717944E-3</v>
      </c>
      <c r="AJ14" s="72">
        <f t="shared" si="14"/>
        <v>-2.5009442628812857</v>
      </c>
      <c r="AK14" s="71">
        <v>9.420421023137738E-4</v>
      </c>
      <c r="AL14" s="72">
        <f t="shared" si="15"/>
        <v>-2.4995289789488431</v>
      </c>
      <c r="AM14" s="71">
        <v>-2.774384676E-2</v>
      </c>
      <c r="AN14" s="72">
        <f t="shared" si="16"/>
        <v>-2.51387192338</v>
      </c>
      <c r="AO14" s="71">
        <v>-6.3048131999999982E-4</v>
      </c>
      <c r="AP14" s="72">
        <f t="shared" si="17"/>
        <v>-2.50031524066</v>
      </c>
      <c r="AQ14" s="71">
        <v>1.98304416E-3</v>
      </c>
      <c r="AR14" s="72">
        <f t="shared" si="18"/>
        <v>-2.4990084779199999</v>
      </c>
      <c r="AS14" s="71">
        <v>8.6380908882104854E-3</v>
      </c>
      <c r="AT14" s="72">
        <f t="shared" si="19"/>
        <v>-2.4956809545558949</v>
      </c>
      <c r="AU14" s="48">
        <v>2.445991988456446E-2</v>
      </c>
      <c r="AV14" s="49">
        <f t="shared" si="20"/>
        <v>-2.4877700400577178</v>
      </c>
    </row>
    <row r="15" spans="1:70" s="43" customFormat="1" x14ac:dyDescent="0.15">
      <c r="A15" s="57"/>
      <c r="B15" s="58"/>
      <c r="C15" s="21"/>
      <c r="D15" s="48">
        <v>-2.5</v>
      </c>
      <c r="E15" s="48">
        <v>-0.5</v>
      </c>
      <c r="F15" s="48">
        <v>6.6666666666666666E-2</v>
      </c>
      <c r="G15" s="71">
        <v>0.29472472609757983</v>
      </c>
      <c r="H15" s="72">
        <f t="shared" si="0"/>
        <v>-2.3526376369512101</v>
      </c>
      <c r="I15" s="71">
        <v>0.27023364677863099</v>
      </c>
      <c r="J15" s="72">
        <f t="shared" si="1"/>
        <v>-2.3648831766106846</v>
      </c>
      <c r="K15" s="71">
        <v>0.11219823579697107</v>
      </c>
      <c r="L15" s="72">
        <f t="shared" si="2"/>
        <v>-2.4439008821015147</v>
      </c>
      <c r="M15" s="71">
        <v>3.532698976792107E-2</v>
      </c>
      <c r="N15" s="72">
        <f t="shared" si="3"/>
        <v>-2.4823365051160393</v>
      </c>
      <c r="O15" s="71">
        <v>-0.6314793554667717</v>
      </c>
      <c r="P15" s="72">
        <f t="shared" si="4"/>
        <v>-2.8157396777333856</v>
      </c>
      <c r="Q15" s="72">
        <v>1.131548650101639</v>
      </c>
      <c r="R15" s="72">
        <f t="shared" si="5"/>
        <v>-1.9342256749491806</v>
      </c>
      <c r="S15" s="71">
        <v>0.21528615104355259</v>
      </c>
      <c r="T15" s="72">
        <f t="shared" si="6"/>
        <v>-2.3923569244782237</v>
      </c>
      <c r="U15" s="71">
        <v>0.11148337147187391</v>
      </c>
      <c r="V15" s="72">
        <f t="shared" si="7"/>
        <v>-2.4442583142640633</v>
      </c>
      <c r="W15" s="71">
        <v>6.8059563316821142E-2</v>
      </c>
      <c r="X15" s="72">
        <f t="shared" si="8"/>
        <v>-2.4659702183415892</v>
      </c>
      <c r="Y15" s="71">
        <v>8.0659240461257817E-2</v>
      </c>
      <c r="Z15" s="72">
        <f t="shared" si="9"/>
        <v>-2.4596703797693711</v>
      </c>
      <c r="AA15" s="71">
        <v>0.7018633600448777</v>
      </c>
      <c r="AB15" s="72">
        <f t="shared" si="10"/>
        <v>-2.1490683199775611</v>
      </c>
      <c r="AC15" s="71">
        <v>8.8877986461854529E-3</v>
      </c>
      <c r="AD15" s="72">
        <f t="shared" si="11"/>
        <v>-2.4955561006769074</v>
      </c>
      <c r="AE15" s="71">
        <v>1.5161374924819336E-3</v>
      </c>
      <c r="AF15" s="72">
        <f t="shared" si="12"/>
        <v>-2.499241931253759</v>
      </c>
      <c r="AG15" s="71">
        <v>-8.0293497503215773E-3</v>
      </c>
      <c r="AH15" s="72">
        <f t="shared" si="13"/>
        <v>-2.5040146748751608</v>
      </c>
      <c r="AI15" s="71">
        <v>-4.3200319838277504E-3</v>
      </c>
      <c r="AJ15" s="72">
        <f t="shared" si="14"/>
        <v>-2.502160015991914</v>
      </c>
      <c r="AK15" s="71">
        <v>1.9764932851897918E-4</v>
      </c>
      <c r="AL15" s="72">
        <f t="shared" si="15"/>
        <v>-2.4999011753357405</v>
      </c>
      <c r="AM15" s="71">
        <v>-3.5278908480000003E-2</v>
      </c>
      <c r="AN15" s="72">
        <f t="shared" si="16"/>
        <v>-2.5176394542399998</v>
      </c>
      <c r="AO15" s="71">
        <v>-3.1545278279999998E-2</v>
      </c>
      <c r="AP15" s="72">
        <f t="shared" si="17"/>
        <v>-2.5157726391400002</v>
      </c>
      <c r="AQ15" s="71">
        <v>1.260768348E-2</v>
      </c>
      <c r="AR15" s="72">
        <f t="shared" si="18"/>
        <v>-2.4936961582600001</v>
      </c>
      <c r="AS15" s="71">
        <v>1.4906553813952164E-2</v>
      </c>
      <c r="AT15" s="72">
        <f t="shared" si="19"/>
        <v>-2.4925467230930241</v>
      </c>
      <c r="AU15" s="48">
        <v>3.1704386552379775E-2</v>
      </c>
      <c r="AV15" s="49">
        <f t="shared" si="20"/>
        <v>-2.4841478067238101</v>
      </c>
    </row>
    <row r="16" spans="1:70" s="43" customFormat="1" x14ac:dyDescent="0.15">
      <c r="A16" s="57"/>
      <c r="B16" s="58"/>
      <c r="C16" s="21"/>
      <c r="D16" s="48">
        <v>-2.5</v>
      </c>
      <c r="E16" s="48">
        <v>0</v>
      </c>
      <c r="F16" s="48">
        <v>6.6666666666666666E-2</v>
      </c>
      <c r="G16" s="71">
        <v>0.13961018195771632</v>
      </c>
      <c r="H16" s="72">
        <f t="shared" si="0"/>
        <v>-2.4301949090211417</v>
      </c>
      <c r="I16" s="71">
        <v>-0.13333806176577087</v>
      </c>
      <c r="J16" s="72">
        <f t="shared" si="1"/>
        <v>-2.5666690308828852</v>
      </c>
      <c r="K16" s="71">
        <v>-2.9525327599486839E-2</v>
      </c>
      <c r="L16" s="72">
        <f t="shared" si="2"/>
        <v>-2.5147626637997433</v>
      </c>
      <c r="M16" s="71">
        <v>-2.8986535166471927E-2</v>
      </c>
      <c r="N16" s="72">
        <f t="shared" si="3"/>
        <v>-2.5144932675832359</v>
      </c>
      <c r="O16" s="71">
        <v>-0.54515806923198118</v>
      </c>
      <c r="P16" s="72">
        <f t="shared" si="4"/>
        <v>-2.7725790346159904</v>
      </c>
      <c r="Q16" s="72">
        <v>1.3707367004034396</v>
      </c>
      <c r="R16" s="72">
        <f t="shared" si="5"/>
        <v>-1.8146316497982802</v>
      </c>
      <c r="S16" s="71">
        <v>8.93449752317243E-2</v>
      </c>
      <c r="T16" s="72">
        <f t="shared" si="6"/>
        <v>-2.4553275123841378</v>
      </c>
      <c r="U16" s="71">
        <v>9.3600564425514135E-2</v>
      </c>
      <c r="V16" s="72">
        <f t="shared" si="7"/>
        <v>-2.4531997177872431</v>
      </c>
      <c r="W16" s="71">
        <v>6.9239182777555877E-2</v>
      </c>
      <c r="X16" s="72">
        <f t="shared" si="8"/>
        <v>-2.4653804086112219</v>
      </c>
      <c r="Y16" s="71">
        <v>5.8437684190191151E-2</v>
      </c>
      <c r="Z16" s="72">
        <f t="shared" si="9"/>
        <v>-2.4707811579049044</v>
      </c>
      <c r="AA16" s="71">
        <v>0.67841077328917199</v>
      </c>
      <c r="AB16" s="72">
        <f t="shared" si="10"/>
        <v>-2.1607946133554141</v>
      </c>
      <c r="AC16" s="71">
        <v>-3.1771998923334639E-4</v>
      </c>
      <c r="AD16" s="72">
        <f t="shared" si="11"/>
        <v>-2.5001588599946167</v>
      </c>
      <c r="AE16" s="71">
        <v>1.9230420400965698E-4</v>
      </c>
      <c r="AF16" s="72">
        <f t="shared" si="12"/>
        <v>-2.4999038478979951</v>
      </c>
      <c r="AG16" s="71">
        <v>1.6079673524268762E-3</v>
      </c>
      <c r="AH16" s="72">
        <f t="shared" si="13"/>
        <v>-2.4991960163237867</v>
      </c>
      <c r="AI16" s="71">
        <v>-4.9350643824963605E-5</v>
      </c>
      <c r="AJ16" s="72">
        <f t="shared" si="14"/>
        <v>-2.5000246753219124</v>
      </c>
      <c r="AK16" s="71">
        <v>1.1523992216176812E-3</v>
      </c>
      <c r="AL16" s="72">
        <f t="shared" si="15"/>
        <v>-2.4994238003891911</v>
      </c>
      <c r="AM16" s="71">
        <v>2.6832552480000004E-2</v>
      </c>
      <c r="AN16" s="72">
        <f t="shared" si="16"/>
        <v>-2.4865837237599999</v>
      </c>
      <c r="AO16" s="71">
        <v>3.8326467600000003E-3</v>
      </c>
      <c r="AP16" s="72">
        <f t="shared" si="17"/>
        <v>-2.4980836766199999</v>
      </c>
      <c r="AQ16" s="71">
        <v>1.0373209920000001E-2</v>
      </c>
      <c r="AR16" s="72">
        <f t="shared" si="18"/>
        <v>-2.49481339504</v>
      </c>
      <c r="AS16" s="71">
        <v>1.6642180027400311E-2</v>
      </c>
      <c r="AT16" s="72">
        <f t="shared" si="19"/>
        <v>-2.4916789099862999</v>
      </c>
      <c r="AU16" s="48">
        <v>1.076882734581802E-2</v>
      </c>
      <c r="AV16" s="49">
        <f t="shared" si="20"/>
        <v>-2.4946155863270909</v>
      </c>
    </row>
    <row r="17" spans="1:48" s="43" customFormat="1" x14ac:dyDescent="0.15">
      <c r="A17" s="57"/>
      <c r="B17" s="58"/>
      <c r="C17" s="21"/>
      <c r="D17" s="48">
        <v>-2.5</v>
      </c>
      <c r="E17" s="48">
        <v>0.5</v>
      </c>
      <c r="F17" s="48">
        <v>6.6666666666666666E-2</v>
      </c>
      <c r="G17" s="71">
        <v>9.7828478370757699E-2</v>
      </c>
      <c r="H17" s="72">
        <f t="shared" si="0"/>
        <v>-2.451085760814621</v>
      </c>
      <c r="I17" s="71">
        <v>7.7399461705296713E-2</v>
      </c>
      <c r="J17" s="72">
        <f t="shared" si="1"/>
        <v>-2.4613002691473516</v>
      </c>
      <c r="K17" s="71">
        <v>3.5396049767995728E-2</v>
      </c>
      <c r="L17" s="72">
        <f t="shared" si="2"/>
        <v>-2.4823019751160023</v>
      </c>
      <c r="M17" s="71">
        <v>-4.8237476808905382E-2</v>
      </c>
      <c r="N17" s="72">
        <f t="shared" si="3"/>
        <v>-2.5241187384044528</v>
      </c>
      <c r="O17" s="71">
        <v>-0.55234418355820059</v>
      </c>
      <c r="P17" s="72">
        <f t="shared" si="4"/>
        <v>-2.7761720917791002</v>
      </c>
      <c r="Q17" s="72">
        <v>0.83903212969676111</v>
      </c>
      <c r="R17" s="72">
        <f t="shared" si="5"/>
        <v>-2.0804839351516193</v>
      </c>
      <c r="S17" s="71">
        <v>0.22642347592045783</v>
      </c>
      <c r="T17" s="72">
        <f t="shared" si="6"/>
        <v>-2.3867882620397709</v>
      </c>
      <c r="U17" s="71">
        <v>0.15094836178480905</v>
      </c>
      <c r="V17" s="72">
        <f t="shared" si="7"/>
        <v>-2.4245258191075956</v>
      </c>
      <c r="W17" s="71">
        <v>7.6292635217613675E-2</v>
      </c>
      <c r="X17" s="72">
        <f t="shared" si="8"/>
        <v>-2.461853682391193</v>
      </c>
      <c r="Y17" s="71">
        <v>7.2623094912297792E-2</v>
      </c>
      <c r="Z17" s="72">
        <f t="shared" si="9"/>
        <v>-2.4636884525438512</v>
      </c>
      <c r="AA17" s="71">
        <v>0.55968777000744296</v>
      </c>
      <c r="AB17" s="72">
        <f t="shared" si="10"/>
        <v>-2.2201561149962785</v>
      </c>
      <c r="AC17" s="71">
        <v>-6.6749067913496871E-4</v>
      </c>
      <c r="AD17" s="72">
        <f t="shared" si="11"/>
        <v>-2.5003337453395673</v>
      </c>
      <c r="AE17" s="71">
        <v>-5.2953331538891053E-5</v>
      </c>
      <c r="AF17" s="72">
        <f t="shared" si="12"/>
        <v>-2.5000264766657696</v>
      </c>
      <c r="AG17" s="71">
        <v>3.2054476930409477E-3</v>
      </c>
      <c r="AH17" s="72">
        <f t="shared" si="13"/>
        <v>-2.4983972761534794</v>
      </c>
      <c r="AI17" s="71">
        <v>-7.1267264747629918E-3</v>
      </c>
      <c r="AJ17" s="72">
        <f t="shared" si="14"/>
        <v>-2.5035633632373817</v>
      </c>
      <c r="AK17" s="71">
        <v>1.2208115516200367E-4</v>
      </c>
      <c r="AL17" s="72">
        <f t="shared" si="15"/>
        <v>-2.4999389594224191</v>
      </c>
      <c r="AM17" s="71">
        <v>-5.7175448399999995E-2</v>
      </c>
      <c r="AN17" s="72">
        <f t="shared" si="16"/>
        <v>-2.5285877241999999</v>
      </c>
      <c r="AO17" s="71">
        <v>9.5231516399999997E-3</v>
      </c>
      <c r="AP17" s="72">
        <f t="shared" si="17"/>
        <v>-2.4952384241800001</v>
      </c>
      <c r="AQ17" s="71">
        <v>1.1322472680000001E-2</v>
      </c>
      <c r="AR17" s="72">
        <f t="shared" si="18"/>
        <v>-2.4943387636600001</v>
      </c>
      <c r="AS17" s="71">
        <v>3.3193824076627487E-3</v>
      </c>
      <c r="AT17" s="72">
        <f t="shared" si="19"/>
        <v>-2.4983403087961684</v>
      </c>
      <c r="AU17" s="48">
        <v>3.9936782280933808E-2</v>
      </c>
      <c r="AV17" s="49">
        <f t="shared" si="20"/>
        <v>-2.4800316088595329</v>
      </c>
    </row>
    <row r="18" spans="1:48" s="43" customFormat="1" x14ac:dyDescent="0.15">
      <c r="A18" s="57"/>
      <c r="B18" s="58"/>
      <c r="C18" s="21"/>
      <c r="D18" s="48">
        <v>-2.5</v>
      </c>
      <c r="E18" s="48">
        <v>1</v>
      </c>
      <c r="F18" s="48">
        <v>6.6666666666666666E-2</v>
      </c>
      <c r="G18" s="71">
        <v>0.25162200383118505</v>
      </c>
      <c r="H18" s="72">
        <f t="shared" si="0"/>
        <v>-2.3741889980844073</v>
      </c>
      <c r="I18" s="71">
        <v>0.24701828783461438</v>
      </c>
      <c r="J18" s="72">
        <f t="shared" si="1"/>
        <v>-2.3764908560826927</v>
      </c>
      <c r="K18" s="71">
        <v>4.4448509237241633E-2</v>
      </c>
      <c r="L18" s="72">
        <f t="shared" si="2"/>
        <v>-2.4777757453813791</v>
      </c>
      <c r="M18" s="71">
        <v>-1.7886540019336799E-2</v>
      </c>
      <c r="N18" s="72">
        <f t="shared" si="3"/>
        <v>-2.5089432700096683</v>
      </c>
      <c r="O18" s="71">
        <v>-0.59912311238421412</v>
      </c>
      <c r="P18" s="72">
        <f t="shared" si="4"/>
        <v>-2.7995615561921072</v>
      </c>
      <c r="Q18" s="72">
        <v>0.59733833878081444</v>
      </c>
      <c r="R18" s="72">
        <f t="shared" si="5"/>
        <v>-2.2013308306095927</v>
      </c>
      <c r="S18" s="71">
        <v>0.19949380886431764</v>
      </c>
      <c r="T18" s="72">
        <f t="shared" si="6"/>
        <v>-2.4002530955678414</v>
      </c>
      <c r="U18" s="71">
        <v>0.13051220122217536</v>
      </c>
      <c r="V18" s="72">
        <f t="shared" si="7"/>
        <v>-2.4347438993889123</v>
      </c>
      <c r="W18" s="71">
        <v>6.9237316291067372E-2</v>
      </c>
      <c r="X18" s="72">
        <f t="shared" si="8"/>
        <v>-2.4653813418544663</v>
      </c>
      <c r="Y18" s="71">
        <v>7.5309494335674076E-2</v>
      </c>
      <c r="Z18" s="72">
        <f t="shared" si="9"/>
        <v>-2.4623452528321628</v>
      </c>
      <c r="AA18" s="71">
        <v>0.65300409759552669</v>
      </c>
      <c r="AB18" s="72">
        <f t="shared" si="10"/>
        <v>-2.1734979512022368</v>
      </c>
      <c r="AC18" s="71">
        <v>-2.6602081554669217E-3</v>
      </c>
      <c r="AD18" s="72">
        <f t="shared" si="11"/>
        <v>-2.5013301040777334</v>
      </c>
      <c r="AE18" s="71">
        <v>-8.0544804288102724E-4</v>
      </c>
      <c r="AF18" s="72">
        <f t="shared" si="12"/>
        <v>-2.5004027240214404</v>
      </c>
      <c r="AG18" s="71">
        <v>-5.4301747166703067E-3</v>
      </c>
      <c r="AH18" s="72">
        <f t="shared" si="13"/>
        <v>-2.502715087358335</v>
      </c>
      <c r="AI18" s="71">
        <v>-2.2021491040794378E-3</v>
      </c>
      <c r="AJ18" s="72">
        <f t="shared" si="14"/>
        <v>-2.5011010745520399</v>
      </c>
      <c r="AK18" s="71">
        <v>1.2197628504387564E-3</v>
      </c>
      <c r="AL18" s="72">
        <f t="shared" si="15"/>
        <v>-2.4993901185747807</v>
      </c>
      <c r="AM18" s="71">
        <v>-8.2696848480000001E-2</v>
      </c>
      <c r="AN18" s="72">
        <f t="shared" si="16"/>
        <v>-2.5413484242400002</v>
      </c>
      <c r="AO18" s="71">
        <v>1.01230452E-2</v>
      </c>
      <c r="AP18" s="72">
        <f t="shared" si="17"/>
        <v>-2.4949384773999999</v>
      </c>
      <c r="AQ18" s="71">
        <v>1.0632876480000001E-2</v>
      </c>
      <c r="AR18" s="72">
        <f t="shared" si="18"/>
        <v>-2.4946835617600001</v>
      </c>
      <c r="AS18" s="71">
        <v>1.9187428720978006E-2</v>
      </c>
      <c r="AT18" s="72">
        <f t="shared" si="19"/>
        <v>-2.4904062856395108</v>
      </c>
      <c r="AU18" s="48">
        <v>3.0812510205119895E-2</v>
      </c>
      <c r="AV18" s="49">
        <f t="shared" si="20"/>
        <v>-2.48459374489744</v>
      </c>
    </row>
    <row r="19" spans="1:48" s="43" customFormat="1" x14ac:dyDescent="0.15">
      <c r="A19" s="57"/>
      <c r="B19" s="58"/>
      <c r="C19" s="21"/>
      <c r="D19" s="48">
        <v>-2.5</v>
      </c>
      <c r="E19" s="48">
        <v>2</v>
      </c>
      <c r="F19" s="48">
        <v>6.6666666666666666E-2</v>
      </c>
      <c r="G19" s="71">
        <v>8.5928686462451012E-2</v>
      </c>
      <c r="H19" s="72">
        <f t="shared" si="0"/>
        <v>-2.4570356567687743</v>
      </c>
      <c r="I19" s="71">
        <v>-8.5029658470302333E-2</v>
      </c>
      <c r="J19" s="72">
        <f t="shared" si="1"/>
        <v>-2.5425148292351514</v>
      </c>
      <c r="K19" s="71">
        <v>-1.0179817308302504E-2</v>
      </c>
      <c r="L19" s="72">
        <f t="shared" si="2"/>
        <v>-2.5050899086541514</v>
      </c>
      <c r="M19" s="71">
        <v>-7.075850277919838E-3</v>
      </c>
      <c r="N19" s="72">
        <f t="shared" si="3"/>
        <v>-2.5035379251389598</v>
      </c>
      <c r="O19" s="71">
        <v>-0.50059278753333747</v>
      </c>
      <c r="P19" s="72">
        <f t="shared" si="4"/>
        <v>-2.7502963937666687</v>
      </c>
      <c r="Q19" s="72">
        <v>1.7111639272836532</v>
      </c>
      <c r="R19" s="72">
        <f t="shared" si="5"/>
        <v>-1.6444180363581733</v>
      </c>
      <c r="S19" s="71">
        <v>7.9743768734858125E-2</v>
      </c>
      <c r="T19" s="72">
        <f t="shared" si="6"/>
        <v>-2.4601281156325707</v>
      </c>
      <c r="U19" s="71">
        <v>0.1099621849837429</v>
      </c>
      <c r="V19" s="72">
        <f t="shared" si="7"/>
        <v>-2.4450189075081283</v>
      </c>
      <c r="W19" s="71">
        <v>6.1161029255309224E-2</v>
      </c>
      <c r="X19" s="72">
        <f t="shared" si="8"/>
        <v>-2.4694194853723452</v>
      </c>
      <c r="Y19" s="71">
        <v>6.2709831403060107E-2</v>
      </c>
      <c r="Z19" s="72">
        <f t="shared" si="9"/>
        <v>-2.46864508429847</v>
      </c>
      <c r="AA19" s="71">
        <v>0.7404724358664192</v>
      </c>
      <c r="AB19" s="72">
        <f t="shared" si="10"/>
        <v>-2.1297637820667905</v>
      </c>
      <c r="AC19" s="71">
        <v>2.7870174494153111E-6</v>
      </c>
      <c r="AD19" s="72">
        <f t="shared" si="11"/>
        <v>-2.4999986064912751</v>
      </c>
      <c r="AE19" s="71">
        <v>-2.0066525635790294E-4</v>
      </c>
      <c r="AF19" s="72">
        <f t="shared" si="12"/>
        <v>-2.500100332628179</v>
      </c>
      <c r="AG19" s="71">
        <v>1.4975452868685203E-3</v>
      </c>
      <c r="AH19" s="72">
        <f t="shared" si="13"/>
        <v>-2.4992512273565657</v>
      </c>
      <c r="AI19" s="71">
        <v>-3.6149346601785835E-5</v>
      </c>
      <c r="AJ19" s="72">
        <f t="shared" si="14"/>
        <v>-2.5000180746733007</v>
      </c>
      <c r="AK19" s="71">
        <v>6.2360707303319622E-4</v>
      </c>
      <c r="AL19" s="72">
        <f t="shared" si="15"/>
        <v>-2.4996881964634836</v>
      </c>
      <c r="AM19" s="71">
        <v>2.4092627040000002E-2</v>
      </c>
      <c r="AN19" s="72">
        <f t="shared" si="16"/>
        <v>-2.48795368648</v>
      </c>
      <c r="AO19" s="71">
        <v>3.6037915199999999E-3</v>
      </c>
      <c r="AP19" s="72">
        <f t="shared" si="17"/>
        <v>-2.4981981042400001</v>
      </c>
      <c r="AQ19" s="71">
        <v>8.3450573999999996E-3</v>
      </c>
      <c r="AR19" s="72">
        <f t="shared" si="18"/>
        <v>-2.4958274713000002</v>
      </c>
      <c r="AS19" s="71">
        <v>1.7287945643534124E-2</v>
      </c>
      <c r="AT19" s="72">
        <f t="shared" si="19"/>
        <v>-2.4913560271782331</v>
      </c>
      <c r="AU19" s="48">
        <v>1.1095711139003111E-2</v>
      </c>
      <c r="AV19" s="49">
        <f t="shared" si="20"/>
        <v>-2.4944521444304986</v>
      </c>
    </row>
    <row r="20" spans="1:48" s="43" customFormat="1" x14ac:dyDescent="0.15">
      <c r="A20" s="57"/>
      <c r="B20" s="58"/>
      <c r="C20" s="21"/>
      <c r="D20" s="48">
        <v>-2.5</v>
      </c>
      <c r="E20" s="48">
        <v>3</v>
      </c>
      <c r="F20" s="48">
        <v>6.6666666666666666E-2</v>
      </c>
      <c r="G20" s="71">
        <v>0.37305227119750639</v>
      </c>
      <c r="H20" s="72">
        <f t="shared" si="0"/>
        <v>-2.3134738644012467</v>
      </c>
      <c r="I20" s="71">
        <v>0.37232174742953705</v>
      </c>
      <c r="J20" s="72">
        <f t="shared" si="1"/>
        <v>-2.3138391262852314</v>
      </c>
      <c r="K20" s="71">
        <v>1.8179578398031973E-3</v>
      </c>
      <c r="L20" s="72">
        <f t="shared" si="2"/>
        <v>-2.4990910210800985</v>
      </c>
      <c r="M20" s="71">
        <v>-2.3263887592717712E-2</v>
      </c>
      <c r="N20" s="72">
        <f t="shared" si="3"/>
        <v>-2.5116319437963588</v>
      </c>
      <c r="O20" s="71">
        <v>-0.63263045167254528</v>
      </c>
      <c r="P20" s="72">
        <f t="shared" si="4"/>
        <v>-2.8163152258362727</v>
      </c>
      <c r="Q20" s="72">
        <v>0.30573151470620646</v>
      </c>
      <c r="R20" s="72">
        <f t="shared" si="5"/>
        <v>-2.3471342426468969</v>
      </c>
      <c r="S20" s="71">
        <v>0.2235353991605788</v>
      </c>
      <c r="T20" s="72">
        <f t="shared" si="6"/>
        <v>-2.3882323004197108</v>
      </c>
      <c r="U20" s="71">
        <v>0.1125566012027639</v>
      </c>
      <c r="V20" s="72">
        <f t="shared" si="7"/>
        <v>-2.4437216993986182</v>
      </c>
      <c r="W20" s="71">
        <v>5.9341204929017517E-2</v>
      </c>
      <c r="X20" s="72">
        <f t="shared" si="8"/>
        <v>-2.4703293975354912</v>
      </c>
      <c r="Y20" s="71">
        <v>8.7077691911461211E-2</v>
      </c>
      <c r="Z20" s="72">
        <f t="shared" si="9"/>
        <v>-2.4564611540442693</v>
      </c>
      <c r="AA20" s="71">
        <v>0.4760934881370697</v>
      </c>
      <c r="AB20" s="72">
        <f t="shared" si="10"/>
        <v>-2.261953255931465</v>
      </c>
      <c r="AC20" s="71">
        <v>-3.8084593446260332E-3</v>
      </c>
      <c r="AD20" s="72">
        <f t="shared" si="11"/>
        <v>-2.5019042296723129</v>
      </c>
      <c r="AE20" s="71">
        <v>-7.3577260664564419E-4</v>
      </c>
      <c r="AF20" s="72">
        <f t="shared" si="12"/>
        <v>-2.500367886303323</v>
      </c>
      <c r="AG20" s="71">
        <v>-8.6081505513153581E-3</v>
      </c>
      <c r="AH20" s="72">
        <f t="shared" si="13"/>
        <v>-2.5043040752756576</v>
      </c>
      <c r="AI20" s="71">
        <v>-1.7262855209972264E-3</v>
      </c>
      <c r="AJ20" s="72">
        <f t="shared" si="14"/>
        <v>-2.5008631427604988</v>
      </c>
      <c r="AK20" s="71">
        <v>9.8306482499327472E-4</v>
      </c>
      <c r="AL20" s="72">
        <f t="shared" si="15"/>
        <v>-2.4995084675875034</v>
      </c>
      <c r="AM20" s="71">
        <v>-5.8247108639999996E-2</v>
      </c>
      <c r="AN20" s="72">
        <f t="shared" si="16"/>
        <v>-2.5291235543199999</v>
      </c>
      <c r="AO20" s="71">
        <v>4.1453078400000001E-3</v>
      </c>
      <c r="AP20" s="72">
        <f t="shared" si="17"/>
        <v>-2.49792734608</v>
      </c>
      <c r="AQ20" s="71">
        <v>6.23522772E-3</v>
      </c>
      <c r="AR20" s="72">
        <f t="shared" si="18"/>
        <v>-2.4968823861399998</v>
      </c>
      <c r="AS20" s="71">
        <v>1.5681952220312753E-2</v>
      </c>
      <c r="AT20" s="72">
        <f t="shared" si="19"/>
        <v>-2.4921590238898434</v>
      </c>
      <c r="AU20" s="48">
        <v>3.3079220877312486E-2</v>
      </c>
      <c r="AV20" s="49">
        <f t="shared" si="20"/>
        <v>-2.4834603895613436</v>
      </c>
    </row>
    <row r="21" spans="1:48" s="43" customFormat="1" x14ac:dyDescent="0.15">
      <c r="A21" s="57"/>
      <c r="B21" s="58"/>
      <c r="C21" s="21"/>
      <c r="D21" s="48"/>
      <c r="E21" s="48"/>
      <c r="F21" s="48"/>
      <c r="G21" s="71"/>
      <c r="H21" s="72"/>
      <c r="I21" s="71"/>
      <c r="J21" s="72"/>
      <c r="K21" s="71"/>
      <c r="L21" s="72"/>
      <c r="M21" s="71"/>
      <c r="N21" s="72"/>
      <c r="O21" s="71"/>
      <c r="P21" s="72"/>
      <c r="Q21" s="72"/>
      <c r="R21" s="72"/>
      <c r="S21" s="71"/>
      <c r="T21" s="72"/>
      <c r="U21" s="71"/>
      <c r="V21" s="72"/>
      <c r="W21" s="71"/>
      <c r="X21" s="72"/>
      <c r="Y21" s="71"/>
      <c r="Z21" s="72"/>
      <c r="AA21" s="71"/>
      <c r="AB21" s="72"/>
      <c r="AC21" s="71"/>
      <c r="AD21" s="72"/>
      <c r="AE21" s="71"/>
      <c r="AF21" s="72"/>
      <c r="AG21" s="71"/>
      <c r="AH21" s="72"/>
      <c r="AI21" s="71"/>
      <c r="AJ21" s="72"/>
      <c r="AK21" s="71"/>
      <c r="AL21" s="72"/>
      <c r="AM21" s="71"/>
      <c r="AN21" s="72"/>
      <c r="AO21" s="71"/>
      <c r="AP21" s="72"/>
      <c r="AQ21" s="71"/>
      <c r="AR21" s="72"/>
      <c r="AS21" s="71"/>
      <c r="AT21" s="72"/>
      <c r="AU21" s="48"/>
      <c r="AV21" s="49"/>
    </row>
    <row r="22" spans="1:48" s="43" customFormat="1" x14ac:dyDescent="0.15">
      <c r="A22" s="57"/>
      <c r="B22" s="58"/>
      <c r="C22" s="21"/>
      <c r="D22" s="20">
        <v>-2</v>
      </c>
      <c r="E22" s="20">
        <v>-1</v>
      </c>
      <c r="F22" s="20">
        <v>6.6666666666666666E-2</v>
      </c>
      <c r="G22" s="3">
        <v>0.45823900705088744</v>
      </c>
      <c r="H22" s="4">
        <f>G22*$H$5+D22</f>
        <v>-1.7708804964745564</v>
      </c>
      <c r="I22" s="3">
        <v>0.45766808644072227</v>
      </c>
      <c r="J22" s="4">
        <f>I22*$J$5+$D22</f>
        <v>-1.771165956779639</v>
      </c>
      <c r="K22" s="3">
        <v>3.2644848683940379E-3</v>
      </c>
      <c r="L22" s="4">
        <f>K22*$L$5+$D22</f>
        <v>-1.998367757565803</v>
      </c>
      <c r="M22" s="3">
        <v>-2.2633015159603261E-2</v>
      </c>
      <c r="N22" s="4">
        <f>M22*$N$5+$D22</f>
        <v>-2.0113165075798016</v>
      </c>
      <c r="O22" s="3">
        <v>-0.69120129931691709</v>
      </c>
      <c r="P22" s="4">
        <f>O22*$P$5+$D22</f>
        <v>-2.3456006496584587</v>
      </c>
      <c r="Q22" s="4">
        <v>0.44336704637124902</v>
      </c>
      <c r="R22" s="4">
        <f>Q22*$R$5+$D22</f>
        <v>-1.7783164768143755</v>
      </c>
      <c r="S22" s="3">
        <v>0.18128436668246958</v>
      </c>
      <c r="T22" s="4">
        <f>S22*$T$5+$D22</f>
        <v>-1.9093578166587653</v>
      </c>
      <c r="U22" s="3">
        <v>0.11334052552793571</v>
      </c>
      <c r="V22" s="4">
        <f>U22*$V$5+$D22</f>
        <v>-1.9433297372360321</v>
      </c>
      <c r="W22" s="3">
        <v>6.6975134667000155E-2</v>
      </c>
      <c r="X22" s="4">
        <f>W22*$X$5+$D22</f>
        <v>-1.9665124326665</v>
      </c>
      <c r="Y22" s="3">
        <v>8.3652981958138334E-2</v>
      </c>
      <c r="Z22" s="4">
        <f>Y22*$Z$5+$D22</f>
        <v>-1.9581735090209309</v>
      </c>
      <c r="AA22" s="3">
        <v>0.39403617520390205</v>
      </c>
      <c r="AB22" s="4">
        <f>AA22*$AB$5+$D22</f>
        <v>-1.8029819123980491</v>
      </c>
      <c r="AC22" s="3">
        <v>4.8633454492297317E-4</v>
      </c>
      <c r="AD22" s="4">
        <f>AC22*$AD$5+$D22</f>
        <v>-1.9997568327275386</v>
      </c>
      <c r="AE22" s="3">
        <v>-1.2430097824392323E-3</v>
      </c>
      <c r="AF22" s="4">
        <f>AE22*$AF$5+$D22</f>
        <v>-2.0006215048912197</v>
      </c>
      <c r="AG22" s="3">
        <v>-7.1336972532032679E-3</v>
      </c>
      <c r="AH22" s="4">
        <f>AG22*$AH$5+$D22</f>
        <v>-2.0035668486266016</v>
      </c>
      <c r="AI22" s="3">
        <v>-2.453097127929378E-3</v>
      </c>
      <c r="AJ22" s="4">
        <f>AI22*$AJ$5+$D22</f>
        <v>-2.0012265485639649</v>
      </c>
      <c r="AK22" s="3">
        <v>1.4006946483620293E-3</v>
      </c>
      <c r="AL22" s="4">
        <f>AK22*$AL$5+$D22</f>
        <v>-1.9992996526758189</v>
      </c>
      <c r="AM22" s="3">
        <v>-2.3367834719999998E-2</v>
      </c>
      <c r="AN22" s="4">
        <f>AM22*$AN$5+$D22</f>
        <v>-2.0116839173600001</v>
      </c>
      <c r="AO22" s="3">
        <v>-4.4863848000000004E-4</v>
      </c>
      <c r="AP22" s="4">
        <f>AO22*$AP$5+$D22</f>
        <v>-2.00022431924</v>
      </c>
      <c r="AQ22" s="3">
        <v>4.3107724799999999E-3</v>
      </c>
      <c r="AR22" s="4">
        <f>AQ22*$AR$5+$D22</f>
        <v>-1.9978446137600001</v>
      </c>
      <c r="AS22" s="3">
        <v>1.3287285506575574E-2</v>
      </c>
      <c r="AT22" s="4">
        <f>AS22*$AT$5+$D22</f>
        <v>-1.9933563572467121</v>
      </c>
      <c r="AU22" s="20">
        <v>2.5097882497037767E-2</v>
      </c>
      <c r="AV22" s="47">
        <f>AU22*$AV$5+$D22</f>
        <v>-1.9874510587514811</v>
      </c>
    </row>
    <row r="23" spans="1:48" s="43" customFormat="1" x14ac:dyDescent="0.15">
      <c r="A23" s="57"/>
      <c r="B23" s="58"/>
      <c r="C23" s="21"/>
      <c r="D23" s="20">
        <v>-2</v>
      </c>
      <c r="E23" s="20">
        <v>1</v>
      </c>
      <c r="F23" s="20">
        <v>6.6666666666666666E-2</v>
      </c>
      <c r="G23" s="3">
        <v>0.24499757576331718</v>
      </c>
      <c r="H23" s="4">
        <f>G23*$H$5+D23</f>
        <v>-1.8775012121183414</v>
      </c>
      <c r="I23" s="3">
        <v>0.24227243485651076</v>
      </c>
      <c r="J23" s="4">
        <f>I23*$J$5+$D23</f>
        <v>-1.8788637825717447</v>
      </c>
      <c r="K23" s="3">
        <v>3.2454467062112934E-2</v>
      </c>
      <c r="L23" s="4">
        <f>K23*$L$5+$D23</f>
        <v>-1.9837727664689435</v>
      </c>
      <c r="M23" s="3">
        <v>-1.657066704494126E-2</v>
      </c>
      <c r="N23" s="4">
        <f>M23*$N$5+$D23</f>
        <v>-2.0082853335224709</v>
      </c>
      <c r="O23" s="3">
        <v>-0.60772761630120309</v>
      </c>
      <c r="P23" s="4">
        <f>O23*$P$5+$D23</f>
        <v>-2.3038638081506013</v>
      </c>
      <c r="Q23" s="4">
        <v>0.60828428648835542</v>
      </c>
      <c r="R23" s="4">
        <f>Q23*$R$5+$D23</f>
        <v>-1.6958578567558222</v>
      </c>
      <c r="S23" s="3">
        <v>0.18082769965494885</v>
      </c>
      <c r="T23" s="4">
        <f>S23*$T$5+$D23</f>
        <v>-1.9095861501725255</v>
      </c>
      <c r="U23" s="3">
        <v>0.17207698883467784</v>
      </c>
      <c r="V23" s="4">
        <f>U23*$V$5+$D23</f>
        <v>-1.9139615055826611</v>
      </c>
      <c r="W23" s="3">
        <v>9.0627251449326762E-2</v>
      </c>
      <c r="X23" s="4">
        <f>W23*$X$5+$D23</f>
        <v>-1.9546863742753366</v>
      </c>
      <c r="Y23" s="3">
        <v>7.9956256404969422E-2</v>
      </c>
      <c r="Z23" s="4">
        <f>Y23*$Z$5+$D23</f>
        <v>-1.9600218717975153</v>
      </c>
      <c r="AA23" s="3">
        <v>0.43028794724551023</v>
      </c>
      <c r="AB23" s="4">
        <f>AA23*$AB$5+$D23</f>
        <v>-1.7848560263772448</v>
      </c>
      <c r="AC23" s="3">
        <v>-1.9411576535177698E-3</v>
      </c>
      <c r="AD23" s="4">
        <f>AC23*$AD$5+$D23</f>
        <v>-2.0009705788267591</v>
      </c>
      <c r="AE23" s="3">
        <v>-1.8561536213106023E-3</v>
      </c>
      <c r="AF23" s="4">
        <f>AE23*$AF$5+$D23</f>
        <v>-2.0009280768106552</v>
      </c>
      <c r="AG23" s="3">
        <v>-5.1176617646487245E-3</v>
      </c>
      <c r="AH23" s="4">
        <f>AG23*$AH$5+$D23</f>
        <v>-2.0025588308823243</v>
      </c>
      <c r="AI23" s="3">
        <v>-4.6157657169488449E-3</v>
      </c>
      <c r="AJ23" s="4">
        <f>AI23*$AJ$5+$D23</f>
        <v>-2.0023078828584744</v>
      </c>
      <c r="AK23" s="3">
        <v>1.161714155639643E-3</v>
      </c>
      <c r="AL23" s="4">
        <f>AK23*$AL$5+$D23</f>
        <v>-1.9994191429221801</v>
      </c>
      <c r="AM23" s="3">
        <v>-1.171008288E-2</v>
      </c>
      <c r="AN23" s="4">
        <f>AM23*$AN$5+$D23</f>
        <v>-2.0058550414399998</v>
      </c>
      <c r="AO23" s="3">
        <v>1.5955380000000013E-4</v>
      </c>
      <c r="AP23" s="4">
        <f>AO23*$AP$5+$D23</f>
        <v>-1.9999202230999999</v>
      </c>
      <c r="AQ23" s="3">
        <v>6.7703558399999997E-3</v>
      </c>
      <c r="AR23" s="4">
        <f>AQ23*$AR$5+$D23</f>
        <v>-1.99661482208</v>
      </c>
      <c r="AS23" s="3">
        <v>1.0411549137407392E-2</v>
      </c>
      <c r="AT23" s="4">
        <f>AS23*$AT$5+$D23</f>
        <v>-1.9947942254312963</v>
      </c>
      <c r="AU23" s="20">
        <v>3.5261222877084865E-2</v>
      </c>
      <c r="AV23" s="47">
        <f>AU23*$AV$5+$D23</f>
        <v>-1.9823693885614575</v>
      </c>
    </row>
    <row r="24" spans="1:48" s="43" customFormat="1" x14ac:dyDescent="0.15">
      <c r="A24" s="57"/>
      <c r="B24" s="58"/>
      <c r="C24" s="21"/>
      <c r="D24" s="20"/>
      <c r="E24" s="20"/>
      <c r="F24" s="20"/>
      <c r="G24" s="3"/>
      <c r="H24" s="4"/>
      <c r="I24" s="3"/>
      <c r="J24" s="4"/>
      <c r="K24" s="3"/>
      <c r="L24" s="4"/>
      <c r="M24" s="3"/>
      <c r="N24" s="4"/>
      <c r="O24" s="3"/>
      <c r="P24" s="4"/>
      <c r="Q24" s="4"/>
      <c r="R24" s="4"/>
      <c r="S24" s="3"/>
      <c r="T24" s="4"/>
      <c r="U24" s="3"/>
      <c r="V24" s="4"/>
      <c r="W24" s="3"/>
      <c r="X24" s="4"/>
      <c r="Y24" s="3"/>
      <c r="Z24" s="4"/>
      <c r="AA24" s="3"/>
      <c r="AB24" s="4"/>
      <c r="AC24" s="3"/>
      <c r="AD24" s="4"/>
      <c r="AE24" s="3"/>
      <c r="AF24" s="4"/>
      <c r="AG24" s="3"/>
      <c r="AH24" s="4"/>
      <c r="AI24" s="3"/>
      <c r="AJ24" s="4"/>
      <c r="AK24" s="3"/>
      <c r="AL24" s="4"/>
      <c r="AM24" s="3"/>
      <c r="AN24" s="4"/>
      <c r="AO24" s="3"/>
      <c r="AP24" s="4"/>
      <c r="AQ24" s="3"/>
      <c r="AR24" s="4"/>
      <c r="AS24" s="3"/>
      <c r="AT24" s="4"/>
      <c r="AU24" s="20"/>
      <c r="AV24" s="47"/>
    </row>
    <row r="25" spans="1:48" s="43" customFormat="1" x14ac:dyDescent="0.15">
      <c r="A25" s="57"/>
      <c r="B25" s="58"/>
      <c r="C25" s="21"/>
      <c r="D25" s="20">
        <v>-1.5</v>
      </c>
      <c r="E25" s="20">
        <v>-3</v>
      </c>
      <c r="F25" s="20">
        <v>6.6666666666666666E-2</v>
      </c>
      <c r="G25" s="3">
        <v>0.28477078362596281</v>
      </c>
      <c r="H25" s="4">
        <f>G25*$H$5+D25</f>
        <v>-1.3576146081870186</v>
      </c>
      <c r="I25" s="3">
        <v>0.28359644571199616</v>
      </c>
      <c r="J25" s="4">
        <f>I25*$J$5+$D25</f>
        <v>-1.3582017771440018</v>
      </c>
      <c r="K25" s="3">
        <v>-1.1001071363244399E-2</v>
      </c>
      <c r="L25" s="4">
        <f>K25*$L$5+$D25</f>
        <v>-1.5055005356816222</v>
      </c>
      <c r="M25" s="3">
        <v>-2.3375876782027974E-2</v>
      </c>
      <c r="N25" s="4">
        <f>M25*$N$5+$D25</f>
        <v>-1.511687938391014</v>
      </c>
      <c r="O25" s="3">
        <v>-0.62359408543341843</v>
      </c>
      <c r="P25" s="4">
        <f>O25*$P$5+$D25</f>
        <v>-1.8117970427167092</v>
      </c>
      <c r="Q25" s="4">
        <v>0.474688587062844</v>
      </c>
      <c r="R25" s="4">
        <f>Q25*$R$5+$D25</f>
        <v>-1.2626557064685779</v>
      </c>
      <c r="S25" s="3">
        <v>0.17509136451361226</v>
      </c>
      <c r="T25" s="4">
        <f>S25*$T$5+$D25</f>
        <v>-1.4124543177431939</v>
      </c>
      <c r="U25" s="3">
        <v>0.10746295957563563</v>
      </c>
      <c r="V25" s="4">
        <f>U25*$V$5+$D25</f>
        <v>-1.4462685202121821</v>
      </c>
      <c r="W25" s="3">
        <v>8.1167897925586915E-2</v>
      </c>
      <c r="X25" s="4">
        <f>W25*$X$5+$D25</f>
        <v>-1.4594160510372065</v>
      </c>
      <c r="Y25" s="3">
        <v>8.6395209178180374E-2</v>
      </c>
      <c r="Z25" s="4">
        <f>Y25*$Z$5+$D25</f>
        <v>-1.4568023954109097</v>
      </c>
      <c r="AA25" s="3">
        <v>0.29907947303027643</v>
      </c>
      <c r="AB25" s="4">
        <f>AA25*$AB$5+$D25</f>
        <v>-1.3504602634848617</v>
      </c>
      <c r="AC25" s="3">
        <v>3.3123702386301064E-3</v>
      </c>
      <c r="AD25" s="4">
        <f>AC25*$AD$5+$D25</f>
        <v>-1.4983438148806849</v>
      </c>
      <c r="AE25" s="3">
        <v>4.5846437042881989E-4</v>
      </c>
      <c r="AF25" s="4">
        <f>AE25*$AF$5+$D25</f>
        <v>-1.4997707678147856</v>
      </c>
      <c r="AG25" s="3">
        <v>-6.2698347958155412E-3</v>
      </c>
      <c r="AH25" s="4">
        <f>AG25*$AH$5+$D25</f>
        <v>-1.5031349173979078</v>
      </c>
      <c r="AI25" s="3">
        <v>-5.9046194687425498E-3</v>
      </c>
      <c r="AJ25" s="4">
        <f>AI25*$AJ$5+$D25</f>
        <v>-1.5029523097343713</v>
      </c>
      <c r="AK25" s="3">
        <v>1.4860712621792161E-3</v>
      </c>
      <c r="AL25" s="4">
        <f>AK25*$AL$5+$D25</f>
        <v>-1.4992569643689104</v>
      </c>
      <c r="AM25" s="3">
        <v>2.6769513599999998E-3</v>
      </c>
      <c r="AN25" s="4">
        <f>AM25*$AN$5+$D25</f>
        <v>-1.4986615243200001</v>
      </c>
      <c r="AO25" s="3">
        <v>7.8028704000000012E-4</v>
      </c>
      <c r="AP25" s="4">
        <f>AO25*$AP$5+$D25</f>
        <v>-1.49960985648</v>
      </c>
      <c r="AQ25" s="3">
        <v>4.1934715200000004E-3</v>
      </c>
      <c r="AR25" s="4">
        <f>AQ25*$AR$5+$D25</f>
        <v>-1.4979032642400001</v>
      </c>
      <c r="AS25" s="3">
        <v>4.9176155199472538E-3</v>
      </c>
      <c r="AT25" s="4">
        <f>AS25*$AT$5+$D25</f>
        <v>-1.4975411922400264</v>
      </c>
      <c r="AU25" s="20">
        <v>2.4396750630825918E-2</v>
      </c>
      <c r="AV25" s="47">
        <f>AU25*$AV$5+$D25</f>
        <v>-1.4878016246845871</v>
      </c>
    </row>
    <row r="26" spans="1:48" s="43" customFormat="1" x14ac:dyDescent="0.15">
      <c r="A26" s="57"/>
      <c r="B26" s="58"/>
      <c r="C26" s="21"/>
      <c r="D26" s="20">
        <v>-1.5</v>
      </c>
      <c r="E26" s="20">
        <v>-1</v>
      </c>
      <c r="F26" s="20">
        <v>6.6666666666666666E-2</v>
      </c>
      <c r="G26" s="3">
        <v>0.48724261230902499</v>
      </c>
      <c r="H26" s="4">
        <f>G26*$H$5+D26</f>
        <v>-1.2563786938454875</v>
      </c>
      <c r="I26" s="3">
        <v>0.48698312322917087</v>
      </c>
      <c r="J26" s="4">
        <f>I26*$J$5+$D26</f>
        <v>-1.2565084383854146</v>
      </c>
      <c r="K26" s="3">
        <v>8.5354427119302065E-3</v>
      </c>
      <c r="L26" s="4">
        <f>K26*$L$5+$D26</f>
        <v>-1.4957322786440348</v>
      </c>
      <c r="M26" s="3">
        <v>-1.3414438392880474E-2</v>
      </c>
      <c r="N26" s="4">
        <f>M26*$N$5+$D26</f>
        <v>-1.5067072191964401</v>
      </c>
      <c r="O26" s="3">
        <v>-0.7008046994003948</v>
      </c>
      <c r="P26" s="4">
        <f>O26*$P$5+$D26</f>
        <v>-1.8504023497001973</v>
      </c>
      <c r="Q26" s="4">
        <v>0.32917689443996284</v>
      </c>
      <c r="R26" s="4">
        <f>Q26*$R$5+$D26</f>
        <v>-1.3354115527800186</v>
      </c>
      <c r="S26" s="3">
        <v>0.18507520074062184</v>
      </c>
      <c r="T26" s="4">
        <f>S26*$T$5+$D26</f>
        <v>-1.4074623996296891</v>
      </c>
      <c r="U26" s="3">
        <v>8.7866717932828881E-2</v>
      </c>
      <c r="V26" s="4">
        <f>U26*$V$5+$D26</f>
        <v>-1.4560666410335856</v>
      </c>
      <c r="W26" s="3">
        <v>6.8177151965596927E-2</v>
      </c>
      <c r="X26" s="4">
        <f>W26*$X$5+$D26</f>
        <v>-1.4659114240172015</v>
      </c>
      <c r="Y26" s="3">
        <v>8.1189260253579296E-2</v>
      </c>
      <c r="Z26" s="4">
        <f>Y26*$Z$5+$D26</f>
        <v>-1.4594053698732103</v>
      </c>
      <c r="AA26" s="3">
        <v>0.24734385919393917</v>
      </c>
      <c r="AB26" s="4">
        <f>AA26*$AB$5+$D26</f>
        <v>-1.3763280704030305</v>
      </c>
      <c r="AC26" s="3">
        <v>-5.8945419055134E-4</v>
      </c>
      <c r="AD26" s="4">
        <f>AC26*$AD$5+$D26</f>
        <v>-1.5002947270952756</v>
      </c>
      <c r="AE26" s="3">
        <v>-8.0126751670690419E-4</v>
      </c>
      <c r="AF26" s="4">
        <f>AE26*$AF$5+$D26</f>
        <v>-1.5004006337583535</v>
      </c>
      <c r="AG26" s="3">
        <v>-6.9896550615391575E-3</v>
      </c>
      <c r="AH26" s="4">
        <f>AG26*$AH$5+$D26</f>
        <v>-1.5034948275307696</v>
      </c>
      <c r="AI26" s="3">
        <v>-1.1685615574703566E-3</v>
      </c>
      <c r="AJ26" s="4">
        <f>AI26*$AJ$5+$D26</f>
        <v>-1.5005842807787351</v>
      </c>
      <c r="AK26" s="3">
        <v>1.2876199856980814E-3</v>
      </c>
      <c r="AL26" s="4">
        <f>AK26*$AL$5+$D26</f>
        <v>-1.499356190007151</v>
      </c>
      <c r="AM26" s="3">
        <v>-1.059080076E-2</v>
      </c>
      <c r="AN26" s="4">
        <f>AM26*$AN$5+$D26</f>
        <v>-1.5052954003800001</v>
      </c>
      <c r="AO26" s="3">
        <v>-2.2266144000000001E-4</v>
      </c>
      <c r="AP26" s="4">
        <f>AO26*$AP$5+$D26</f>
        <v>-1.50011133072</v>
      </c>
      <c r="AQ26" s="3">
        <v>2.7283154399999998E-3</v>
      </c>
      <c r="AR26" s="4">
        <f>AQ26*$AR$5+$D26</f>
        <v>-1.4986358422799999</v>
      </c>
      <c r="AS26" s="3">
        <v>8.1263057693347265E-3</v>
      </c>
      <c r="AT26" s="4">
        <f>AS26*$AT$5+$D26</f>
        <v>-1.4959368471153327</v>
      </c>
      <c r="AU26" s="20">
        <v>2.3310757049804443E-2</v>
      </c>
      <c r="AV26" s="47">
        <f>AU26*$AV$5+$D26</f>
        <v>-1.4883446214750977</v>
      </c>
    </row>
    <row r="27" spans="1:48" s="43" customFormat="1" x14ac:dyDescent="0.15">
      <c r="A27" s="57"/>
      <c r="B27" s="58"/>
      <c r="C27" s="21"/>
      <c r="D27" s="20">
        <v>-1.5</v>
      </c>
      <c r="E27" s="20">
        <v>1</v>
      </c>
      <c r="F27" s="20">
        <v>6.6666666666666666E-2</v>
      </c>
      <c r="G27" s="3">
        <v>0.29083303673905986</v>
      </c>
      <c r="H27" s="4">
        <f>G27*$H$5+D27</f>
        <v>-1.35458348163047</v>
      </c>
      <c r="I27" s="3">
        <v>0.29031144193547181</v>
      </c>
      <c r="J27" s="4">
        <f>I27*$J$5+$D27</f>
        <v>-1.3548442790322641</v>
      </c>
      <c r="K27" s="3">
        <v>1.2931018392357859E-2</v>
      </c>
      <c r="L27" s="4">
        <f>K27*$L$5+$D27</f>
        <v>-1.4935344908038211</v>
      </c>
      <c r="M27" s="3">
        <v>-1.1658074607197918E-2</v>
      </c>
      <c r="N27" s="4">
        <f>M27*$N$5+$D27</f>
        <v>-1.505829037303599</v>
      </c>
      <c r="O27" s="3">
        <v>-0.61562952175102692</v>
      </c>
      <c r="P27" s="4">
        <f>O27*$P$5+$D27</f>
        <v>-1.8078147608755135</v>
      </c>
      <c r="Q27" s="4">
        <v>0.41355915703336088</v>
      </c>
      <c r="R27" s="4">
        <f>Q27*$R$5+$D27</f>
        <v>-1.2932204214833196</v>
      </c>
      <c r="S27" s="3">
        <v>0.18291567587342233</v>
      </c>
      <c r="T27" s="4">
        <f>S27*$T$5+$D27</f>
        <v>-1.4085421620632887</v>
      </c>
      <c r="U27" s="3">
        <v>0.11345749201454863</v>
      </c>
      <c r="V27" s="4">
        <f>U27*$V$5+$D27</f>
        <v>-1.4432712539927257</v>
      </c>
      <c r="W27" s="3">
        <v>8.3321823333320888E-2</v>
      </c>
      <c r="X27" s="4">
        <f>W27*$X$5+$D27</f>
        <v>-1.4583390883333396</v>
      </c>
      <c r="Y27" s="3">
        <v>7.7837278918893443E-2</v>
      </c>
      <c r="Z27" s="4">
        <f>Y27*$Z$5+$D27</f>
        <v>-1.4610813605405533</v>
      </c>
      <c r="AA27" s="3">
        <v>0.25069878645356164</v>
      </c>
      <c r="AB27" s="4">
        <f>AA27*$AB$5+$D27</f>
        <v>-1.3746506067732192</v>
      </c>
      <c r="AC27" s="3">
        <v>-2.2537681107605212E-3</v>
      </c>
      <c r="AD27" s="4">
        <f>AC27*$AD$5+$D27</f>
        <v>-1.5011268840553802</v>
      </c>
      <c r="AE27" s="3">
        <v>-1.1440706629849884E-3</v>
      </c>
      <c r="AF27" s="4">
        <f>AE27*$AF$5+$D27</f>
        <v>-1.5005720353314924</v>
      </c>
      <c r="AG27" s="3">
        <v>-4.9890416491799134E-3</v>
      </c>
      <c r="AH27" s="4">
        <f>AG27*$AH$5+$D27</f>
        <v>-1.5024945208245899</v>
      </c>
      <c r="AI27" s="3">
        <v>-2.9044498912451908E-3</v>
      </c>
      <c r="AJ27" s="4">
        <f>AI27*$AJ$5+$D27</f>
        <v>-1.5014522249456226</v>
      </c>
      <c r="AK27" s="3">
        <v>1.6312238433293903E-3</v>
      </c>
      <c r="AL27" s="4">
        <f>AK27*$AL$5+$D27</f>
        <v>-1.4991843880783353</v>
      </c>
      <c r="AM27" s="3">
        <v>-5.8809887999999996E-3</v>
      </c>
      <c r="AN27" s="4">
        <f>AM27*$AN$5+$D27</f>
        <v>-1.5029404944</v>
      </c>
      <c r="AO27" s="3">
        <v>-7.8441479999999996E-5</v>
      </c>
      <c r="AP27" s="4">
        <f>AO27*$AP$5+$D27</f>
        <v>-1.50003922074</v>
      </c>
      <c r="AQ27" s="3">
        <v>3.0097202399999999E-3</v>
      </c>
      <c r="AR27" s="4">
        <f>AQ27*$AR$5+$D27</f>
        <v>-1.4984951398799999</v>
      </c>
      <c r="AS27" s="3">
        <v>6.582543872681936E-3</v>
      </c>
      <c r="AT27" s="4">
        <f>AS27*$AT$5+$D27</f>
        <v>-1.4967087280636591</v>
      </c>
      <c r="AU27" s="20">
        <v>2.6636636609025703E-2</v>
      </c>
      <c r="AV27" s="47">
        <f>AU27*$AV$5+$D27</f>
        <v>-1.4866816816954871</v>
      </c>
    </row>
    <row r="28" spans="1:48" s="43" customFormat="1" x14ac:dyDescent="0.15">
      <c r="A28" s="57"/>
      <c r="B28" s="58"/>
      <c r="C28" s="21"/>
      <c r="D28" s="20">
        <v>-1.5</v>
      </c>
      <c r="E28" s="20">
        <v>3</v>
      </c>
      <c r="F28" s="20">
        <v>6.6666666666666666E-2</v>
      </c>
      <c r="G28" s="3">
        <v>0.35443953450004356</v>
      </c>
      <c r="H28" s="4">
        <f>G28*$H$5+D28</f>
        <v>-1.3227802327499782</v>
      </c>
      <c r="I28" s="3">
        <v>0.35411977119364296</v>
      </c>
      <c r="J28" s="4">
        <f>I28*$J$5+$D28</f>
        <v>-1.3229401144031785</v>
      </c>
      <c r="K28" s="3">
        <v>-1.7470313532400342E-3</v>
      </c>
      <c r="L28" s="4">
        <f>K28*$L$5+$D28</f>
        <v>-1.50087351567662</v>
      </c>
      <c r="M28" s="3">
        <v>-1.4950556772919519E-2</v>
      </c>
      <c r="N28" s="4">
        <f>M28*$N$5+$D28</f>
        <v>-1.5074752783864598</v>
      </c>
      <c r="O28" s="3">
        <v>-0.63973017901214912</v>
      </c>
      <c r="P28" s="4">
        <f>O28*$P$5+$D28</f>
        <v>-1.8198650895060746</v>
      </c>
      <c r="Q28" s="4">
        <v>0.35111014031388965</v>
      </c>
      <c r="R28" s="4">
        <f>Q28*$R$5+$D28</f>
        <v>-1.3244449298430552</v>
      </c>
      <c r="S28" s="3">
        <v>0.19558289750873822</v>
      </c>
      <c r="T28" s="4">
        <f>S28*$T$5+$D28</f>
        <v>-1.4022085512456308</v>
      </c>
      <c r="U28" s="3">
        <v>9.7803891997625833E-2</v>
      </c>
      <c r="V28" s="4">
        <f>U28*$V$5+$D28</f>
        <v>-1.4510980540011871</v>
      </c>
      <c r="W28" s="3">
        <v>6.989245304853238E-2</v>
      </c>
      <c r="X28" s="4">
        <f>W28*$X$5+$D28</f>
        <v>-1.4650537734757338</v>
      </c>
      <c r="Y28" s="3">
        <v>8.717293743261495E-2</v>
      </c>
      <c r="Z28" s="4">
        <f>Y28*$Z$5+$D28</f>
        <v>-1.4564135312836926</v>
      </c>
      <c r="AA28" s="3">
        <v>0.24051332353905361</v>
      </c>
      <c r="AB28" s="4">
        <f>AA28*$AB$5+$D28</f>
        <v>-1.3797433382304731</v>
      </c>
      <c r="AC28" s="3">
        <v>-1.9913239676072453E-3</v>
      </c>
      <c r="AD28" s="4">
        <f>AC28*$AD$5+$D28</f>
        <v>-1.5009956619838036</v>
      </c>
      <c r="AE28" s="3">
        <v>-1.0716082093001902E-3</v>
      </c>
      <c r="AF28" s="4">
        <f>AE28*$AF$5+$D28</f>
        <v>-1.5005358041046502</v>
      </c>
      <c r="AG28" s="3">
        <v>-7.7247740268485106E-3</v>
      </c>
      <c r="AH28" s="4">
        <f>AG28*$AH$5+$D28</f>
        <v>-1.5038623870134242</v>
      </c>
      <c r="AI28" s="3">
        <v>-1.9698926365782029E-3</v>
      </c>
      <c r="AJ28" s="4">
        <f>AI28*$AJ$5+$D28</f>
        <v>-1.5009849463182892</v>
      </c>
      <c r="AK28" s="3">
        <v>1.4096394525553039E-3</v>
      </c>
      <c r="AL28" s="4">
        <f>AK28*$AL$5+$D28</f>
        <v>-1.4992951802737224</v>
      </c>
      <c r="AM28" s="3">
        <v>-1.2544515359999999E-2</v>
      </c>
      <c r="AN28" s="4">
        <f>AM28*$AN$5+$D28</f>
        <v>-1.5062722576800001</v>
      </c>
      <c r="AO28" s="3">
        <v>8.7025644000000011E-4</v>
      </c>
      <c r="AP28" s="4">
        <f>AO28*$AP$5+$D28</f>
        <v>-1.4995648717800001</v>
      </c>
      <c r="AQ28" s="3">
        <v>2.4143086800000003E-3</v>
      </c>
      <c r="AR28" s="4">
        <f>AQ28*$AR$5+$D28</f>
        <v>-1.4987928456599999</v>
      </c>
      <c r="AS28" s="3">
        <v>8.9157317135471776E-3</v>
      </c>
      <c r="AT28" s="4">
        <f>AS28*$AT$5+$D28</f>
        <v>-1.4955421341432265</v>
      </c>
      <c r="AU28" s="20">
        <v>2.6351613040469082E-2</v>
      </c>
      <c r="AV28" s="47">
        <f>AU28*$AV$5+$D28</f>
        <v>-1.4868241934797655</v>
      </c>
    </row>
    <row r="29" spans="1:48" s="43" customFormat="1" x14ac:dyDescent="0.15">
      <c r="A29" s="57"/>
      <c r="B29" s="58"/>
      <c r="C29" s="21"/>
      <c r="D29" s="20"/>
      <c r="E29" s="20"/>
      <c r="F29" s="20"/>
      <c r="G29" s="3"/>
      <c r="H29" s="4"/>
      <c r="I29" s="3"/>
      <c r="J29" s="4"/>
      <c r="K29" s="3"/>
      <c r="L29" s="4"/>
      <c r="N29" s="4"/>
      <c r="O29" s="3"/>
      <c r="P29" s="4"/>
      <c r="R29" s="4"/>
      <c r="S29" s="3"/>
      <c r="T29" s="4"/>
      <c r="U29" s="3"/>
      <c r="V29" s="4"/>
      <c r="W29" s="3"/>
      <c r="X29" s="4"/>
      <c r="Y29" s="3"/>
      <c r="Z29" s="4"/>
      <c r="AA29" s="3"/>
      <c r="AB29" s="4"/>
      <c r="AC29" s="3"/>
      <c r="AD29" s="4"/>
      <c r="AE29" s="3"/>
      <c r="AF29" s="4"/>
      <c r="AG29" s="3"/>
      <c r="AH29" s="4"/>
      <c r="AI29" s="3"/>
      <c r="AJ29" s="4"/>
      <c r="AK29" s="3"/>
      <c r="AL29" s="4"/>
      <c r="AN29" s="4"/>
      <c r="AO29" s="3"/>
      <c r="AP29" s="4"/>
      <c r="AQ29" s="3"/>
      <c r="AR29" s="4"/>
      <c r="AS29" s="3"/>
      <c r="AT29" s="4"/>
      <c r="AU29" s="20"/>
      <c r="AV29" s="47"/>
    </row>
    <row r="30" spans="1:48" s="43" customFormat="1" x14ac:dyDescent="0.15">
      <c r="A30" s="57"/>
      <c r="B30" s="58"/>
      <c r="C30" s="21"/>
      <c r="D30" s="20">
        <v>-1</v>
      </c>
      <c r="E30" s="20">
        <v>-1</v>
      </c>
      <c r="F30" s="20">
        <v>6.6666666666666666E-2</v>
      </c>
      <c r="G30" s="3">
        <v>0.52190893966115937</v>
      </c>
      <c r="H30" s="4">
        <f>G30*$H$5+D30</f>
        <v>-0.73904553016942032</v>
      </c>
      <c r="I30" s="3">
        <v>0.52172403623970165</v>
      </c>
      <c r="J30" s="4">
        <f>I30*$J$5+$D30</f>
        <v>-0.73913798188014912</v>
      </c>
      <c r="K30" s="3">
        <v>6.4487108177823894E-3</v>
      </c>
      <c r="L30" s="4">
        <f>K30*$L$5+$D30</f>
        <v>-0.99677564459110879</v>
      </c>
      <c r="M30" s="3">
        <v>-1.2303878932220411E-2</v>
      </c>
      <c r="N30" s="4">
        <f>M30*$N$5+$D30</f>
        <v>-1.0061519394661103</v>
      </c>
      <c r="O30" s="3">
        <v>-0.70359989004075685</v>
      </c>
      <c r="P30" s="4">
        <f>O30*$P$5+$D30</f>
        <v>-1.3517999450203784</v>
      </c>
      <c r="Q30" s="4">
        <v>0.25872138955957136</v>
      </c>
      <c r="R30" s="4">
        <f>Q30*$R$5+$D30</f>
        <v>-0.87063930522021438</v>
      </c>
      <c r="S30" s="3">
        <v>0.18681103317493084</v>
      </c>
      <c r="T30" s="4">
        <f>S30*$T$5+$D30</f>
        <v>-0.90659448341253457</v>
      </c>
      <c r="U30" s="3">
        <v>9.1971121721049862E-2</v>
      </c>
      <c r="V30" s="4">
        <f>U30*$V$5+$D30</f>
        <v>-0.95401443913947503</v>
      </c>
      <c r="W30" s="3">
        <v>6.3107774662819222E-2</v>
      </c>
      <c r="X30" s="4">
        <f>W30*$X$5+$D30</f>
        <v>-0.96844611266859038</v>
      </c>
      <c r="Y30" s="3">
        <v>7.8481378007608404E-2</v>
      </c>
      <c r="Z30" s="4">
        <f>Y30*$Z$5+$D30</f>
        <v>-0.96075931099619583</v>
      </c>
      <c r="AA30" s="3">
        <v>0.1766844991009098</v>
      </c>
      <c r="AB30" s="4">
        <f>AA30*$AB$5+$D30</f>
        <v>-0.91165775044954511</v>
      </c>
      <c r="AC30" s="3">
        <v>-1.910500461574201E-3</v>
      </c>
      <c r="AD30" s="4">
        <f>AC30*$AD$5+$D30</f>
        <v>-1.000955250230787</v>
      </c>
      <c r="AE30" s="3">
        <v>1.17054732875443E-4</v>
      </c>
      <c r="AF30" s="4">
        <f>AE30*$AF$5+$D30</f>
        <v>-0.99994147263356226</v>
      </c>
      <c r="AG30" s="3">
        <v>-6.7441972968147442E-3</v>
      </c>
      <c r="AH30" s="4">
        <f>AG30*$AH$5+$D30</f>
        <v>-1.0033720986484074</v>
      </c>
      <c r="AI30" s="3">
        <v>-1.1097726030138688E-3</v>
      </c>
      <c r="AJ30" s="4">
        <f>AI30*$AJ$5+$D30</f>
        <v>-1.000554886301507</v>
      </c>
      <c r="AK30" s="3">
        <v>8.1175640261586975E-4</v>
      </c>
      <c r="AL30" s="4">
        <f>AK30*$AL$5+$D30</f>
        <v>-0.99959412179869211</v>
      </c>
      <c r="AM30" s="3">
        <v>-5.5771545600000003E-3</v>
      </c>
      <c r="AN30" s="4">
        <f>AM30*$AN$5+$D30</f>
        <v>-1.00278857728</v>
      </c>
      <c r="AO30" s="3">
        <v>3.5849736000000007E-4</v>
      </c>
      <c r="AP30" s="4">
        <f>AO30*$AP$5+$D30</f>
        <v>-0.99982075132000003</v>
      </c>
      <c r="AQ30" s="3">
        <v>9.1151352000000006E-4</v>
      </c>
      <c r="AR30" s="4">
        <f>AQ30*$AR$5+$D30</f>
        <v>-0.99954424324000002</v>
      </c>
      <c r="AS30" s="3">
        <v>5.4482142082708466E-3</v>
      </c>
      <c r="AT30" s="4">
        <f>AS30*$AT$5+$D30</f>
        <v>-0.9972758928958646</v>
      </c>
      <c r="AU30" s="20">
        <v>2.3669820284703224E-2</v>
      </c>
      <c r="AV30" s="47">
        <f>AU30*$AV$5+$D30</f>
        <v>-0.98816508985764839</v>
      </c>
    </row>
    <row r="31" spans="1:48" s="43" customFormat="1" x14ac:dyDescent="0.15">
      <c r="A31" s="57"/>
      <c r="B31" s="58"/>
      <c r="C31" s="21"/>
      <c r="D31" s="20">
        <v>-1</v>
      </c>
      <c r="E31" s="20">
        <v>1</v>
      </c>
      <c r="F31" s="20">
        <v>6.6666666666666666E-2</v>
      </c>
      <c r="G31" s="3">
        <v>0.28651387881129536</v>
      </c>
      <c r="H31" s="4">
        <f>G31*$H$5+D31</f>
        <v>-0.85674306059435235</v>
      </c>
      <c r="I31" s="3">
        <v>0.28457448463197244</v>
      </c>
      <c r="J31" s="4">
        <f>I31*$J$5+$D31</f>
        <v>-0.85771275768401378</v>
      </c>
      <c r="K31" s="3">
        <v>2.831086705763337E-2</v>
      </c>
      <c r="L31" s="4">
        <f>K31*$L$5+$D31</f>
        <v>-0.98584456647118335</v>
      </c>
      <c r="M31" s="3">
        <v>-1.7494577856750897E-2</v>
      </c>
      <c r="N31" s="4">
        <f>M31*$N$5+$D31</f>
        <v>-1.0087472889283755</v>
      </c>
      <c r="O31" s="3">
        <v>-0.63388799301083165</v>
      </c>
      <c r="P31" s="4">
        <f>O31*$P$5+$D31</f>
        <v>-1.3169439965054157</v>
      </c>
      <c r="Q31" s="4">
        <v>0.30297046374718195</v>
      </c>
      <c r="R31" s="4">
        <f>Q31*$R$5+$D31</f>
        <v>-0.84851476812640902</v>
      </c>
      <c r="S31" s="3">
        <v>0.20248143157025017</v>
      </c>
      <c r="T31" s="4">
        <f>S31*$T$5+$D31</f>
        <v>-0.89875928421487494</v>
      </c>
      <c r="U31" s="3">
        <v>0.11131165471493153</v>
      </c>
      <c r="V31" s="4">
        <f>U31*$V$5+$D31</f>
        <v>-0.94434417264253423</v>
      </c>
      <c r="W31" s="3">
        <v>7.416484062071875E-2</v>
      </c>
      <c r="X31" s="4">
        <f>W31*$X$5+$D31</f>
        <v>-0.96291757968964065</v>
      </c>
      <c r="Y31" s="3">
        <v>7.0701621683691027E-2</v>
      </c>
      <c r="Z31" s="4">
        <f>Y31*$Z$5+$D31</f>
        <v>-0.96464918915815445</v>
      </c>
      <c r="AA31" s="3">
        <v>0.17550262298576699</v>
      </c>
      <c r="AB31" s="4">
        <f>AA31*$AB$5+$D31</f>
        <v>-0.91224868850711649</v>
      </c>
      <c r="AC31" s="3">
        <v>-3.8920698681084928E-3</v>
      </c>
      <c r="AD31" s="4">
        <f>AC31*$AD$5+$D31</f>
        <v>-1.0019460349340543</v>
      </c>
      <c r="AE31" s="3">
        <v>-3.2886805903100763E-4</v>
      </c>
      <c r="AF31" s="4">
        <f>AE31*$AF$5+$D31</f>
        <v>-1.0001644340295155</v>
      </c>
      <c r="AG31" s="3">
        <v>-5.6416833509967965E-3</v>
      </c>
      <c r="AH31" s="4">
        <f>AG31*$AH$5+$D31</f>
        <v>-1.0028208416754985</v>
      </c>
      <c r="AI31" s="3">
        <v>-1.744236817688557E-3</v>
      </c>
      <c r="AJ31" s="4">
        <f>AI31*$AJ$5+$D31</f>
        <v>-1.0008721184088443</v>
      </c>
      <c r="AK31" s="3">
        <v>1.2081037608351088E-3</v>
      </c>
      <c r="AL31" s="4">
        <f>AK31*$AL$5+$D31</f>
        <v>-0.99939594811958243</v>
      </c>
      <c r="AM31" s="3">
        <v>-2.0021846400000006E-3</v>
      </c>
      <c r="AN31" s="4">
        <f>AM31*$AN$5+$D31</f>
        <v>-1.0010010923199999</v>
      </c>
      <c r="AO31" s="3">
        <v>-6.7581648000000002E-4</v>
      </c>
      <c r="AP31" s="4">
        <f>AO31*$AP$5+$D31</f>
        <v>-1.0003379082399999</v>
      </c>
      <c r="AQ31" s="3">
        <v>1.37830896E-3</v>
      </c>
      <c r="AR31" s="4">
        <f>AQ31*$AR$5+$D31</f>
        <v>-0.99931084552000005</v>
      </c>
      <c r="AS31" s="3">
        <v>4.2582137644861942E-3</v>
      </c>
      <c r="AT31" s="4">
        <f>AS31*$AT$5+$D31</f>
        <v>-0.9978708931177569</v>
      </c>
      <c r="AU31" s="20">
        <v>2.9444719095205331E-2</v>
      </c>
      <c r="AV31" s="47">
        <f>AU31*$AV$5+$D31</f>
        <v>-0.9852776404523973</v>
      </c>
    </row>
    <row r="32" spans="1:48" s="43" customFormat="1" x14ac:dyDescent="0.15">
      <c r="A32" s="57"/>
      <c r="B32" s="58"/>
      <c r="C32" s="21"/>
      <c r="D32" s="20"/>
      <c r="E32" s="20"/>
      <c r="F32" s="20"/>
      <c r="H32" s="4"/>
      <c r="J32" s="4"/>
      <c r="L32" s="4"/>
      <c r="N32" s="4"/>
      <c r="P32" s="4"/>
      <c r="R32" s="4"/>
      <c r="T32" s="4"/>
      <c r="V32" s="4"/>
      <c r="X32" s="4"/>
      <c r="Z32" s="4"/>
      <c r="AB32" s="4"/>
      <c r="AD32" s="4"/>
      <c r="AF32" s="4"/>
      <c r="AH32" s="4"/>
      <c r="AJ32" s="4"/>
      <c r="AL32" s="4"/>
      <c r="AN32" s="4"/>
      <c r="AP32" s="4"/>
      <c r="AR32" s="4"/>
      <c r="AT32" s="4"/>
      <c r="AV32" s="47"/>
    </row>
    <row r="33" spans="1:52" s="43" customFormat="1" x14ac:dyDescent="0.15">
      <c r="A33" s="57"/>
      <c r="B33" s="58"/>
      <c r="C33" s="21"/>
      <c r="D33" s="48">
        <v>-0.5</v>
      </c>
      <c r="E33" s="48">
        <v>-3</v>
      </c>
      <c r="F33" s="48">
        <v>6.6666666666666666E-2</v>
      </c>
      <c r="G33" s="71">
        <v>0.28135841864750277</v>
      </c>
      <c r="H33" s="72">
        <f t="shared" ref="H33:H41" si="21">G33*$H$5+D33</f>
        <v>-0.35932079067624861</v>
      </c>
      <c r="I33" s="71">
        <v>0.27252195921353722</v>
      </c>
      <c r="J33" s="72">
        <f t="shared" ref="J33:J41" si="22">I33*$J$5+$D33</f>
        <v>-0.36373902039323136</v>
      </c>
      <c r="K33" s="71">
        <v>-5.6323096277106043E-2</v>
      </c>
      <c r="L33" s="72">
        <f t="shared" ref="L33:L41" si="23">K33*$L$5+$D33</f>
        <v>-0.52816154813855298</v>
      </c>
      <c r="M33" s="71">
        <v>-4.1497594098916318E-2</v>
      </c>
      <c r="N33" s="72">
        <f t="shared" ref="N33:N41" si="24">M33*$N$5+$D33</f>
        <v>-0.5207487970494582</v>
      </c>
      <c r="O33" s="71">
        <v>-0.63284125625094922</v>
      </c>
      <c r="P33" s="72">
        <f t="shared" ref="P33:P41" si="25">O33*$P$5+$D33</f>
        <v>-0.81642062812547467</v>
      </c>
      <c r="Q33" s="72">
        <v>0.29261679217279746</v>
      </c>
      <c r="R33" s="72">
        <f t="shared" ref="R33:R41" si="26">Q33*$R$5+$D33</f>
        <v>-0.35369160391360127</v>
      </c>
      <c r="S33" s="71">
        <v>0.22129312672572232</v>
      </c>
      <c r="T33" s="72">
        <f t="shared" ref="T33:T41" si="27">S33*$T$5+$D33</f>
        <v>-0.38935343663713884</v>
      </c>
      <c r="U33" s="71">
        <v>0.1465135898881228</v>
      </c>
      <c r="V33" s="72">
        <f t="shared" ref="V33:V41" si="28">U33*$V$5+$D33</f>
        <v>-0.4267432050559386</v>
      </c>
      <c r="W33" s="71">
        <v>8.0673279006133275E-2</v>
      </c>
      <c r="X33" s="72">
        <f t="shared" ref="X33:X41" si="29">W33*$X$5+$D33</f>
        <v>-0.45966336049693335</v>
      </c>
      <c r="Y33" s="71">
        <v>8.5653060283777185E-2</v>
      </c>
      <c r="Z33" s="72">
        <f t="shared" ref="Z33:Z41" si="30">Y33*$Z$5+$D33</f>
        <v>-0.45717346985811141</v>
      </c>
      <c r="AA33" s="71">
        <v>0.17273980791490501</v>
      </c>
      <c r="AB33" s="72">
        <f t="shared" ref="AB33:AB41" si="31">AA33*$AB$5+$D33</f>
        <v>-0.41363009604254752</v>
      </c>
      <c r="AC33" s="71">
        <v>4.914905272043915E-3</v>
      </c>
      <c r="AD33" s="72">
        <f t="shared" ref="AD33:AD41" si="32">AC33*$AD$5+$D33</f>
        <v>-0.49754254736397802</v>
      </c>
      <c r="AE33" s="71">
        <v>2.0108330897531525E-3</v>
      </c>
      <c r="AF33" s="72">
        <f t="shared" ref="AF33:AF41" si="33">AE33*$AF$5+$D33</f>
        <v>-0.49899458345512343</v>
      </c>
      <c r="AG33" s="71">
        <v>-8.2152371753956063E-3</v>
      </c>
      <c r="AH33" s="72">
        <f t="shared" ref="AH33:AH41" si="34">AG33*$AH$5+$D33</f>
        <v>-0.50410761858769781</v>
      </c>
      <c r="AI33" s="71">
        <v>-5.940707127039555E-3</v>
      </c>
      <c r="AJ33" s="72">
        <f t="shared" ref="AJ33:AJ41" si="35">AI33*$AJ$5+$D33</f>
        <v>-0.50297035356351982</v>
      </c>
      <c r="AK33" s="71">
        <v>9.7720443603906029E-4</v>
      </c>
      <c r="AL33" s="72">
        <f t="shared" ref="AL33:AL41" si="36">AK33*$AL$5+$D33</f>
        <v>-0.49951139778198045</v>
      </c>
      <c r="AM33" s="71">
        <v>6.4270814399999994E-3</v>
      </c>
      <c r="AN33" s="72">
        <f t="shared" ref="AN33:AN41" si="37">AM33*$AN$5+$D33</f>
        <v>-0.49678645927999998</v>
      </c>
      <c r="AO33" s="71">
        <v>5.9665496400000007E-3</v>
      </c>
      <c r="AP33" s="72">
        <f t="shared" ref="AP33:AP41" si="38">AO33*$AP$5+$D33</f>
        <v>-0.49701672518000001</v>
      </c>
      <c r="AQ33" s="71">
        <v>1.1084925599999999E-3</v>
      </c>
      <c r="AR33" s="72">
        <f t="shared" ref="AR33:AR41" si="39">AQ33*$AR$5+$D33</f>
        <v>-0.49944575372</v>
      </c>
      <c r="AS33" s="71">
        <v>1.2897872033142989E-3</v>
      </c>
      <c r="AT33" s="72">
        <f t="shared" ref="AT33:AT41" si="40">AS33*$AT$5+$D33</f>
        <v>-0.49935510639834285</v>
      </c>
      <c r="AU33" s="48">
        <v>3.8472528951776531E-2</v>
      </c>
      <c r="AV33" s="49">
        <f t="shared" ref="AV33:AV41" si="41">AU33*$AV$5+$D33</f>
        <v>-0.48076373552411172</v>
      </c>
      <c r="AX33" s="43">
        <v>1.5</v>
      </c>
      <c r="AY33" s="43">
        <v>60</v>
      </c>
      <c r="AZ33" s="43">
        <f>AY33/AX33</f>
        <v>40</v>
      </c>
    </row>
    <row r="34" spans="1:52" s="43" customFormat="1" x14ac:dyDescent="0.15">
      <c r="A34" s="57"/>
      <c r="B34" s="58"/>
      <c r="C34" s="21"/>
      <c r="D34" s="48">
        <v>-0.5</v>
      </c>
      <c r="E34" s="48">
        <v>-2</v>
      </c>
      <c r="F34" s="48">
        <v>6.6666666666666666E-2</v>
      </c>
      <c r="G34" s="71">
        <v>0.10672705811624797</v>
      </c>
      <c r="H34" s="72">
        <f t="shared" si="21"/>
        <v>-0.44663647094187603</v>
      </c>
      <c r="I34" s="71">
        <v>-9.8501957944326438E-2</v>
      </c>
      <c r="J34" s="72">
        <f t="shared" si="22"/>
        <v>-0.54925097897216324</v>
      </c>
      <c r="K34" s="71">
        <v>-3.5114832470394416E-2</v>
      </c>
      <c r="L34" s="72">
        <f t="shared" si="23"/>
        <v>-0.51755741623519724</v>
      </c>
      <c r="M34" s="71">
        <v>-2.1330207590627252E-2</v>
      </c>
      <c r="N34" s="72">
        <f t="shared" si="24"/>
        <v>-0.5106651037953136</v>
      </c>
      <c r="O34" s="71">
        <v>-0.57883399108969347</v>
      </c>
      <c r="P34" s="72">
        <f t="shared" si="25"/>
        <v>-0.78941699554484668</v>
      </c>
      <c r="Q34" s="72">
        <v>0.22026002750731979</v>
      </c>
      <c r="R34" s="72">
        <f t="shared" si="26"/>
        <v>-0.38986998624634012</v>
      </c>
      <c r="S34" s="71">
        <v>8.4066551442234114E-2</v>
      </c>
      <c r="T34" s="72">
        <f t="shared" si="27"/>
        <v>-0.45796672427888296</v>
      </c>
      <c r="U34" s="71">
        <v>9.6519749293534851E-2</v>
      </c>
      <c r="V34" s="72">
        <f t="shared" si="28"/>
        <v>-0.4517401253532326</v>
      </c>
      <c r="W34" s="71">
        <v>7.0258284400279217E-2</v>
      </c>
      <c r="X34" s="72">
        <f t="shared" si="29"/>
        <v>-0.46487085779986037</v>
      </c>
      <c r="Y34" s="71">
        <v>5.4674251718657946E-2</v>
      </c>
      <c r="Z34" s="72">
        <f t="shared" si="30"/>
        <v>-0.47266287414067104</v>
      </c>
      <c r="AA34" s="71">
        <v>0.11045705413341063</v>
      </c>
      <c r="AB34" s="72">
        <f t="shared" si="31"/>
        <v>-0.44477147293329466</v>
      </c>
      <c r="AC34" s="71">
        <v>-1.4752612365571754E-3</v>
      </c>
      <c r="AD34" s="72">
        <f t="shared" si="32"/>
        <v>-0.50073763061827858</v>
      </c>
      <c r="AE34" s="71">
        <v>-9.3365084555413179E-5</v>
      </c>
      <c r="AF34" s="72">
        <f t="shared" si="33"/>
        <v>-0.50004668254227769</v>
      </c>
      <c r="AG34" s="71">
        <v>1.5894608609925149E-3</v>
      </c>
      <c r="AH34" s="72">
        <f t="shared" si="34"/>
        <v>-0.49920526956950373</v>
      </c>
      <c r="AI34" s="71">
        <v>-4.0154973858912043E-4</v>
      </c>
      <c r="AJ34" s="72">
        <f t="shared" si="35"/>
        <v>-0.5002007748692946</v>
      </c>
      <c r="AK34" s="71">
        <v>1.0706005294778039E-3</v>
      </c>
      <c r="AL34" s="72">
        <f t="shared" si="36"/>
        <v>-0.49946469973526109</v>
      </c>
      <c r="AM34" s="71">
        <v>2.1238632E-4</v>
      </c>
      <c r="AN34" s="72">
        <f t="shared" si="37"/>
        <v>-0.49989380684000001</v>
      </c>
      <c r="AO34" s="71">
        <v>-1.3176972E-4</v>
      </c>
      <c r="AP34" s="72">
        <f t="shared" si="38"/>
        <v>-0.50006588486000003</v>
      </c>
      <c r="AQ34" s="71">
        <v>5.9225579999999992E-4</v>
      </c>
      <c r="AR34" s="72">
        <f t="shared" si="39"/>
        <v>-0.4997038721</v>
      </c>
      <c r="AS34" s="71">
        <v>1.4211499910433869E-3</v>
      </c>
      <c r="AT34" s="72">
        <f t="shared" si="40"/>
        <v>-0.49928942500447832</v>
      </c>
      <c r="AU34" s="48">
        <v>1.0659736800973565E-2</v>
      </c>
      <c r="AV34" s="49">
        <f t="shared" si="41"/>
        <v>-0.49467013159951323</v>
      </c>
      <c r="AX34" s="43">
        <f>AY34/AZ34</f>
        <v>9</v>
      </c>
      <c r="AY34" s="43">
        <v>360</v>
      </c>
      <c r="AZ34" s="43">
        <f>AZ33</f>
        <v>40</v>
      </c>
    </row>
    <row r="35" spans="1:52" s="43" customFormat="1" x14ac:dyDescent="0.15">
      <c r="A35" s="57"/>
      <c r="B35" s="58"/>
      <c r="C35" s="21"/>
      <c r="D35" s="48">
        <v>-0.5</v>
      </c>
      <c r="E35" s="48">
        <v>-1</v>
      </c>
      <c r="F35" s="48">
        <v>6.6666666666666666E-2</v>
      </c>
      <c r="G35" s="71">
        <v>0.51816247580633146</v>
      </c>
      <c r="H35" s="72">
        <f t="shared" si="21"/>
        <v>-0.24091876209683427</v>
      </c>
      <c r="I35" s="71">
        <v>0.51768122650560133</v>
      </c>
      <c r="J35" s="72">
        <f t="shared" si="22"/>
        <v>-0.24115938674719933</v>
      </c>
      <c r="K35" s="71">
        <v>6.9545286561670579E-3</v>
      </c>
      <c r="L35" s="72">
        <f t="shared" si="23"/>
        <v>-0.49652273567191646</v>
      </c>
      <c r="M35" s="71">
        <v>-2.1216351914828489E-2</v>
      </c>
      <c r="N35" s="72">
        <f t="shared" si="24"/>
        <v>-0.51060817595741426</v>
      </c>
      <c r="O35" s="71">
        <v>-0.70025680479799157</v>
      </c>
      <c r="P35" s="72">
        <f t="shared" si="25"/>
        <v>-0.85012840239899579</v>
      </c>
      <c r="Q35" s="72">
        <v>0.26647715387351523</v>
      </c>
      <c r="R35" s="72">
        <f t="shared" si="26"/>
        <v>-0.36676142306324239</v>
      </c>
      <c r="S35" s="71">
        <v>0.20573907265485303</v>
      </c>
      <c r="T35" s="72">
        <f t="shared" si="27"/>
        <v>-0.39713046367257349</v>
      </c>
      <c r="U35" s="71">
        <v>0.10452510984272985</v>
      </c>
      <c r="V35" s="72">
        <f t="shared" si="28"/>
        <v>-0.44773744507863505</v>
      </c>
      <c r="W35" s="71">
        <v>6.3520268176778666E-2</v>
      </c>
      <c r="X35" s="72">
        <f t="shared" si="29"/>
        <v>-0.46823986591161065</v>
      </c>
      <c r="Y35" s="71">
        <v>7.8993991205212194E-2</v>
      </c>
      <c r="Z35" s="72">
        <f t="shared" si="30"/>
        <v>-0.46050300439739389</v>
      </c>
      <c r="AA35" s="71">
        <v>0.1615173043345092</v>
      </c>
      <c r="AB35" s="72">
        <f t="shared" si="31"/>
        <v>-0.41924134783274541</v>
      </c>
      <c r="AC35" s="71">
        <v>-2.2867478172452693E-3</v>
      </c>
      <c r="AD35" s="72">
        <f t="shared" si="32"/>
        <v>-0.50114337390862262</v>
      </c>
      <c r="AE35" s="71">
        <v>7.859389207351199E-4</v>
      </c>
      <c r="AF35" s="72">
        <f t="shared" si="33"/>
        <v>-0.49960703053963246</v>
      </c>
      <c r="AG35" s="71">
        <v>-8.0303367631980767E-3</v>
      </c>
      <c r="AH35" s="72">
        <f t="shared" si="34"/>
        <v>-0.50401516838159899</v>
      </c>
      <c r="AI35" s="71">
        <v>-1.1850323348469383E-3</v>
      </c>
      <c r="AJ35" s="72">
        <f t="shared" si="35"/>
        <v>-0.50059251616742351</v>
      </c>
      <c r="AK35" s="71">
        <v>7.7474341974714724E-4</v>
      </c>
      <c r="AL35" s="72">
        <f t="shared" si="36"/>
        <v>-0.49961262829012643</v>
      </c>
      <c r="AM35" s="71">
        <v>-7.0302373200000004E-3</v>
      </c>
      <c r="AN35" s="72">
        <f t="shared" si="37"/>
        <v>-0.50351511865999998</v>
      </c>
      <c r="AO35" s="71">
        <v>8.6338872000000003E-4</v>
      </c>
      <c r="AP35" s="72">
        <f t="shared" si="38"/>
        <v>-0.49956830563999999</v>
      </c>
      <c r="AQ35" s="71">
        <v>9.3383819999999995E-4</v>
      </c>
      <c r="AR35" s="72">
        <f t="shared" si="39"/>
        <v>-0.49953308089999998</v>
      </c>
      <c r="AS35" s="71">
        <v>4.5833603526748258E-3</v>
      </c>
      <c r="AT35" s="72">
        <f t="shared" si="40"/>
        <v>-0.49770831982366259</v>
      </c>
      <c r="AU35" s="48">
        <v>2.8644444536881759E-2</v>
      </c>
      <c r="AV35" s="49">
        <f t="shared" si="41"/>
        <v>-0.48567777773155912</v>
      </c>
      <c r="AX35" s="43">
        <f>AY35/AZ35</f>
        <v>1</v>
      </c>
      <c r="AY35" s="43">
        <v>40</v>
      </c>
      <c r="AZ35" s="43">
        <f>AZ34</f>
        <v>40</v>
      </c>
    </row>
    <row r="36" spans="1:52" s="43" customFormat="1" x14ac:dyDescent="0.15">
      <c r="A36" s="57"/>
      <c r="B36" s="58"/>
      <c r="C36" s="21"/>
      <c r="D36" s="48">
        <v>-0.5</v>
      </c>
      <c r="E36" s="48">
        <v>-0.5</v>
      </c>
      <c r="F36" s="48">
        <v>6.6666666666666666E-2</v>
      </c>
      <c r="G36" s="71">
        <v>0.31854752012163129</v>
      </c>
      <c r="H36" s="72">
        <f t="shared" si="21"/>
        <v>-0.34072623993918438</v>
      </c>
      <c r="I36" s="71">
        <v>0.29417071383153587</v>
      </c>
      <c r="J36" s="72">
        <f t="shared" si="22"/>
        <v>-0.35291464308423204</v>
      </c>
      <c r="K36" s="71">
        <v>0.11742813093776014</v>
      </c>
      <c r="L36" s="72">
        <f t="shared" si="23"/>
        <v>-0.44128593453111992</v>
      </c>
      <c r="M36" s="71">
        <v>3.3863664360933687E-2</v>
      </c>
      <c r="N36" s="72">
        <f t="shared" si="24"/>
        <v>-0.48306816781953316</v>
      </c>
      <c r="O36" s="71">
        <v>-0.6578277068741033</v>
      </c>
      <c r="P36" s="72">
        <f t="shared" si="25"/>
        <v>-0.82891385343705171</v>
      </c>
      <c r="Q36" s="72">
        <v>0.28460234433610981</v>
      </c>
      <c r="R36" s="72">
        <f t="shared" si="26"/>
        <v>-0.35769882783194507</v>
      </c>
      <c r="S36" s="71">
        <v>0.21569117861155801</v>
      </c>
      <c r="T36" s="72">
        <f t="shared" si="27"/>
        <v>-0.39215441069422097</v>
      </c>
      <c r="U36" s="71">
        <v>0.1073192401160208</v>
      </c>
      <c r="V36" s="72">
        <f t="shared" si="28"/>
        <v>-0.44634037994198961</v>
      </c>
      <c r="W36" s="71">
        <v>6.9493024939992459E-2</v>
      </c>
      <c r="X36" s="72">
        <f t="shared" si="29"/>
        <v>-0.46525348753000378</v>
      </c>
      <c r="Y36" s="71">
        <v>7.3529890362432529E-2</v>
      </c>
      <c r="Z36" s="72">
        <f t="shared" si="30"/>
        <v>-0.46323505481878374</v>
      </c>
      <c r="AA36" s="71">
        <v>0.1514454261742422</v>
      </c>
      <c r="AB36" s="72">
        <f t="shared" si="31"/>
        <v>-0.42427728691287891</v>
      </c>
      <c r="AC36" s="71">
        <v>8.0767765684055942E-3</v>
      </c>
      <c r="AD36" s="72">
        <f t="shared" si="32"/>
        <v>-0.49596161171579722</v>
      </c>
      <c r="AE36" s="71">
        <v>5.9224120800075526E-4</v>
      </c>
      <c r="AF36" s="72">
        <f t="shared" si="33"/>
        <v>-0.49970387939599964</v>
      </c>
      <c r="AG36" s="71">
        <v>-7.7071722972176055E-3</v>
      </c>
      <c r="AH36" s="72">
        <f t="shared" si="34"/>
        <v>-0.50385358614860876</v>
      </c>
      <c r="AI36" s="71">
        <v>-2.9868860292011404E-3</v>
      </c>
      <c r="AJ36" s="72">
        <f t="shared" si="35"/>
        <v>-0.50149344301460053</v>
      </c>
      <c r="AK36" s="71">
        <v>4.3058436737280733E-4</v>
      </c>
      <c r="AL36" s="72">
        <f t="shared" si="36"/>
        <v>-0.49978470781631362</v>
      </c>
      <c r="AM36" s="71">
        <v>2.8842969599999998E-3</v>
      </c>
      <c r="AN36" s="72">
        <f t="shared" si="37"/>
        <v>-0.49855785151999998</v>
      </c>
      <c r="AO36" s="71">
        <v>2.5566883200000001E-3</v>
      </c>
      <c r="AP36" s="72">
        <f t="shared" si="38"/>
        <v>-0.49872165584</v>
      </c>
      <c r="AQ36" s="71">
        <v>5.2691363999999999E-4</v>
      </c>
      <c r="AR36" s="72">
        <f t="shared" si="39"/>
        <v>-0.49973654317999999</v>
      </c>
      <c r="AS36" s="71">
        <v>1.7978618357226688E-3</v>
      </c>
      <c r="AT36" s="72">
        <f t="shared" si="40"/>
        <v>-0.49910106908213869</v>
      </c>
      <c r="AU36" s="48">
        <v>3.1434692172616782E-2</v>
      </c>
      <c r="AV36" s="49">
        <f t="shared" si="41"/>
        <v>-0.48428265391369163</v>
      </c>
    </row>
    <row r="37" spans="1:52" s="43" customFormat="1" x14ac:dyDescent="0.15">
      <c r="A37" s="57"/>
      <c r="B37" s="58"/>
      <c r="C37" s="21"/>
      <c r="D37" s="48">
        <v>-0.5</v>
      </c>
      <c r="E37" s="48">
        <v>0</v>
      </c>
      <c r="F37" s="48">
        <v>6.6666666666666666E-2</v>
      </c>
      <c r="G37" s="71">
        <v>0.12613064963603868</v>
      </c>
      <c r="H37" s="72">
        <f t="shared" si="21"/>
        <v>-0.43693467518198065</v>
      </c>
      <c r="I37" s="71">
        <v>-0.12135148553659619</v>
      </c>
      <c r="J37" s="72">
        <f t="shared" si="22"/>
        <v>-0.56067574276829812</v>
      </c>
      <c r="K37" s="71">
        <v>-1.5658577314225489E-2</v>
      </c>
      <c r="L37" s="72">
        <f t="shared" si="23"/>
        <v>-0.50782928865711274</v>
      </c>
      <c r="M37" s="71">
        <v>-3.0619710843913205E-2</v>
      </c>
      <c r="N37" s="72">
        <f t="shared" si="24"/>
        <v>-0.51530985542195662</v>
      </c>
      <c r="O37" s="71">
        <v>-0.56557746456608182</v>
      </c>
      <c r="P37" s="72">
        <f t="shared" si="25"/>
        <v>-0.78278873228304091</v>
      </c>
      <c r="Q37" s="72">
        <v>0.20958618410009278</v>
      </c>
      <c r="R37" s="72">
        <f t="shared" si="26"/>
        <v>-0.39520690794995361</v>
      </c>
      <c r="S37" s="71">
        <v>8.6418324417749534E-2</v>
      </c>
      <c r="T37" s="72">
        <f t="shared" si="27"/>
        <v>-0.45679083779112523</v>
      </c>
      <c r="U37" s="71">
        <v>9.8674919025594499E-2</v>
      </c>
      <c r="V37" s="72">
        <f t="shared" si="28"/>
        <v>-0.45066254048720278</v>
      </c>
      <c r="W37" s="71">
        <v>7.3875535215000579E-2</v>
      </c>
      <c r="X37" s="72">
        <f t="shared" si="29"/>
        <v>-0.46306223239249972</v>
      </c>
      <c r="Y37" s="71">
        <v>5.4111567019160541E-2</v>
      </c>
      <c r="Z37" s="72">
        <f t="shared" si="30"/>
        <v>-0.47294421649041973</v>
      </c>
      <c r="AA37" s="71">
        <v>9.1166594158609199E-2</v>
      </c>
      <c r="AB37" s="72">
        <f t="shared" si="31"/>
        <v>-0.45441670292069541</v>
      </c>
      <c r="AC37" s="71">
        <v>-2.1367133778850777E-4</v>
      </c>
      <c r="AD37" s="72">
        <f t="shared" si="32"/>
        <v>-0.50010683566889425</v>
      </c>
      <c r="AE37" s="71">
        <v>1.8394315166141102E-4</v>
      </c>
      <c r="AF37" s="72">
        <f t="shared" si="33"/>
        <v>-0.49990802842416932</v>
      </c>
      <c r="AG37" s="71">
        <v>1.2173570065522896E-3</v>
      </c>
      <c r="AH37" s="72">
        <f t="shared" si="34"/>
        <v>-0.49939132149672383</v>
      </c>
      <c r="AI37" s="71">
        <v>-4.6060600903299334E-6</v>
      </c>
      <c r="AJ37" s="72">
        <f t="shared" si="35"/>
        <v>-0.50000230303004511</v>
      </c>
      <c r="AK37" s="71">
        <v>1.3098894637240963E-3</v>
      </c>
      <c r="AL37" s="72">
        <f t="shared" si="36"/>
        <v>-0.49934505526813794</v>
      </c>
      <c r="AM37" s="71">
        <v>7.3277567999999996E-4</v>
      </c>
      <c r="AN37" s="72">
        <f t="shared" si="37"/>
        <v>-0.49963361216000002</v>
      </c>
      <c r="AO37" s="71">
        <v>4.6603188E-4</v>
      </c>
      <c r="AP37" s="72">
        <f t="shared" si="38"/>
        <v>-0.49976698405999997</v>
      </c>
      <c r="AQ37" s="71">
        <v>3.87666E-4</v>
      </c>
      <c r="AR37" s="72">
        <f t="shared" si="39"/>
        <v>-0.49980616700000002</v>
      </c>
      <c r="AS37" s="71">
        <v>1.1859538385081694E-3</v>
      </c>
      <c r="AT37" s="72">
        <f t="shared" si="40"/>
        <v>-0.49940702308074592</v>
      </c>
      <c r="AU37" s="48">
        <v>1.1331230571590913E-2</v>
      </c>
      <c r="AV37" s="49">
        <f t="shared" si="41"/>
        <v>-0.49433438471420454</v>
      </c>
    </row>
    <row r="38" spans="1:52" s="43" customFormat="1" x14ac:dyDescent="0.15">
      <c r="A38" s="57"/>
      <c r="B38" s="58"/>
      <c r="C38" s="21"/>
      <c r="D38" s="48">
        <v>-0.5</v>
      </c>
      <c r="E38" s="48">
        <v>0.5</v>
      </c>
      <c r="F38" s="48">
        <v>6.6666666666666666E-2</v>
      </c>
      <c r="G38" s="71">
        <v>7.1829260082239776E-2</v>
      </c>
      <c r="H38" s="72">
        <f t="shared" si="21"/>
        <v>-0.46408536995888011</v>
      </c>
      <c r="I38" s="71">
        <v>3.8707196798602378E-2</v>
      </c>
      <c r="J38" s="72">
        <f t="shared" si="22"/>
        <v>-0.48064640160069882</v>
      </c>
      <c r="K38" s="71">
        <v>4.1837294639824107E-2</v>
      </c>
      <c r="L38" s="72">
        <f t="shared" si="23"/>
        <v>-0.47908135268008795</v>
      </c>
      <c r="M38" s="71">
        <v>-4.3713113560770935E-2</v>
      </c>
      <c r="N38" s="72">
        <f t="shared" si="24"/>
        <v>-0.52185655678038545</v>
      </c>
      <c r="O38" s="71">
        <v>-0.57363944458631577</v>
      </c>
      <c r="P38" s="72">
        <f t="shared" si="25"/>
        <v>-0.78681972229315789</v>
      </c>
      <c r="Q38" s="72">
        <v>0.22474668318448499</v>
      </c>
      <c r="R38" s="72">
        <f t="shared" si="26"/>
        <v>-0.38762665840775751</v>
      </c>
      <c r="S38" s="71">
        <v>0.22310112997092013</v>
      </c>
      <c r="T38" s="72">
        <f t="shared" si="27"/>
        <v>-0.38844943501453993</v>
      </c>
      <c r="U38" s="71">
        <v>0.16126443260677237</v>
      </c>
      <c r="V38" s="72">
        <f t="shared" si="28"/>
        <v>-0.41936778369661382</v>
      </c>
      <c r="W38" s="71">
        <v>8.9163926042339386E-2</v>
      </c>
      <c r="X38" s="72">
        <f t="shared" si="29"/>
        <v>-0.45541803697883032</v>
      </c>
      <c r="Y38" s="71">
        <v>6.9523233780215951E-2</v>
      </c>
      <c r="Z38" s="72">
        <f t="shared" si="30"/>
        <v>-0.46523838310989202</v>
      </c>
      <c r="AA38" s="71">
        <v>0.13373051379547862</v>
      </c>
      <c r="AB38" s="72">
        <f t="shared" si="31"/>
        <v>-0.43313474310226069</v>
      </c>
      <c r="AC38" s="71">
        <v>-1.1162004884908352E-3</v>
      </c>
      <c r="AD38" s="72">
        <f t="shared" si="32"/>
        <v>-0.50055810024424541</v>
      </c>
      <c r="AE38" s="71">
        <v>3.3583560265454599E-4</v>
      </c>
      <c r="AF38" s="72">
        <f t="shared" si="33"/>
        <v>-0.4998320821986727</v>
      </c>
      <c r="AG38" s="71">
        <v>4.1216423956513962E-3</v>
      </c>
      <c r="AH38" s="72">
        <f t="shared" si="34"/>
        <v>-0.49793917880217431</v>
      </c>
      <c r="AI38" s="71">
        <v>-8.2600023218984998E-3</v>
      </c>
      <c r="AJ38" s="72">
        <f t="shared" si="35"/>
        <v>-0.5041300011609493</v>
      </c>
      <c r="AK38" s="71">
        <v>5.6993824787354816E-4</v>
      </c>
      <c r="AL38" s="72">
        <f t="shared" si="36"/>
        <v>-0.49971503087606323</v>
      </c>
      <c r="AM38" s="71">
        <v>7.4111371200000003E-3</v>
      </c>
      <c r="AN38" s="72">
        <f t="shared" si="37"/>
        <v>-0.49629443144000002</v>
      </c>
      <c r="AO38" s="71">
        <v>-6.4212652799999995E-3</v>
      </c>
      <c r="AP38" s="72">
        <f t="shared" si="38"/>
        <v>-0.50321063263999999</v>
      </c>
      <c r="AQ38" s="71">
        <v>-9.3663000000000028E-5</v>
      </c>
      <c r="AR38" s="72">
        <f t="shared" si="39"/>
        <v>-0.50004683149999996</v>
      </c>
      <c r="AS38" s="71">
        <v>3.2252759779174507E-3</v>
      </c>
      <c r="AT38" s="72">
        <f t="shared" si="40"/>
        <v>-0.49838736201104128</v>
      </c>
      <c r="AU38" s="48">
        <v>4.1865268562784698E-2</v>
      </c>
      <c r="AV38" s="49">
        <f t="shared" si="41"/>
        <v>-0.47906736571860764</v>
      </c>
    </row>
    <row r="39" spans="1:52" s="43" customFormat="1" x14ac:dyDescent="0.15">
      <c r="A39" s="57"/>
      <c r="B39" s="58"/>
      <c r="C39" s="21"/>
      <c r="D39" s="48">
        <v>-0.5</v>
      </c>
      <c r="E39" s="48">
        <v>1</v>
      </c>
      <c r="F39" s="48">
        <v>6.6666666666666666E-2</v>
      </c>
      <c r="G39" s="71">
        <v>0.2627919286331975</v>
      </c>
      <c r="H39" s="72">
        <f t="shared" si="21"/>
        <v>-0.36860403568340128</v>
      </c>
      <c r="I39" s="71">
        <v>0.25431625000466623</v>
      </c>
      <c r="J39" s="72">
        <f t="shared" si="22"/>
        <v>-0.37284187499766686</v>
      </c>
      <c r="K39" s="71">
        <v>6.450577304270895E-2</v>
      </c>
      <c r="L39" s="72">
        <f t="shared" si="23"/>
        <v>-0.4677471134786455</v>
      </c>
      <c r="M39" s="71">
        <v>-1.4894562178264393E-2</v>
      </c>
      <c r="N39" s="72">
        <f t="shared" si="24"/>
        <v>-0.50744728108913217</v>
      </c>
      <c r="O39" s="71">
        <v>-0.63735865316931273</v>
      </c>
      <c r="P39" s="72">
        <f t="shared" si="25"/>
        <v>-0.81867932658465636</v>
      </c>
      <c r="Q39" s="72">
        <v>0.2388057223265406</v>
      </c>
      <c r="R39" s="72">
        <f t="shared" si="26"/>
        <v>-0.38059713883672969</v>
      </c>
      <c r="S39" s="71">
        <v>0.22286035321390307</v>
      </c>
      <c r="T39" s="72">
        <f t="shared" si="27"/>
        <v>-0.38856982339304846</v>
      </c>
      <c r="U39" s="71">
        <v>0.14172978501808625</v>
      </c>
      <c r="V39" s="72">
        <f t="shared" si="28"/>
        <v>-0.42913510749095685</v>
      </c>
      <c r="W39" s="71">
        <v>7.9846425491725867E-2</v>
      </c>
      <c r="X39" s="72">
        <f t="shared" si="29"/>
        <v>-0.46007678725413709</v>
      </c>
      <c r="Y39" s="71">
        <v>6.7431247532784483E-2</v>
      </c>
      <c r="Z39" s="72">
        <f t="shared" si="30"/>
        <v>-0.46628437623360774</v>
      </c>
      <c r="AA39" s="71">
        <v>0.134058058304247</v>
      </c>
      <c r="AB39" s="72">
        <f t="shared" si="31"/>
        <v>-0.4329709708478765</v>
      </c>
      <c r="AC39" s="71">
        <v>-4.236266523111285E-3</v>
      </c>
      <c r="AD39" s="72">
        <f t="shared" si="32"/>
        <v>-0.50211813326155563</v>
      </c>
      <c r="AE39" s="71">
        <v>-9.4619242407650058E-4</v>
      </c>
      <c r="AF39" s="72">
        <f t="shared" si="33"/>
        <v>-0.50047309621203828</v>
      </c>
      <c r="AG39" s="71">
        <v>-5.0118663219489582E-3</v>
      </c>
      <c r="AH39" s="72">
        <f t="shared" si="34"/>
        <v>-0.50250593316097447</v>
      </c>
      <c r="AI39" s="71">
        <v>-2.032814707455032E-3</v>
      </c>
      <c r="AJ39" s="72">
        <f t="shared" si="35"/>
        <v>-0.50101640735372754</v>
      </c>
      <c r="AK39" s="71">
        <v>1.3023018022360079E-3</v>
      </c>
      <c r="AL39" s="72">
        <f t="shared" si="36"/>
        <v>-0.499348849098882</v>
      </c>
      <c r="AM39" s="71">
        <v>1.7052130800000002E-3</v>
      </c>
      <c r="AN39" s="72">
        <f t="shared" si="37"/>
        <v>-0.49914739345999998</v>
      </c>
      <c r="AO39" s="71">
        <v>-2.1441153600000001E-3</v>
      </c>
      <c r="AP39" s="72">
        <f t="shared" si="38"/>
        <v>-0.50107205767999996</v>
      </c>
      <c r="AQ39" s="71">
        <v>4.3786656000000006E-4</v>
      </c>
      <c r="AR39" s="72">
        <f t="shared" si="39"/>
        <v>-0.49978106672</v>
      </c>
      <c r="AS39" s="71">
        <v>2.4131904964155007E-3</v>
      </c>
      <c r="AT39" s="72">
        <f t="shared" si="40"/>
        <v>-0.49879340475179224</v>
      </c>
      <c r="AU39" s="48">
        <v>3.8064760329852156E-2</v>
      </c>
      <c r="AV39" s="49">
        <f t="shared" si="41"/>
        <v>-0.48096761983507391</v>
      </c>
      <c r="AY39" s="43">
        <f>-3.5*60</f>
        <v>-210</v>
      </c>
    </row>
    <row r="40" spans="1:52" s="43" customFormat="1" x14ac:dyDescent="0.15">
      <c r="A40" s="57"/>
      <c r="B40" s="58"/>
      <c r="C40" s="21"/>
      <c r="D40" s="48">
        <v>-0.5</v>
      </c>
      <c r="E40" s="48">
        <v>2</v>
      </c>
      <c r="F40" s="48">
        <v>6.6666666666666666E-2</v>
      </c>
      <c r="G40" s="71">
        <v>9.048942088675048E-2</v>
      </c>
      <c r="H40" s="72">
        <f t="shared" si="21"/>
        <v>-0.45475528955662475</v>
      </c>
      <c r="I40" s="71">
        <v>-8.821015144671368E-2</v>
      </c>
      <c r="J40" s="72">
        <f t="shared" si="22"/>
        <v>-0.54410507572335687</v>
      </c>
      <c r="K40" s="71">
        <v>2.0169252994777571E-2</v>
      </c>
      <c r="L40" s="72">
        <f t="shared" si="23"/>
        <v>-0.48991537350261122</v>
      </c>
      <c r="M40" s="71">
        <v>-7.1113135212014179E-4</v>
      </c>
      <c r="N40" s="72">
        <f t="shared" si="24"/>
        <v>-0.5003555656760601</v>
      </c>
      <c r="O40" s="71">
        <v>-0.5221335987260044</v>
      </c>
      <c r="P40" s="72">
        <f t="shared" si="25"/>
        <v>-0.76106679936300226</v>
      </c>
      <c r="Q40" s="72">
        <v>0.2299755760297128</v>
      </c>
      <c r="R40" s="72">
        <f t="shared" si="26"/>
        <v>-0.38501221198514357</v>
      </c>
      <c r="S40" s="71">
        <v>7.7735429273227491E-2</v>
      </c>
      <c r="T40" s="72">
        <f t="shared" si="27"/>
        <v>-0.46113228536338624</v>
      </c>
      <c r="U40" s="71">
        <v>0.12089606283340117</v>
      </c>
      <c r="V40" s="72">
        <f t="shared" si="28"/>
        <v>-0.43955196858329942</v>
      </c>
      <c r="W40" s="71">
        <v>6.7180448180735611E-2</v>
      </c>
      <c r="X40" s="72">
        <f t="shared" si="29"/>
        <v>-0.46640977590963217</v>
      </c>
      <c r="Y40" s="71">
        <v>5.8582485425190192E-2</v>
      </c>
      <c r="Z40" s="72">
        <f t="shared" si="30"/>
        <v>-0.47070875728740491</v>
      </c>
      <c r="AA40" s="71">
        <v>9.6780429804542406E-2</v>
      </c>
      <c r="AB40" s="72">
        <f t="shared" si="31"/>
        <v>-0.45160978509772881</v>
      </c>
      <c r="AC40" s="71">
        <v>1.2430097824392321E-3</v>
      </c>
      <c r="AD40" s="72">
        <f t="shared" si="32"/>
        <v>-0.49937849510878041</v>
      </c>
      <c r="AE40" s="71">
        <v>-3.6509928587340678E-4</v>
      </c>
      <c r="AF40" s="72">
        <f t="shared" si="33"/>
        <v>-0.50018254964293674</v>
      </c>
      <c r="AG40" s="71">
        <v>9.9688300526426456E-4</v>
      </c>
      <c r="AH40" s="72">
        <f t="shared" si="34"/>
        <v>-0.49950155849736788</v>
      </c>
      <c r="AI40" s="71">
        <v>-3.779025550896587E-4</v>
      </c>
      <c r="AJ40" s="72">
        <f t="shared" si="35"/>
        <v>-0.50018895127754481</v>
      </c>
      <c r="AK40" s="71">
        <v>7.2348043847396621E-4</v>
      </c>
      <c r="AL40" s="72">
        <f t="shared" si="36"/>
        <v>-0.49963825978076304</v>
      </c>
      <c r="AM40" s="71">
        <v>1.1614924799999999E-3</v>
      </c>
      <c r="AN40" s="72">
        <f t="shared" si="37"/>
        <v>-0.49941925376000001</v>
      </c>
      <c r="AO40" s="71">
        <v>4.2092352E-4</v>
      </c>
      <c r="AP40" s="72">
        <f t="shared" si="38"/>
        <v>-0.49978953824</v>
      </c>
      <c r="AQ40" s="71">
        <v>3.7297259999999999E-4</v>
      </c>
      <c r="AR40" s="72">
        <f t="shared" si="39"/>
        <v>-0.49981351369999999</v>
      </c>
      <c r="AS40" s="71">
        <v>1.1894420485368893E-3</v>
      </c>
      <c r="AT40" s="72">
        <f t="shared" si="40"/>
        <v>-0.49940527897573156</v>
      </c>
      <c r="AU40" s="48">
        <v>1.2585933795337569E-2</v>
      </c>
      <c r="AV40" s="49">
        <f t="shared" si="41"/>
        <v>-0.49370703310233122</v>
      </c>
    </row>
    <row r="41" spans="1:52" s="43" customFormat="1" x14ac:dyDescent="0.15">
      <c r="A41" s="57"/>
      <c r="B41" s="58"/>
      <c r="C41" s="21"/>
      <c r="D41" s="48">
        <v>-0.5</v>
      </c>
      <c r="E41" s="48">
        <v>3</v>
      </c>
      <c r="F41" s="48">
        <v>6.6666666666666666E-2</v>
      </c>
      <c r="G41" s="71">
        <v>0.33108509748213577</v>
      </c>
      <c r="H41" s="72">
        <f t="shared" si="21"/>
        <v>-0.33445745125893211</v>
      </c>
      <c r="I41" s="71">
        <v>0.33010182305956948</v>
      </c>
      <c r="J41" s="72">
        <f t="shared" si="22"/>
        <v>-0.33494908847021526</v>
      </c>
      <c r="K41" s="71">
        <v>2.2420235699913769E-2</v>
      </c>
      <c r="L41" s="72">
        <f t="shared" si="23"/>
        <v>-0.4887898821500431</v>
      </c>
      <c r="M41" s="71">
        <v>-1.214336109420904E-2</v>
      </c>
      <c r="N41" s="72">
        <f t="shared" si="24"/>
        <v>-0.5060716805471045</v>
      </c>
      <c r="O41" s="71">
        <v>-0.64300953939269356</v>
      </c>
      <c r="P41" s="72">
        <f t="shared" si="25"/>
        <v>-0.82150476969634678</v>
      </c>
      <c r="Q41" s="72">
        <v>0.24318468157107598</v>
      </c>
      <c r="R41" s="72">
        <f t="shared" si="26"/>
        <v>-0.37840765921446201</v>
      </c>
      <c r="S41" s="71">
        <v>0.24154077215301703</v>
      </c>
      <c r="T41" s="72">
        <f t="shared" si="27"/>
        <v>-0.37922961392349147</v>
      </c>
      <c r="U41" s="71">
        <v>0.11816539310071933</v>
      </c>
      <c r="V41" s="72">
        <f t="shared" si="28"/>
        <v>-0.44091730344964031</v>
      </c>
      <c r="W41" s="71">
        <v>6.6346128720374195E-2</v>
      </c>
      <c r="X41" s="72">
        <f t="shared" si="29"/>
        <v>-0.46682693563981292</v>
      </c>
      <c r="Y41" s="71">
        <v>7.7105185387606842E-2</v>
      </c>
      <c r="Z41" s="72">
        <f t="shared" si="30"/>
        <v>-0.4614474073061966</v>
      </c>
      <c r="AA41" s="71">
        <v>0.148236923747808</v>
      </c>
      <c r="AB41" s="72">
        <f t="shared" si="31"/>
        <v>-0.42588153812609597</v>
      </c>
      <c r="AC41" s="71">
        <v>-5.480669814275225E-3</v>
      </c>
      <c r="AD41" s="72">
        <f t="shared" si="32"/>
        <v>-0.50274033490713765</v>
      </c>
      <c r="AE41" s="71">
        <v>-1.0785757529237284E-3</v>
      </c>
      <c r="AF41" s="72">
        <f t="shared" si="33"/>
        <v>-0.50053928787646185</v>
      </c>
      <c r="AG41" s="71">
        <v>-7.7171246770556404E-3</v>
      </c>
      <c r="AH41" s="72">
        <f t="shared" si="34"/>
        <v>-0.50385856233852777</v>
      </c>
      <c r="AI41" s="71">
        <v>-1.0143407955173454E-3</v>
      </c>
      <c r="AJ41" s="72">
        <f t="shared" si="35"/>
        <v>-0.50050717039775872</v>
      </c>
      <c r="AK41" s="71">
        <v>9.7917846179205884E-4</v>
      </c>
      <c r="AL41" s="72">
        <f t="shared" si="36"/>
        <v>-0.49951041076910396</v>
      </c>
      <c r="AM41" s="71">
        <v>-2.0047564800000001E-3</v>
      </c>
      <c r="AN41" s="72">
        <f t="shared" si="37"/>
        <v>-0.50100237824000005</v>
      </c>
      <c r="AO41" s="71">
        <v>9.3384359999999997E-5</v>
      </c>
      <c r="AP41" s="72">
        <f t="shared" si="38"/>
        <v>-0.49995330782000003</v>
      </c>
      <c r="AQ41" s="71">
        <v>6.3137448000000001E-4</v>
      </c>
      <c r="AR41" s="72">
        <f t="shared" si="39"/>
        <v>-0.49968431276000003</v>
      </c>
      <c r="AS41" s="71">
        <v>4.1519498988281051E-3</v>
      </c>
      <c r="AT41" s="72">
        <f t="shared" si="40"/>
        <v>-0.49792402505058597</v>
      </c>
      <c r="AU41" s="48">
        <v>3.8353406767551841E-2</v>
      </c>
      <c r="AV41" s="49">
        <f t="shared" si="41"/>
        <v>-0.48082329661622408</v>
      </c>
    </row>
    <row r="42" spans="1:52" s="43" customFormat="1" x14ac:dyDescent="0.15">
      <c r="A42" s="57"/>
      <c r="B42" s="58"/>
      <c r="C42" s="21"/>
      <c r="D42" s="48"/>
      <c r="E42" s="48"/>
      <c r="F42" s="48"/>
      <c r="G42" s="71"/>
      <c r="H42" s="72"/>
      <c r="I42" s="71"/>
      <c r="J42" s="72"/>
      <c r="K42" s="71"/>
      <c r="L42" s="72"/>
      <c r="M42" s="71"/>
      <c r="N42" s="72"/>
      <c r="O42" s="71"/>
      <c r="P42" s="72"/>
      <c r="Q42" s="72"/>
      <c r="R42" s="72"/>
      <c r="S42" s="71"/>
      <c r="T42" s="72"/>
      <c r="U42" s="71"/>
      <c r="V42" s="72"/>
      <c r="W42" s="71"/>
      <c r="X42" s="72"/>
      <c r="Y42" s="71"/>
      <c r="Z42" s="72"/>
      <c r="AA42" s="71"/>
      <c r="AB42" s="72"/>
      <c r="AC42" s="71"/>
      <c r="AD42" s="72"/>
      <c r="AE42" s="71"/>
      <c r="AF42" s="72"/>
      <c r="AG42" s="71"/>
      <c r="AH42" s="72"/>
      <c r="AI42" s="71"/>
      <c r="AJ42" s="72"/>
      <c r="AK42" s="71"/>
      <c r="AL42" s="72"/>
      <c r="AM42" s="71"/>
      <c r="AN42" s="72"/>
      <c r="AO42" s="71"/>
      <c r="AP42" s="72"/>
      <c r="AQ42" s="71"/>
      <c r="AR42" s="72"/>
      <c r="AS42" s="71"/>
      <c r="AT42" s="72"/>
      <c r="AU42" s="48"/>
      <c r="AV42" s="49"/>
    </row>
    <row r="43" spans="1:52" s="43" customFormat="1" x14ac:dyDescent="0.15">
      <c r="A43" s="57"/>
      <c r="B43" s="58"/>
      <c r="C43" s="21"/>
      <c r="D43" s="20">
        <v>0.5</v>
      </c>
      <c r="E43" s="20">
        <v>-3</v>
      </c>
      <c r="F43" s="20">
        <v>6.6666666666666666E-2</v>
      </c>
      <c r="G43" s="3">
        <v>0.27331885488369623</v>
      </c>
      <c r="H43" s="4">
        <f>G43*$H$5+D43</f>
        <v>0.63665942744184811</v>
      </c>
      <c r="I43" s="3">
        <v>0.27205160461843414</v>
      </c>
      <c r="J43" s="4">
        <f>I43*$J$5+$D43</f>
        <v>0.63602580230921713</v>
      </c>
      <c r="K43" s="3">
        <v>-1.3496563798374663E-2</v>
      </c>
      <c r="L43" s="4">
        <f>K43*$L$5+$D43</f>
        <v>0.49325171810081264</v>
      </c>
      <c r="M43" s="3">
        <v>-2.2560222186551588E-2</v>
      </c>
      <c r="N43" s="4">
        <f>M43*$N$5+$D43</f>
        <v>0.48871988890672419</v>
      </c>
      <c r="O43" s="3">
        <v>-0.6371691911992764</v>
      </c>
      <c r="P43" s="4">
        <f>O43*$P$5+$D43</f>
        <v>0.1814154044003618</v>
      </c>
      <c r="Q43" s="4">
        <v>0.21394474857409498</v>
      </c>
      <c r="R43" s="4">
        <f>Q43*$R$5+$D43</f>
        <v>0.60697237428704753</v>
      </c>
      <c r="S43" s="3">
        <v>0.17174662072621255</v>
      </c>
      <c r="T43" s="4">
        <f>S43*$T$5+$D43</f>
        <v>0.5858733103631063</v>
      </c>
      <c r="U43" s="3">
        <v>0.11007417417305317</v>
      </c>
      <c r="V43" s="4">
        <f>U43*$V$5+$D43</f>
        <v>0.55503708708652655</v>
      </c>
      <c r="W43" s="3">
        <v>8.3896701171780219E-2</v>
      </c>
      <c r="X43" s="4">
        <f>W43*$X$5+$D43</f>
        <v>0.54194835058589008</v>
      </c>
      <c r="Y43" s="3">
        <v>8.1676259316551064E-2</v>
      </c>
      <c r="Z43" s="4">
        <f>Y43*$Z$5+$D43</f>
        <v>0.54083812965827549</v>
      </c>
      <c r="AA43" s="3">
        <v>0.10532556319629958</v>
      </c>
      <c r="AB43" s="4">
        <f>AA43*$AB$5+$D43</f>
        <v>0.55266278159814974</v>
      </c>
      <c r="AC43" s="3">
        <v>3.3123702386301064E-3</v>
      </c>
      <c r="AD43" s="4">
        <f>AC43*$AD$5+$D43</f>
        <v>0.50165618511931509</v>
      </c>
      <c r="AE43" s="3">
        <v>7.1208295832561391E-4</v>
      </c>
      <c r="AF43" s="4">
        <f>AE43*$AF$5+$D43</f>
        <v>0.50035604147916279</v>
      </c>
      <c r="AG43" s="3">
        <v>-5.2874279794065992E-3</v>
      </c>
      <c r="AH43" s="4">
        <f>AG43*$AH$5+$D43</f>
        <v>0.49735628601029669</v>
      </c>
      <c r="AI43" s="3">
        <v>-5.8587233699853346E-3</v>
      </c>
      <c r="AJ43" s="4">
        <f>AI43*$AJ$5+$D43</f>
        <v>0.49707063831500731</v>
      </c>
      <c r="AK43" s="3">
        <v>1.5141394408546643E-3</v>
      </c>
      <c r="AL43" s="4">
        <f>AK43*$AL$5+$D43</f>
        <v>0.50075706972042733</v>
      </c>
      <c r="AM43" s="3">
        <v>1.8067968000000001E-3</v>
      </c>
      <c r="AN43" s="4">
        <f>AM43*$AN$5+$D43</f>
        <v>0.50090339839999998</v>
      </c>
      <c r="AO43" s="3">
        <v>4.9186764000000004E-4</v>
      </c>
      <c r="AP43" s="4">
        <f>AO43*$AP$5+$D43</f>
        <v>0.50024593382000004</v>
      </c>
      <c r="AQ43" s="3">
        <v>1.28738484E-3</v>
      </c>
      <c r="AR43" s="4">
        <f>AQ43*$AR$5+$D43</f>
        <v>0.50064369241999995</v>
      </c>
      <c r="AS43" s="3">
        <v>1.5284515900758052E-3</v>
      </c>
      <c r="AT43" s="4">
        <f>AS43*$AT$5+$D43</f>
        <v>0.50076422579503788</v>
      </c>
      <c r="AU43" s="20">
        <v>2.4325941009130072E-2</v>
      </c>
      <c r="AV43" s="47">
        <f>AU43*$AV$5+$D43</f>
        <v>0.51216297050456505</v>
      </c>
    </row>
    <row r="44" spans="1:52" s="43" customFormat="1" x14ac:dyDescent="0.15">
      <c r="A44" s="57"/>
      <c r="B44" s="58"/>
      <c r="C44" s="21"/>
      <c r="D44" s="20">
        <v>0.5</v>
      </c>
      <c r="E44" s="20">
        <v>-1</v>
      </c>
      <c r="F44" s="20">
        <v>6.6666666666666666E-2</v>
      </c>
      <c r="G44" s="3">
        <v>0.49958787384265185</v>
      </c>
      <c r="H44" s="4">
        <f>G44*$H$5+D44</f>
        <v>0.7497939369213259</v>
      </c>
      <c r="I44" s="3">
        <v>0.49941392324260964</v>
      </c>
      <c r="J44" s="4">
        <f>I44*$J$5+$D44</f>
        <v>0.74970696162130479</v>
      </c>
      <c r="K44" s="3">
        <v>1.8664864885043048E-4</v>
      </c>
      <c r="L44" s="4">
        <f>K44*$L$5+$D44</f>
        <v>0.50009332432442521</v>
      </c>
      <c r="M44" s="3">
        <v>-1.3181127581817434E-2</v>
      </c>
      <c r="N44" s="4">
        <f>M44*$N$5+$D44</f>
        <v>0.49340943620909128</v>
      </c>
      <c r="O44" s="3">
        <v>-0.7099892670695187</v>
      </c>
      <c r="P44" s="4">
        <f>O44*$P$5+$D44</f>
        <v>0.14500536646524065</v>
      </c>
      <c r="Q44" s="4">
        <v>0.20041946320209661</v>
      </c>
      <c r="R44" s="4">
        <f>Q44*$R$5+$D44</f>
        <v>0.60020973160104829</v>
      </c>
      <c r="S44" s="3">
        <v>0.1976198564298593</v>
      </c>
      <c r="T44" s="4">
        <f>S44*$T$5+$D44</f>
        <v>0.59880992821492962</v>
      </c>
      <c r="U44" s="3">
        <v>8.8316541176558419E-2</v>
      </c>
      <c r="V44" s="4">
        <f>U44*$V$5+$D44</f>
        <v>0.54415827058827926</v>
      </c>
      <c r="W44" s="3">
        <v>6.4630827637438729E-2</v>
      </c>
      <c r="X44" s="4">
        <f>W44*$X$5+$D44</f>
        <v>0.53231541381871939</v>
      </c>
      <c r="Y44" s="3">
        <v>7.8468433229891138E-2</v>
      </c>
      <c r="Z44" s="4">
        <f>Y44*$Z$5+$D44</f>
        <v>0.53923421661494553</v>
      </c>
      <c r="AA44" s="3">
        <v>0.1082875147743312</v>
      </c>
      <c r="AB44" s="4">
        <f>AA44*$AB$5+$D44</f>
        <v>0.55414375738716559</v>
      </c>
      <c r="AC44" s="3">
        <v>-1.2402227649898172E-4</v>
      </c>
      <c r="AD44" s="4">
        <f>AC44*$AD$5+$D44</f>
        <v>0.4999379888617505</v>
      </c>
      <c r="AE44" s="3">
        <v>-2.0484578253202593E-4</v>
      </c>
      <c r="AF44" s="4">
        <f>AE44*$AF$5+$D44</f>
        <v>0.499897577108734</v>
      </c>
      <c r="AG44" s="3">
        <v>-7.7167134216904326E-3</v>
      </c>
      <c r="AH44" s="4">
        <f>AG44*$AH$5+$D44</f>
        <v>0.49614164328915478</v>
      </c>
      <c r="AI44" s="3">
        <v>-1.3955745190651892E-3</v>
      </c>
      <c r="AJ44" s="4">
        <f>AI44*$AJ$5+$D44</f>
        <v>0.49930221274046743</v>
      </c>
      <c r="AK44" s="3">
        <v>9.3679859640737138E-4</v>
      </c>
      <c r="AL44" s="4">
        <f>AK44*$AL$5+$D44</f>
        <v>0.50046839929820364</v>
      </c>
      <c r="AM44" s="3">
        <v>-3.7568307600000005E-3</v>
      </c>
      <c r="AN44" s="4">
        <f>AM44*$AN$5+$D44</f>
        <v>0.49812158462</v>
      </c>
      <c r="AO44" s="3">
        <v>-6.388632E-5</v>
      </c>
      <c r="AP44" s="4">
        <f>AO44*$AP$5+$D44</f>
        <v>0.49996805684000001</v>
      </c>
      <c r="AQ44" s="3">
        <v>6.2154432000000005E-4</v>
      </c>
      <c r="AR44" s="4">
        <f>AQ44*$AR$5+$D44</f>
        <v>0.50031077215999997</v>
      </c>
      <c r="AS44" s="3">
        <v>3.0966113998251209E-3</v>
      </c>
      <c r="AT44" s="4">
        <f>AS44*$AT$5+$D44</f>
        <v>0.5015483056999126</v>
      </c>
      <c r="AU44" s="20">
        <v>2.5515281490924632E-2</v>
      </c>
      <c r="AV44" s="47">
        <f>AU44*$AV$5+$D44</f>
        <v>0.51275764074546226</v>
      </c>
    </row>
    <row r="45" spans="1:52" s="43" customFormat="1" x14ac:dyDescent="0.15">
      <c r="A45" s="57"/>
      <c r="B45" s="58"/>
      <c r="C45" s="21"/>
      <c r="D45" s="20">
        <v>0.5</v>
      </c>
      <c r="E45" s="20">
        <v>1</v>
      </c>
      <c r="F45" s="20">
        <v>6.6666666666666666E-2</v>
      </c>
      <c r="G45" s="3">
        <v>0.28360924561280093</v>
      </c>
      <c r="H45" s="4">
        <f>G45*$H$5+D45</f>
        <v>0.64180462280640049</v>
      </c>
      <c r="I45" s="3">
        <v>0.28299294841404643</v>
      </c>
      <c r="J45" s="4">
        <f>I45*$J$5+$D45</f>
        <v>0.64149647420702327</v>
      </c>
      <c r="K45" s="3">
        <v>1.3078470824949699E-2</v>
      </c>
      <c r="L45" s="4">
        <f>K45*$L$5+$D45</f>
        <v>0.50653923541247481</v>
      </c>
      <c r="M45" s="3">
        <v>-1.3347244879294319E-2</v>
      </c>
      <c r="N45" s="4">
        <f>M45*$N$5+$D45</f>
        <v>0.49332637756035286</v>
      </c>
      <c r="O45" s="3">
        <v>-0.63868736574678964</v>
      </c>
      <c r="P45" s="4">
        <f>O45*$P$5+$D45</f>
        <v>0.18065631712660518</v>
      </c>
      <c r="Q45" s="4">
        <v>0.17756155340056981</v>
      </c>
      <c r="R45" s="4">
        <f>Q45*$R$5+$D45</f>
        <v>0.58878077670028495</v>
      </c>
      <c r="S45" s="3">
        <v>0.16996225964320244</v>
      </c>
      <c r="T45" s="4">
        <f>S45*$T$5+$D45</f>
        <v>0.58498112982160122</v>
      </c>
      <c r="U45" s="3">
        <v>0.11436895958310157</v>
      </c>
      <c r="V45" s="4">
        <f>U45*$V$5+$D45</f>
        <v>0.55718447979155084</v>
      </c>
      <c r="W45" s="3">
        <v>8.1108170357954784E-2</v>
      </c>
      <c r="X45" s="4">
        <f>W45*$X$5+$D45</f>
        <v>0.54055408517897741</v>
      </c>
      <c r="Y45" s="3">
        <v>7.2251111576447966E-2</v>
      </c>
      <c r="Z45" s="4">
        <f>Y45*$Z$5+$D45</f>
        <v>0.53612555578822396</v>
      </c>
      <c r="AA45" s="3">
        <v>8.7123704619105E-2</v>
      </c>
      <c r="AB45" s="4">
        <f>AA45*$AB$5+$D45</f>
        <v>0.54356185230955245</v>
      </c>
      <c r="AC45" s="3">
        <v>-4.6236619485800143E-3</v>
      </c>
      <c r="AD45" s="4">
        <f>AC45*$AD$5+$D45</f>
        <v>0.49768816902571</v>
      </c>
      <c r="AE45" s="3">
        <v>-1.0590666307778213E-3</v>
      </c>
      <c r="AF45" s="4">
        <f>AE45*$AF$5+$D45</f>
        <v>0.49947046668461109</v>
      </c>
      <c r="AG45" s="3">
        <v>-4.5806033832235579E-3</v>
      </c>
      <c r="AH45" s="4">
        <f>AG45*$AH$5+$D45</f>
        <v>0.49770969830838824</v>
      </c>
      <c r="AI45" s="3">
        <v>-2.2519315660378702E-3</v>
      </c>
      <c r="AJ45" s="4">
        <f>AI45*$AJ$5+$D45</f>
        <v>0.49887403421698107</v>
      </c>
      <c r="AK45" s="3">
        <v>1.4571394472368314E-3</v>
      </c>
      <c r="AL45" s="4">
        <f>AK45*$AL$5+$D45</f>
        <v>0.50072856972361846</v>
      </c>
      <c r="AM45" s="3">
        <v>-1.6322450399999999E-3</v>
      </c>
      <c r="AN45" s="4">
        <f>AM45*$AN$5+$D45</f>
        <v>0.49918387747999998</v>
      </c>
      <c r="AO45" s="3">
        <v>1.2882780000000001E-4</v>
      </c>
      <c r="AP45" s="4">
        <f>AO45*$AP$5+$D45</f>
        <v>0.5000644139</v>
      </c>
      <c r="AQ45" s="3">
        <v>3.4224768000000005E-4</v>
      </c>
      <c r="AR45" s="4">
        <f>AQ45*$AR$5+$D45</f>
        <v>0.50017112383999995</v>
      </c>
      <c r="AS45" s="3">
        <v>1.6003863061727366E-3</v>
      </c>
      <c r="AT45" s="4">
        <f>AS45*$AT$5+$D45</f>
        <v>0.50080019315308633</v>
      </c>
      <c r="AU45" s="20">
        <v>2.4272981958979749E-2</v>
      </c>
      <c r="AV45" s="47">
        <f>AU45*$AV$5+$D45</f>
        <v>0.51213649097948988</v>
      </c>
    </row>
    <row r="46" spans="1:52" s="43" customFormat="1" x14ac:dyDescent="0.15">
      <c r="A46" s="57"/>
      <c r="B46" s="58"/>
      <c r="C46" s="21"/>
      <c r="D46" s="20">
        <v>0.5</v>
      </c>
      <c r="E46" s="20">
        <v>3</v>
      </c>
      <c r="F46" s="20">
        <v>6.6666666666666666E-2</v>
      </c>
      <c r="G46" s="3">
        <v>0.36493729473721725</v>
      </c>
      <c r="H46" s="4">
        <f>G46*$H$5+D46</f>
        <v>0.68246864736860857</v>
      </c>
      <c r="I46" s="3">
        <v>0.36456711823196447</v>
      </c>
      <c r="J46" s="4">
        <f>I46*$J$5+$D46</f>
        <v>0.68228355911598226</v>
      </c>
      <c r="K46" s="3">
        <v>6.1706043309952491E-3</v>
      </c>
      <c r="L46" s="4">
        <f>K46*$L$5+$D46</f>
        <v>0.50308530216549763</v>
      </c>
      <c r="M46" s="3">
        <v>-1.5230529746195166E-2</v>
      </c>
      <c r="N46" s="4">
        <f>M46*$N$5+$D46</f>
        <v>0.4923847351269024</v>
      </c>
      <c r="O46" s="3">
        <v>-0.65461284754167781</v>
      </c>
      <c r="P46" s="4">
        <f>O46*$P$5+$D46</f>
        <v>0.17269357622916109</v>
      </c>
      <c r="Q46" s="4">
        <v>0.1811093370887808</v>
      </c>
      <c r="R46" s="4">
        <f>Q46*$R$5+$D46</f>
        <v>0.59055466854439043</v>
      </c>
      <c r="S46" s="3">
        <v>0.20034865967605259</v>
      </c>
      <c r="T46" s="4">
        <f>S46*$T$5+$D46</f>
        <v>0.60017432983802632</v>
      </c>
      <c r="U46" s="3">
        <v>9.7055430915735597E-2</v>
      </c>
      <c r="V46" s="4">
        <f>U46*$V$5+$D46</f>
        <v>0.54852771545786783</v>
      </c>
      <c r="W46" s="3">
        <v>7.1473367104295527E-2</v>
      </c>
      <c r="X46" s="4">
        <f>W46*$X$5+$D46</f>
        <v>0.53573668355214776</v>
      </c>
      <c r="Y46" s="3">
        <v>7.9499633752687399E-2</v>
      </c>
      <c r="Z46" s="4">
        <f>Y46*$Z$5+$D46</f>
        <v>0.53974981687634371</v>
      </c>
      <c r="AA46" s="3">
        <v>9.6249850155799205E-2</v>
      </c>
      <c r="AB46" s="4">
        <f>AA46*$AB$5+$D46</f>
        <v>0.54812492507789956</v>
      </c>
      <c r="AC46" s="3">
        <v>-3.5576277741786542E-3</v>
      </c>
      <c r="AD46" s="4">
        <f>AC46*$AD$5+$D46</f>
        <v>0.49822118611291066</v>
      </c>
      <c r="AE46" s="3">
        <v>-8.0823506033044239E-4</v>
      </c>
      <c r="AF46" s="4">
        <f>AE46*$AF$5+$D46</f>
        <v>0.49959588246983477</v>
      </c>
      <c r="AG46" s="3">
        <v>-6.4974235149216648E-3</v>
      </c>
      <c r="AH46" s="4">
        <f>AG46*$AH$5+$D46</f>
        <v>0.49675128824253917</v>
      </c>
      <c r="AI46" s="3">
        <v>-1.0570907907307202E-3</v>
      </c>
      <c r="AJ46" s="4">
        <f>AI46*$AJ$5+$D46</f>
        <v>0.49947145460463466</v>
      </c>
      <c r="AK46" s="3">
        <v>1.3736134825630803E-3</v>
      </c>
      <c r="AL46" s="4">
        <f>AK46*$AL$5+$D46</f>
        <v>0.50068680674128152</v>
      </c>
      <c r="AM46" s="3">
        <v>-1.6211534400000002E-3</v>
      </c>
      <c r="AN46" s="4">
        <f>AM46*$AN$5+$D46</f>
        <v>0.49918942327999999</v>
      </c>
      <c r="AO46" s="3">
        <v>2.4692255999999999E-4</v>
      </c>
      <c r="AP46" s="4">
        <f>AO46*$AP$5+$D46</f>
        <v>0.50012346127999996</v>
      </c>
      <c r="AQ46" s="3">
        <v>5.6930580000000004E-4</v>
      </c>
      <c r="AR46" s="4">
        <f>AQ46*$AR$5+$D46</f>
        <v>0.50028465290000002</v>
      </c>
      <c r="AS46" s="3">
        <v>2.4229422679414529E-3</v>
      </c>
      <c r="AT46" s="4">
        <f>AS46*$AT$5+$D46</f>
        <v>0.50121147113397069</v>
      </c>
      <c r="AU46" s="20">
        <v>2.7333892154727625E-2</v>
      </c>
      <c r="AV46" s="47">
        <f>AU46*$AV$5+$D46</f>
        <v>0.51366694607736385</v>
      </c>
    </row>
    <row r="47" spans="1:52" s="43" customFormat="1" x14ac:dyDescent="0.15">
      <c r="A47" s="57"/>
      <c r="B47" s="58"/>
      <c r="C47" s="21"/>
      <c r="D47" s="20"/>
      <c r="E47" s="20"/>
      <c r="F47" s="20"/>
      <c r="G47" s="3"/>
      <c r="H47" s="4"/>
      <c r="I47" s="3"/>
      <c r="J47" s="4"/>
      <c r="K47" s="3"/>
      <c r="L47" s="4"/>
      <c r="M47" s="3"/>
      <c r="N47" s="4"/>
      <c r="O47" s="3"/>
      <c r="P47" s="4"/>
      <c r="Q47" s="4"/>
      <c r="R47" s="4"/>
      <c r="S47" s="3"/>
      <c r="T47" s="4"/>
      <c r="U47" s="3"/>
      <c r="V47" s="4"/>
      <c r="W47" s="3"/>
      <c r="X47" s="4"/>
      <c r="Y47" s="3"/>
      <c r="Z47" s="4"/>
      <c r="AA47" s="3"/>
      <c r="AB47" s="4"/>
      <c r="AC47" s="3"/>
      <c r="AD47" s="4"/>
      <c r="AE47" s="3"/>
      <c r="AF47" s="4"/>
      <c r="AG47" s="3"/>
      <c r="AH47" s="4"/>
      <c r="AI47" s="3"/>
      <c r="AJ47" s="4"/>
      <c r="AK47" s="3"/>
      <c r="AL47" s="4"/>
      <c r="AM47" s="3"/>
      <c r="AN47" s="4"/>
      <c r="AO47" s="3"/>
      <c r="AP47" s="4"/>
      <c r="AQ47" s="3"/>
      <c r="AR47" s="4"/>
      <c r="AS47" s="3"/>
      <c r="AT47" s="4"/>
      <c r="AU47" s="20"/>
      <c r="AV47" s="47"/>
    </row>
    <row r="48" spans="1:52" s="43" customFormat="1" x14ac:dyDescent="0.15">
      <c r="A48" s="57"/>
      <c r="B48" s="58"/>
      <c r="C48" s="21"/>
      <c r="D48" s="48">
        <v>1.5</v>
      </c>
      <c r="E48" s="48">
        <v>-3</v>
      </c>
      <c r="F48" s="48">
        <v>6.6666666666666666E-2</v>
      </c>
      <c r="G48" s="71">
        <v>0.27951073771278678</v>
      </c>
      <c r="H48" s="72">
        <f t="shared" ref="H48:H54" si="42">G48*$H$5+D48</f>
        <v>1.6397553688563935</v>
      </c>
      <c r="I48" s="71">
        <v>0.26753470731625373</v>
      </c>
      <c r="J48" s="72">
        <f t="shared" ref="J48:J54" si="43">I48*$J$5+$D48</f>
        <v>1.633767353658127</v>
      </c>
      <c r="K48" s="71">
        <v>-7.014069575150346E-2</v>
      </c>
      <c r="L48" s="72">
        <f t="shared" ref="L48:L54" si="44">K48*$L$5+$D48</f>
        <v>1.4649296521242483</v>
      </c>
      <c r="M48" s="71">
        <v>-4.039450058421027E-2</v>
      </c>
      <c r="N48" s="72">
        <f t="shared" ref="N48:N54" si="45">M48*$N$5+$D48</f>
        <v>1.4798027497078949</v>
      </c>
      <c r="O48" s="71">
        <v>-0.64104130471947418</v>
      </c>
      <c r="P48" s="72">
        <f t="shared" ref="P48:P54" si="46">O48*$P$5+$D48</f>
        <v>1.179479347640263</v>
      </c>
      <c r="Q48" s="72">
        <v>0.16888659336216361</v>
      </c>
      <c r="R48" s="72">
        <f t="shared" ref="R48:R54" si="47">Q48*$R$5+$D48</f>
        <v>1.5844432966810817</v>
      </c>
      <c r="S48" s="71">
        <v>0.22044698618426703</v>
      </c>
      <c r="T48" s="72">
        <f t="shared" ref="T48:T54" si="48">S48*$T$5+$D48</f>
        <v>1.6102234930921335</v>
      </c>
      <c r="U48" s="71">
        <v>0.15235382611065279</v>
      </c>
      <c r="V48" s="72">
        <f t="shared" ref="V48:V54" si="49">U48*$V$5+$D48</f>
        <v>1.5761769130553265</v>
      </c>
      <c r="W48" s="71">
        <v>8.1298551979782224E-2</v>
      </c>
      <c r="X48" s="72">
        <f t="shared" ref="X48:X54" si="50">W48*$X$5+$D48</f>
        <v>1.5406492759898911</v>
      </c>
      <c r="Y48" s="71">
        <v>8.2696115006110016E-2</v>
      </c>
      <c r="Z48" s="72">
        <f t="shared" ref="Z48:Z54" si="51">Y48*$Z$5+$D48</f>
        <v>1.5413480575030549</v>
      </c>
      <c r="AA48" s="71">
        <v>8.4995110855116005E-2</v>
      </c>
      <c r="AB48" s="72">
        <f t="shared" ref="AB48:AB54" si="52">AA48*$AB$5+$D48</f>
        <v>1.542497555427558</v>
      </c>
      <c r="AC48" s="71">
        <v>6.2484931215891449E-3</v>
      </c>
      <c r="AD48" s="72">
        <f t="shared" ref="AD48:AD54" si="53">AC48*$AD$5+$D48</f>
        <v>1.5031242465607946</v>
      </c>
      <c r="AE48" s="71">
        <v>1.7697560803787275E-3</v>
      </c>
      <c r="AF48" s="72">
        <f t="shared" ref="AF48:AF54" si="54">AE48*$AF$5+$D48</f>
        <v>1.5008848780401893</v>
      </c>
      <c r="AG48" s="71">
        <v>-7.1596680295161553E-3</v>
      </c>
      <c r="AH48" s="72">
        <f t="shared" ref="AH48:AH54" si="55">AG48*$AH$5+$D48</f>
        <v>1.4964201659852419</v>
      </c>
      <c r="AI48" s="71">
        <v>-6.0687103594605548E-3</v>
      </c>
      <c r="AJ48" s="72">
        <f t="shared" ref="AJ48:AJ54" si="56">AI48*$AJ$5+$D48</f>
        <v>1.4969656448202697</v>
      </c>
      <c r="AK48" s="71">
        <v>1.2036005145860808E-3</v>
      </c>
      <c r="AL48" s="72">
        <f t="shared" ref="AL48:AL54" si="57">AK48*$AL$5+$D48</f>
        <v>1.500601800257293</v>
      </c>
      <c r="AM48" s="71">
        <v>3.3715677599999998E-3</v>
      </c>
      <c r="AN48" s="72">
        <f t="shared" ref="AN48:AN54" si="58">AM48*$AN$5+$D48</f>
        <v>1.50168578388</v>
      </c>
      <c r="AO48" s="71">
        <v>2.5623907200000001E-3</v>
      </c>
      <c r="AP48" s="72">
        <f t="shared" ref="AP48:AP54" si="59">AO48*$AP$5+$D48</f>
        <v>1.50128119536</v>
      </c>
      <c r="AQ48" s="71">
        <v>5.9763852000000004E-4</v>
      </c>
      <c r="AR48" s="72">
        <f t="shared" ref="AR48:AR54" si="60">AQ48*$AR$5+$D48</f>
        <v>1.50029881926</v>
      </c>
      <c r="AS48" s="71">
        <v>6.0393536296942003E-4</v>
      </c>
      <c r="AT48" s="72">
        <f t="shared" ref="AT48:AT54" si="61">AS48*$AT$5+$D48</f>
        <v>1.5003019676814846</v>
      </c>
      <c r="AU48" s="48">
        <v>3.9209008301145397E-2</v>
      </c>
      <c r="AV48" s="49">
        <f t="shared" ref="AV48:AV54" si="62">AU48*$AV$5+$D48</f>
        <v>1.5196045041505728</v>
      </c>
    </row>
    <row r="49" spans="1:48" s="43" customFormat="1" x14ac:dyDescent="0.15">
      <c r="A49" s="57"/>
      <c r="B49" s="58"/>
      <c r="C49" s="21"/>
      <c r="D49" s="48">
        <v>1.5</v>
      </c>
      <c r="E49" s="48">
        <v>-2</v>
      </c>
      <c r="F49" s="48">
        <v>6.6666666666666666E-2</v>
      </c>
      <c r="G49" s="71">
        <v>0.11535103577145153</v>
      </c>
      <c r="H49" s="72">
        <f t="shared" si="42"/>
        <v>1.5576755178857258</v>
      </c>
      <c r="I49" s="71">
        <v>-0.11036534606525984</v>
      </c>
      <c r="J49" s="72">
        <f t="shared" si="43"/>
        <v>1.4448173269673701</v>
      </c>
      <c r="K49" s="71">
        <v>-2.2875658403108821E-2</v>
      </c>
      <c r="L49" s="72">
        <f t="shared" si="44"/>
        <v>1.4885621707984455</v>
      </c>
      <c r="M49" s="71">
        <v>-2.4536831377877655E-2</v>
      </c>
      <c r="N49" s="72">
        <f t="shared" si="45"/>
        <v>1.4877315843110612</v>
      </c>
      <c r="O49" s="71">
        <v>-0.59304757735989544</v>
      </c>
      <c r="P49" s="72">
        <f t="shared" si="46"/>
        <v>1.2034762113200523</v>
      </c>
      <c r="Q49" s="72">
        <v>0.1276972389931392</v>
      </c>
      <c r="R49" s="72">
        <f t="shared" si="47"/>
        <v>1.5638486194965695</v>
      </c>
      <c r="S49" s="71">
        <v>8.4902737389084035E-2</v>
      </c>
      <c r="T49" s="72">
        <f t="shared" si="48"/>
        <v>1.542451368694542</v>
      </c>
      <c r="U49" s="71">
        <v>9.4795115778156885E-2</v>
      </c>
      <c r="V49" s="72">
        <f t="shared" si="49"/>
        <v>1.5473975578890784</v>
      </c>
      <c r="W49" s="71">
        <v>7.5854010892815141E-2</v>
      </c>
      <c r="X49" s="72">
        <f t="shared" si="50"/>
        <v>1.5379270054464076</v>
      </c>
      <c r="Y49" s="71">
        <v>5.3010654987427297E-2</v>
      </c>
      <c r="Z49" s="72">
        <f t="shared" si="51"/>
        <v>1.5265053274937137</v>
      </c>
      <c r="AA49" s="71">
        <v>5.0115242395864797E-2</v>
      </c>
      <c r="AB49" s="72">
        <f t="shared" si="52"/>
        <v>1.5250576211979323</v>
      </c>
      <c r="AC49" s="71">
        <v>-7.4877868807624894E-4</v>
      </c>
      <c r="AD49" s="72">
        <f t="shared" si="53"/>
        <v>1.4996256106559618</v>
      </c>
      <c r="AE49" s="71">
        <v>-2.5083157044737874E-5</v>
      </c>
      <c r="AF49" s="72">
        <f t="shared" si="54"/>
        <v>1.4999874584214776</v>
      </c>
      <c r="AG49" s="71">
        <v>1.2104479164167946E-3</v>
      </c>
      <c r="AH49" s="72">
        <f t="shared" si="55"/>
        <v>1.5006052239582084</v>
      </c>
      <c r="AI49" s="71">
        <v>-3.4973156257290871E-4</v>
      </c>
      <c r="AJ49" s="72">
        <f t="shared" si="56"/>
        <v>1.4998251342187134</v>
      </c>
      <c r="AK49" s="71">
        <v>1.1755323359106328E-3</v>
      </c>
      <c r="AL49" s="72">
        <f t="shared" si="57"/>
        <v>1.5005877661679554</v>
      </c>
      <c r="AM49" s="71">
        <v>2.3520888E-4</v>
      </c>
      <c r="AN49" s="72">
        <f t="shared" si="58"/>
        <v>1.50011760444</v>
      </c>
      <c r="AO49" s="71">
        <v>1.1910239999999999E-5</v>
      </c>
      <c r="AP49" s="72">
        <f t="shared" si="59"/>
        <v>1.50000595512</v>
      </c>
      <c r="AQ49" s="71">
        <v>2.291328E-4</v>
      </c>
      <c r="AR49" s="72">
        <f t="shared" si="60"/>
        <v>1.5001145664</v>
      </c>
      <c r="AS49" s="71">
        <v>5.149849329654214E-4</v>
      </c>
      <c r="AT49" s="72">
        <f t="shared" si="61"/>
        <v>1.5002574924664827</v>
      </c>
      <c r="AU49" s="48">
        <v>1.0974209880040628E-2</v>
      </c>
      <c r="AV49" s="49">
        <f t="shared" si="62"/>
        <v>1.5054871049400202</v>
      </c>
    </row>
    <row r="50" spans="1:48" s="43" customFormat="1" x14ac:dyDescent="0.15">
      <c r="A50" s="57"/>
      <c r="B50" s="58"/>
      <c r="C50" s="21"/>
      <c r="D50" s="48">
        <v>1.5</v>
      </c>
      <c r="E50" s="48">
        <v>-1</v>
      </c>
      <c r="F50" s="48">
        <v>6.6666666666666666E-2</v>
      </c>
      <c r="G50" s="71">
        <v>0.5527737012238646</v>
      </c>
      <c r="H50" s="72">
        <f t="shared" si="42"/>
        <v>1.7763868506119322</v>
      </c>
      <c r="I50" s="71">
        <v>0.55249866546216075</v>
      </c>
      <c r="J50" s="72">
        <f t="shared" si="43"/>
        <v>1.7762493327310804</v>
      </c>
      <c r="K50" s="71">
        <v>-5.341884330099334E-3</v>
      </c>
      <c r="L50" s="72">
        <f t="shared" si="44"/>
        <v>1.4973290578349503</v>
      </c>
      <c r="M50" s="71">
        <v>-1.6596797855780322E-2</v>
      </c>
      <c r="N50" s="72">
        <f t="shared" si="45"/>
        <v>1.4917016010721098</v>
      </c>
      <c r="O50" s="71">
        <v>-0.71448559429649117</v>
      </c>
      <c r="P50" s="72">
        <f t="shared" si="46"/>
        <v>1.1427572028517545</v>
      </c>
      <c r="Q50" s="72">
        <v>0.15617702731595579</v>
      </c>
      <c r="R50" s="72">
        <f t="shared" si="47"/>
        <v>1.5780885136579779</v>
      </c>
      <c r="S50" s="71">
        <v>0.20595185211454256</v>
      </c>
      <c r="T50" s="72">
        <f t="shared" si="48"/>
        <v>1.6029759260572713</v>
      </c>
      <c r="U50" s="71">
        <v>0.11122206336348331</v>
      </c>
      <c r="V50" s="72">
        <f t="shared" si="49"/>
        <v>1.5556110316817418</v>
      </c>
      <c r="W50" s="71">
        <v>6.0619748173642969E-2</v>
      </c>
      <c r="X50" s="72">
        <f t="shared" si="50"/>
        <v>1.5303098740868215</v>
      </c>
      <c r="Y50" s="71">
        <v>7.7994268776315656E-2</v>
      </c>
      <c r="Z50" s="72">
        <f t="shared" si="51"/>
        <v>1.5389971343881579</v>
      </c>
      <c r="AA50" s="71">
        <v>7.9774632828613801E-2</v>
      </c>
      <c r="AB50" s="72">
        <f t="shared" si="52"/>
        <v>1.539887316414307</v>
      </c>
      <c r="AC50" s="71">
        <v>-9.8939119454243747E-5</v>
      </c>
      <c r="AD50" s="72">
        <f t="shared" si="53"/>
        <v>1.4999505304402729</v>
      </c>
      <c r="AE50" s="71">
        <v>6.9675436235382973E-4</v>
      </c>
      <c r="AF50" s="72">
        <f t="shared" si="54"/>
        <v>1.500348377181177</v>
      </c>
      <c r="AG50" s="71">
        <v>-8.1417458416329306E-3</v>
      </c>
      <c r="AH50" s="72">
        <f t="shared" si="55"/>
        <v>1.4959291270791835</v>
      </c>
      <c r="AI50" s="71">
        <v>-2.0049315936939271E-3</v>
      </c>
      <c r="AJ50" s="72">
        <f t="shared" si="56"/>
        <v>1.498997534203153</v>
      </c>
      <c r="AK50" s="71">
        <v>6.4421096683011845E-4</v>
      </c>
      <c r="AL50" s="72">
        <f t="shared" si="57"/>
        <v>1.500322105483415</v>
      </c>
      <c r="AM50" s="71">
        <v>-2.7757458000000003E-3</v>
      </c>
      <c r="AN50" s="72">
        <f t="shared" si="58"/>
        <v>1.4986121270999999</v>
      </c>
      <c r="AO50" s="71">
        <v>1.4661755999999999E-4</v>
      </c>
      <c r="AP50" s="72">
        <f t="shared" si="59"/>
        <v>1.50007330878</v>
      </c>
      <c r="AQ50" s="71">
        <v>2.3736996000000001E-4</v>
      </c>
      <c r="AR50" s="72">
        <f t="shared" si="60"/>
        <v>1.5001186849799999</v>
      </c>
      <c r="AS50" s="71">
        <v>2.1322958594454534E-3</v>
      </c>
      <c r="AT50" s="72">
        <f t="shared" si="61"/>
        <v>1.5010661479297227</v>
      </c>
      <c r="AU50" s="48">
        <v>2.9230633318438497E-2</v>
      </c>
      <c r="AV50" s="49">
        <f t="shared" si="62"/>
        <v>1.5146153166592193</v>
      </c>
    </row>
    <row r="51" spans="1:48" s="43" customFormat="1" x14ac:dyDescent="0.15">
      <c r="A51" s="57"/>
      <c r="B51" s="58"/>
      <c r="C51" s="21"/>
      <c r="D51" s="48">
        <v>1.5</v>
      </c>
      <c r="E51" s="48">
        <v>0</v>
      </c>
      <c r="F51" s="48">
        <v>6.6666666666666666E-2</v>
      </c>
      <c r="G51" s="71">
        <v>0.12591722888550935</v>
      </c>
      <c r="H51" s="72">
        <f t="shared" si="42"/>
        <v>1.5629586144427547</v>
      </c>
      <c r="I51" s="71">
        <v>-0.12269535580831929</v>
      </c>
      <c r="J51" s="72">
        <f t="shared" si="43"/>
        <v>1.4386523220958403</v>
      </c>
      <c r="K51" s="71">
        <v>-2.6616097326071456E-3</v>
      </c>
      <c r="L51" s="72">
        <f t="shared" si="44"/>
        <v>1.4986691951336963</v>
      </c>
      <c r="M51" s="71">
        <v>-2.8176480030461061E-2</v>
      </c>
      <c r="N51" s="72">
        <f t="shared" si="45"/>
        <v>1.4859117599847695</v>
      </c>
      <c r="O51" s="71">
        <v>-0.5810174996697941</v>
      </c>
      <c r="P51" s="72">
        <f t="shared" si="46"/>
        <v>1.2094912501651029</v>
      </c>
      <c r="Q51" s="72">
        <v>0.1181689223353254</v>
      </c>
      <c r="R51" s="72">
        <f t="shared" si="47"/>
        <v>1.5590844611676626</v>
      </c>
      <c r="S51" s="71">
        <v>8.8232549284575731E-2</v>
      </c>
      <c r="T51" s="72">
        <f t="shared" si="48"/>
        <v>1.5441162746422878</v>
      </c>
      <c r="U51" s="71">
        <v>9.7971875781591222E-2</v>
      </c>
      <c r="V51" s="72">
        <f t="shared" si="49"/>
        <v>1.5489859378907955</v>
      </c>
      <c r="W51" s="71">
        <v>7.4885304405281405E-2</v>
      </c>
      <c r="X51" s="72">
        <f t="shared" si="50"/>
        <v>1.5374426522026408</v>
      </c>
      <c r="Y51" s="71">
        <v>5.4030483134906007E-2</v>
      </c>
      <c r="Z51" s="72">
        <f t="shared" si="51"/>
        <v>1.5270152415674529</v>
      </c>
      <c r="AA51" s="71">
        <v>5.2893358782956999E-2</v>
      </c>
      <c r="AB51" s="72">
        <f t="shared" si="52"/>
        <v>1.5264466793914786</v>
      </c>
      <c r="AC51" s="71">
        <v>-2.9263683218860834E-5</v>
      </c>
      <c r="AD51" s="72">
        <f t="shared" si="53"/>
        <v>1.4999853681583906</v>
      </c>
      <c r="AE51" s="71">
        <v>-4.1805261741229751E-6</v>
      </c>
      <c r="AF51" s="72">
        <f t="shared" si="54"/>
        <v>1.4999979097369129</v>
      </c>
      <c r="AG51" s="71">
        <v>1.0757206587746441E-3</v>
      </c>
      <c r="AH51" s="72">
        <f t="shared" si="55"/>
        <v>1.5005378603293873</v>
      </c>
      <c r="AI51" s="71">
        <v>-2.2769153294742577E-4</v>
      </c>
      <c r="AJ51" s="72">
        <f t="shared" si="56"/>
        <v>1.4998861542335262</v>
      </c>
      <c r="AK51" s="71">
        <v>1.1750388294723831E-3</v>
      </c>
      <c r="AL51" s="72">
        <f t="shared" si="57"/>
        <v>1.5005875194147362</v>
      </c>
      <c r="AM51" s="71">
        <v>2.2188167999999997E-4</v>
      </c>
      <c r="AN51" s="72">
        <f t="shared" si="58"/>
        <v>1.50011094084</v>
      </c>
      <c r="AO51" s="71">
        <v>3.4917803999999996E-4</v>
      </c>
      <c r="AP51" s="72">
        <f t="shared" si="59"/>
        <v>1.50017458902</v>
      </c>
      <c r="AQ51" s="71">
        <v>3.4659683999999996E-4</v>
      </c>
      <c r="AR51" s="72">
        <f t="shared" si="60"/>
        <v>1.50017329842</v>
      </c>
      <c r="AS51" s="71">
        <v>5.1750560888953853E-4</v>
      </c>
      <c r="AT51" s="72">
        <f t="shared" si="61"/>
        <v>1.5002587528044449</v>
      </c>
      <c r="AU51" s="48">
        <v>1.1495640006645144E-2</v>
      </c>
      <c r="AV51" s="49">
        <f t="shared" si="62"/>
        <v>1.5057478200033225</v>
      </c>
    </row>
    <row r="52" spans="1:48" s="43" customFormat="1" x14ac:dyDescent="0.15">
      <c r="A52" s="57"/>
      <c r="B52" s="58"/>
      <c r="C52" s="21"/>
      <c r="D52" s="48">
        <v>1.5</v>
      </c>
      <c r="E52" s="48">
        <v>1</v>
      </c>
      <c r="F52" s="48">
        <v>6.6666666666666666E-2</v>
      </c>
      <c r="G52" s="71">
        <v>0.27874523303411614</v>
      </c>
      <c r="H52" s="72">
        <f t="shared" si="42"/>
        <v>1.6393726165170581</v>
      </c>
      <c r="I52" s="71">
        <v>0.27115009164448661</v>
      </c>
      <c r="J52" s="72">
        <f t="shared" si="43"/>
        <v>1.6355750458222433</v>
      </c>
      <c r="K52" s="71">
        <v>6.3441875744261481E-2</v>
      </c>
      <c r="L52" s="72">
        <f t="shared" si="44"/>
        <v>1.5317209378721308</v>
      </c>
      <c r="M52" s="71">
        <v>-1.2315077851151438E-2</v>
      </c>
      <c r="N52" s="72">
        <f t="shared" si="45"/>
        <v>1.4938424610744243</v>
      </c>
      <c r="O52" s="71">
        <v>-0.66136097018099127</v>
      </c>
      <c r="P52" s="72">
        <f t="shared" si="46"/>
        <v>1.1693195149095044</v>
      </c>
      <c r="Q52" s="72">
        <v>0.13797323949897181</v>
      </c>
      <c r="R52" s="72">
        <f t="shared" si="47"/>
        <v>1.5689866197494859</v>
      </c>
      <c r="S52" s="71">
        <v>0.22194764132102446</v>
      </c>
      <c r="T52" s="72">
        <f t="shared" si="48"/>
        <v>1.6109738206605122</v>
      </c>
      <c r="U52" s="71">
        <v>0.14110077907146029</v>
      </c>
      <c r="V52" s="72">
        <f t="shared" si="49"/>
        <v>1.5705503895357302</v>
      </c>
      <c r="W52" s="71">
        <v>7.9734436302415612E-2</v>
      </c>
      <c r="X52" s="72">
        <f t="shared" si="50"/>
        <v>1.5398672181512079</v>
      </c>
      <c r="Y52" s="71">
        <v>6.3768150859600206E-2</v>
      </c>
      <c r="Z52" s="72">
        <f t="shared" si="51"/>
        <v>1.5318840754298002</v>
      </c>
      <c r="AA52" s="71">
        <v>7.0053667039817996E-2</v>
      </c>
      <c r="AB52" s="72">
        <f t="shared" si="52"/>
        <v>1.5350268335199091</v>
      </c>
      <c r="AC52" s="71">
        <v>-6.1342254061631171E-3</v>
      </c>
      <c r="AD52" s="72">
        <f t="shared" si="53"/>
        <v>1.4969328872969185</v>
      </c>
      <c r="AE52" s="71">
        <v>-1.092510840170805E-3</v>
      </c>
      <c r="AF52" s="72">
        <f t="shared" si="54"/>
        <v>1.4994537445799145</v>
      </c>
      <c r="AG52" s="71">
        <v>-4.1136229160298405E-3</v>
      </c>
      <c r="AH52" s="72">
        <f t="shared" si="55"/>
        <v>1.4979431885419852</v>
      </c>
      <c r="AI52" s="71">
        <v>-1.0649252054379331E-3</v>
      </c>
      <c r="AJ52" s="72">
        <f t="shared" si="56"/>
        <v>1.499467537397281</v>
      </c>
      <c r="AK52" s="71">
        <v>1.2792920645526187E-3</v>
      </c>
      <c r="AL52" s="72">
        <f t="shared" si="57"/>
        <v>1.5006396460322764</v>
      </c>
      <c r="AM52" s="71">
        <v>1.3550328E-3</v>
      </c>
      <c r="AN52" s="72">
        <f t="shared" si="58"/>
        <v>1.5006775163999999</v>
      </c>
      <c r="AO52" s="71">
        <v>-6.1632468000000012E-4</v>
      </c>
      <c r="AP52" s="72">
        <f t="shared" si="59"/>
        <v>1.4996918376599999</v>
      </c>
      <c r="AQ52" s="71">
        <v>2.6914572000000004E-4</v>
      </c>
      <c r="AR52" s="72">
        <f t="shared" si="60"/>
        <v>1.50013457286</v>
      </c>
      <c r="AS52" s="71">
        <v>1.2092928442854472E-3</v>
      </c>
      <c r="AT52" s="72">
        <f t="shared" si="61"/>
        <v>1.5006046464221428</v>
      </c>
      <c r="AU52" s="48">
        <v>3.7763882837501574E-2</v>
      </c>
      <c r="AV52" s="49">
        <f t="shared" si="62"/>
        <v>1.5188819414187509</v>
      </c>
    </row>
    <row r="53" spans="1:48" s="43" customFormat="1" x14ac:dyDescent="0.15">
      <c r="A53" s="57"/>
      <c r="B53" s="58"/>
      <c r="C53" s="21"/>
      <c r="D53" s="48">
        <v>1.5</v>
      </c>
      <c r="E53" s="48">
        <v>2</v>
      </c>
      <c r="F53" s="48">
        <v>6.6666666666666666E-2</v>
      </c>
      <c r="G53" s="71">
        <v>9.0887858077126932E-2</v>
      </c>
      <c r="H53" s="72">
        <f t="shared" si="42"/>
        <v>1.5454439290385635</v>
      </c>
      <c r="I53" s="71">
        <v>-8.7202248742921346E-2</v>
      </c>
      <c r="J53" s="72">
        <f t="shared" si="43"/>
        <v>1.4563988756285393</v>
      </c>
      <c r="K53" s="71">
        <v>2.5192590297505504E-2</v>
      </c>
      <c r="L53" s="72">
        <f t="shared" si="44"/>
        <v>1.5125962951487528</v>
      </c>
      <c r="M53" s="71">
        <v>-4.6587502753067571E-3</v>
      </c>
      <c r="N53" s="72">
        <f t="shared" si="45"/>
        <v>1.4976706248623466</v>
      </c>
      <c r="O53" s="71">
        <v>-0.54507136425953007</v>
      </c>
      <c r="P53" s="72">
        <f t="shared" si="46"/>
        <v>1.2274643178702349</v>
      </c>
      <c r="Q53" s="72">
        <v>0.12735840713188318</v>
      </c>
      <c r="R53" s="72">
        <f t="shared" si="47"/>
        <v>1.5636792035659415</v>
      </c>
      <c r="S53" s="71">
        <v>8.0669546033156264E-2</v>
      </c>
      <c r="T53" s="72">
        <f t="shared" si="48"/>
        <v>1.5403347730165782</v>
      </c>
      <c r="U53" s="71">
        <v>0.11218828120236571</v>
      </c>
      <c r="V53" s="72">
        <f t="shared" si="49"/>
        <v>1.5560941406011828</v>
      </c>
      <c r="W53" s="71">
        <v>6.8934945479929677E-2</v>
      </c>
      <c r="X53" s="72">
        <f t="shared" si="50"/>
        <v>1.5344674727399648</v>
      </c>
      <c r="Y53" s="71">
        <v>5.5032501571765167E-2</v>
      </c>
      <c r="Z53" s="72">
        <f t="shared" si="51"/>
        <v>1.5275162507858826</v>
      </c>
      <c r="AA53" s="71">
        <v>5.3045370788558401E-2</v>
      </c>
      <c r="AB53" s="72">
        <f t="shared" si="52"/>
        <v>1.5265226853942793</v>
      </c>
      <c r="AC53" s="71">
        <v>9.29005816471773E-4</v>
      </c>
      <c r="AD53" s="72">
        <f t="shared" si="53"/>
        <v>1.500464502908236</v>
      </c>
      <c r="AE53" s="71">
        <v>-3.4698367245220718E-4</v>
      </c>
      <c r="AF53" s="72">
        <f t="shared" si="54"/>
        <v>1.4998265081637738</v>
      </c>
      <c r="AG53" s="71">
        <v>8.6610379912811103E-4</v>
      </c>
      <c r="AH53" s="72">
        <f t="shared" si="55"/>
        <v>1.5004330518995641</v>
      </c>
      <c r="AI53" s="71">
        <v>-8.6075747938040654E-4</v>
      </c>
      <c r="AJ53" s="72">
        <f t="shared" si="56"/>
        <v>1.4995696212603098</v>
      </c>
      <c r="AK53" s="71">
        <v>7.2853887946602511E-4</v>
      </c>
      <c r="AL53" s="72">
        <f t="shared" si="57"/>
        <v>1.500364269439733</v>
      </c>
      <c r="AM53" s="71">
        <v>2.2710239999999997E-4</v>
      </c>
      <c r="AN53" s="72">
        <f t="shared" si="58"/>
        <v>1.5001135511999999</v>
      </c>
      <c r="AO53" s="71">
        <v>2.2713804000000002E-4</v>
      </c>
      <c r="AP53" s="72">
        <f t="shared" si="59"/>
        <v>1.50011356902</v>
      </c>
      <c r="AQ53" s="71">
        <v>1.7794944E-4</v>
      </c>
      <c r="AR53" s="72">
        <f t="shared" si="60"/>
        <v>1.5000889747199999</v>
      </c>
      <c r="AS53" s="71">
        <v>5.18185562719196E-4</v>
      </c>
      <c r="AT53" s="72">
        <f t="shared" si="61"/>
        <v>1.5002590927813595</v>
      </c>
      <c r="AU53" s="48">
        <v>1.1922906402328739E-2</v>
      </c>
      <c r="AV53" s="49">
        <f t="shared" si="62"/>
        <v>1.5059614532011645</v>
      </c>
    </row>
    <row r="54" spans="1:48" s="43" customFormat="1" x14ac:dyDescent="0.15">
      <c r="A54" s="57"/>
      <c r="B54" s="58"/>
      <c r="C54" s="21"/>
      <c r="D54" s="48">
        <v>1.5</v>
      </c>
      <c r="E54" s="48">
        <v>3</v>
      </c>
      <c r="F54" s="48">
        <v>6.6666666666666666E-2</v>
      </c>
      <c r="G54" s="71">
        <v>0.31998428697575387</v>
      </c>
      <c r="H54" s="72">
        <f t="shared" si="42"/>
        <v>1.659992143487877</v>
      </c>
      <c r="I54" s="71">
        <v>0.31795721764103485</v>
      </c>
      <c r="J54" s="72">
        <f t="shared" si="43"/>
        <v>1.6589786088205174</v>
      </c>
      <c r="K54" s="71">
        <v>3.1776932466785875E-2</v>
      </c>
      <c r="L54" s="72">
        <f t="shared" si="44"/>
        <v>1.5158884662333929</v>
      </c>
      <c r="M54" s="71">
        <v>-1.6833841639820369E-2</v>
      </c>
      <c r="N54" s="72">
        <f t="shared" si="45"/>
        <v>1.4915830791800899</v>
      </c>
      <c r="O54" s="71">
        <v>-0.6625697244798544</v>
      </c>
      <c r="P54" s="72">
        <f t="shared" si="46"/>
        <v>1.1687151377600729</v>
      </c>
      <c r="Q54" s="72">
        <v>0.14425481554107122</v>
      </c>
      <c r="R54" s="72">
        <f t="shared" si="47"/>
        <v>1.5721274077705356</v>
      </c>
      <c r="S54" s="71">
        <v>0.23826571052785483</v>
      </c>
      <c r="T54" s="72">
        <f t="shared" si="48"/>
        <v>1.6191328552639275</v>
      </c>
      <c r="U54" s="71">
        <v>0.1226916228353423</v>
      </c>
      <c r="V54" s="72">
        <f t="shared" si="49"/>
        <v>1.561345811417671</v>
      </c>
      <c r="W54" s="71">
        <v>6.695273682913809E-2</v>
      </c>
      <c r="X54" s="72">
        <f t="shared" si="50"/>
        <v>1.5334763684145691</v>
      </c>
      <c r="Y54" s="71">
        <v>7.5355972848007852E-2</v>
      </c>
      <c r="Z54" s="72">
        <f t="shared" si="51"/>
        <v>1.537677986424004</v>
      </c>
      <c r="AA54" s="71">
        <v>7.6443626152252808E-2</v>
      </c>
      <c r="AB54" s="72">
        <f t="shared" si="52"/>
        <v>1.5382218130761265</v>
      </c>
      <c r="AC54" s="71">
        <v>-5.7733066464638327E-3</v>
      </c>
      <c r="AD54" s="72">
        <f t="shared" si="53"/>
        <v>1.4971133466767681</v>
      </c>
      <c r="AE54" s="71">
        <v>-4.5289033552998927E-4</v>
      </c>
      <c r="AF54" s="72">
        <f t="shared" si="54"/>
        <v>1.4997735548322351</v>
      </c>
      <c r="AG54" s="71">
        <v>-6.3992157337099875E-3</v>
      </c>
      <c r="AH54" s="72">
        <f t="shared" si="55"/>
        <v>1.496800392133145</v>
      </c>
      <c r="AI54" s="71">
        <v>-1.2815128435247421E-3</v>
      </c>
      <c r="AJ54" s="72">
        <f t="shared" si="56"/>
        <v>1.4993592435782377</v>
      </c>
      <c r="AK54" s="71">
        <v>8.9460379593702744E-4</v>
      </c>
      <c r="AL54" s="72">
        <f t="shared" si="57"/>
        <v>1.5004473018979685</v>
      </c>
      <c r="AM54" s="71">
        <v>-1.2572783999999999E-4</v>
      </c>
      <c r="AN54" s="72">
        <f t="shared" si="58"/>
        <v>1.49993713608</v>
      </c>
      <c r="AO54" s="71">
        <v>-1.0447704E-4</v>
      </c>
      <c r="AP54" s="72">
        <f t="shared" si="59"/>
        <v>1.4999477614800001</v>
      </c>
      <c r="AQ54" s="71">
        <v>2.1302460000000004E-4</v>
      </c>
      <c r="AR54" s="72">
        <f t="shared" si="60"/>
        <v>1.5001065122999999</v>
      </c>
      <c r="AS54" s="71">
        <v>1.6954642599675083E-3</v>
      </c>
      <c r="AT54" s="72">
        <f t="shared" si="61"/>
        <v>1.5008477321299838</v>
      </c>
      <c r="AU54" s="48">
        <v>3.815322604811261E-2</v>
      </c>
      <c r="AV54" s="49">
        <f t="shared" si="62"/>
        <v>1.5190766130240563</v>
      </c>
    </row>
    <row r="55" spans="1:48" s="43" customFormat="1" x14ac:dyDescent="0.15">
      <c r="A55" s="57"/>
      <c r="B55" s="58"/>
      <c r="C55" s="21"/>
      <c r="D55" s="48"/>
      <c r="E55" s="48"/>
      <c r="F55" s="48"/>
      <c r="G55" s="71"/>
      <c r="H55" s="72"/>
      <c r="I55" s="71"/>
      <c r="J55" s="72"/>
      <c r="K55" s="71"/>
      <c r="L55" s="72"/>
      <c r="M55" s="71"/>
      <c r="N55" s="72"/>
      <c r="O55" s="71"/>
      <c r="P55" s="72"/>
      <c r="Q55" s="72"/>
      <c r="R55" s="72"/>
      <c r="S55" s="71"/>
      <c r="T55" s="72"/>
      <c r="U55" s="71"/>
      <c r="V55" s="72"/>
      <c r="W55" s="71"/>
      <c r="X55" s="72"/>
      <c r="Y55" s="71"/>
      <c r="Z55" s="72"/>
      <c r="AA55" s="71"/>
      <c r="AB55" s="72"/>
      <c r="AC55" s="71"/>
      <c r="AD55" s="72"/>
      <c r="AE55" s="71"/>
      <c r="AF55" s="72"/>
      <c r="AG55" s="71"/>
      <c r="AH55" s="72"/>
      <c r="AI55" s="71"/>
      <c r="AJ55" s="72"/>
      <c r="AK55" s="71"/>
      <c r="AL55" s="72"/>
      <c r="AM55" s="71"/>
      <c r="AN55" s="72"/>
      <c r="AO55" s="71"/>
      <c r="AP55" s="72"/>
      <c r="AQ55" s="71"/>
      <c r="AR55" s="72"/>
      <c r="AS55" s="71"/>
      <c r="AT55" s="72"/>
      <c r="AU55" s="48"/>
      <c r="AV55" s="49"/>
    </row>
    <row r="56" spans="1:48" s="43" customFormat="1" x14ac:dyDescent="0.15">
      <c r="A56" s="57"/>
      <c r="B56" s="58"/>
      <c r="C56" s="21"/>
      <c r="D56" s="20">
        <v>2.5</v>
      </c>
      <c r="E56" s="20">
        <v>-3</v>
      </c>
      <c r="F56" s="20">
        <v>6.6666666666666666E-2</v>
      </c>
      <c r="G56" s="3">
        <v>0.27965000620897418</v>
      </c>
      <c r="H56" s="4">
        <f>G56*$H$5+D56</f>
        <v>2.639825003104487</v>
      </c>
      <c r="I56" s="3">
        <v>0.27860670516606129</v>
      </c>
      <c r="J56" s="4">
        <f>I56*$J$5+$D56</f>
        <v>2.6393033525830307</v>
      </c>
      <c r="K56" s="3">
        <v>-8.2088075764419535E-3</v>
      </c>
      <c r="L56" s="4">
        <f>K56*$L$5+$D56</f>
        <v>2.495895596211779</v>
      </c>
      <c r="M56" s="3">
        <v>-2.2694609213723901E-2</v>
      </c>
      <c r="N56" s="4">
        <f>M56*$N$5+$D56</f>
        <v>2.4886526953931383</v>
      </c>
      <c r="O56" s="3">
        <v>-0.64802867539461317</v>
      </c>
      <c r="P56" s="4">
        <f>O56*$P$5+$D56</f>
        <v>2.1759856623026934</v>
      </c>
      <c r="Q56" s="4">
        <v>0.14439155073443097</v>
      </c>
      <c r="R56" s="4">
        <f>Q56*$R$5+$D56</f>
        <v>2.5721957753672156</v>
      </c>
      <c r="S56" s="3">
        <v>0.1770866385698234</v>
      </c>
      <c r="T56" s="4">
        <f>S56*$T$5+$D56</f>
        <v>2.5885433192849119</v>
      </c>
      <c r="U56" s="3">
        <v>0.11371568931212506</v>
      </c>
      <c r="V56" s="4">
        <f>U56*$V$5+$D56</f>
        <v>2.5568578446560624</v>
      </c>
      <c r="W56" s="3">
        <v>8.323409846836119E-2</v>
      </c>
      <c r="X56" s="4">
        <f>W56*$X$5+$D56</f>
        <v>2.5416170492341807</v>
      </c>
      <c r="Y56" s="3">
        <v>7.903205436011701E-2</v>
      </c>
      <c r="Z56" s="4">
        <f>Y56*$Z$5+$D56</f>
        <v>2.5395160271800585</v>
      </c>
      <c r="AA56" s="3">
        <v>6.2546276074867194E-2</v>
      </c>
      <c r="AB56" s="4">
        <f>AA56*$AB$5+$D56</f>
        <v>2.5312731380374336</v>
      </c>
      <c r="AC56" s="3">
        <v>3.0378490198626974E-3</v>
      </c>
      <c r="AD56" s="4">
        <f>AC56*$AD$5+$D56</f>
        <v>2.5015189245099312</v>
      </c>
      <c r="AE56" s="3">
        <v>1.0493120697048675E-3</v>
      </c>
      <c r="AF56" s="4">
        <f>AE56*$AF$5+$D56</f>
        <v>2.5005246560348526</v>
      </c>
      <c r="AG56" s="3">
        <v>-5.1978565608642906E-3</v>
      </c>
      <c r="AH56" s="4">
        <f>AG56*$AH$5+$D56</f>
        <v>2.497401071719568</v>
      </c>
      <c r="AI56" s="3">
        <v>-5.7670545490804649E-3</v>
      </c>
      <c r="AJ56" s="4">
        <f>AI56*$AJ$5+$D56</f>
        <v>2.4971164727254598</v>
      </c>
      <c r="AK56" s="3">
        <v>1.2158764872375405E-3</v>
      </c>
      <c r="AL56" s="4">
        <f>AK56*$AL$5+$D56</f>
        <v>2.5006079382436188</v>
      </c>
      <c r="AM56" s="3">
        <v>5.9921207999999991E-4</v>
      </c>
      <c r="AN56" s="4">
        <f>AM56*$AN$5+$D56</f>
        <v>2.50029960604</v>
      </c>
      <c r="AO56" s="3">
        <v>3.1255847999999998E-4</v>
      </c>
      <c r="AP56" s="4">
        <f>AO56*$AP$5+$D56</f>
        <v>2.5001562792400001</v>
      </c>
      <c r="AQ56" s="3">
        <v>3.399624E-4</v>
      </c>
      <c r="AR56" s="4">
        <f>AQ56*$AR$5+$D56</f>
        <v>2.5001699812</v>
      </c>
      <c r="AS56" s="3">
        <v>7.9964903775568295E-4</v>
      </c>
      <c r="AT56" s="4">
        <f>AS56*$AT$5+$D56</f>
        <v>2.5003998245188779</v>
      </c>
      <c r="AU56" s="20">
        <v>2.5609425351765934E-2</v>
      </c>
      <c r="AV56" s="47">
        <f>AU56*$AV$5+$D56</f>
        <v>2.5128047126758828</v>
      </c>
    </row>
    <row r="57" spans="1:48" s="43" customFormat="1" x14ac:dyDescent="0.15">
      <c r="A57" s="57"/>
      <c r="B57" s="58"/>
      <c r="C57" s="21"/>
      <c r="D57" s="20">
        <v>2.5</v>
      </c>
      <c r="E57" s="20">
        <v>-1</v>
      </c>
      <c r="F57" s="20">
        <v>6.6666666666666666E-2</v>
      </c>
      <c r="G57" s="3">
        <v>0.52354985397040721</v>
      </c>
      <c r="H57" s="4">
        <f>G57*$H$5+D57</f>
        <v>2.7617749269852037</v>
      </c>
      <c r="I57" s="3">
        <v>0.52338894218744758</v>
      </c>
      <c r="J57" s="4">
        <f>I57*$J$5+$D57</f>
        <v>2.7616944710937239</v>
      </c>
      <c r="K57" s="3">
        <v>4.1603983828761059E-3</v>
      </c>
      <c r="L57" s="4">
        <f>K57*$L$5+$D57</f>
        <v>2.5020801991914379</v>
      </c>
      <c r="M57" s="3">
        <v>-1.2294546499777887E-2</v>
      </c>
      <c r="N57" s="4">
        <f>M57*$N$5+$D57</f>
        <v>2.4938527267501112</v>
      </c>
      <c r="O57" s="3">
        <v>-0.72265049907061762</v>
      </c>
      <c r="P57" s="4">
        <f>O57*$P$5+$D57</f>
        <v>2.1386747504646912</v>
      </c>
      <c r="Q57" s="4">
        <v>0.1279441093577724</v>
      </c>
      <c r="R57" s="4">
        <f>Q57*$R$5+$D57</f>
        <v>2.563972054678886</v>
      </c>
      <c r="S57" s="3">
        <v>0.19982417697278293</v>
      </c>
      <c r="T57" s="4">
        <f>S57*$T$5+$D57</f>
        <v>2.5999120884863913</v>
      </c>
      <c r="U57" s="3">
        <v>8.7422494148564858E-2</v>
      </c>
      <c r="V57" s="4">
        <f>U57*$V$5+$D57</f>
        <v>2.5437112470742824</v>
      </c>
      <c r="W57" s="3">
        <v>6.4968661691858012E-2</v>
      </c>
      <c r="X57" s="4">
        <f>W57*$X$5+$D57</f>
        <v>2.5324843308459291</v>
      </c>
      <c r="Y57" s="3">
        <v>7.9045990652723275E-2</v>
      </c>
      <c r="Z57" s="4">
        <f>Y57*$Z$5+$D57</f>
        <v>2.5395229953263616</v>
      </c>
      <c r="AA57" s="3">
        <v>6.4473588071046001E-2</v>
      </c>
      <c r="AB57" s="4">
        <f>AA57*$AB$5+$D57</f>
        <v>2.5322367940355228</v>
      </c>
      <c r="AC57" s="3">
        <v>-4.7239945767589661E-4</v>
      </c>
      <c r="AD57" s="4">
        <f>AC57*$AD$5+$D57</f>
        <v>2.499763800271162</v>
      </c>
      <c r="AE57" s="3">
        <v>-7.0232839725266024E-4</v>
      </c>
      <c r="AF57" s="4">
        <f>AE57*$AF$5+$D57</f>
        <v>2.4996488358013735</v>
      </c>
      <c r="AG57" s="3">
        <v>-7.9759276783810534E-3</v>
      </c>
      <c r="AH57" s="4">
        <f>AG57*$AH$5+$D57</f>
        <v>2.4960120361608094</v>
      </c>
      <c r="AI57" s="3">
        <v>-1.2798472592956496E-3</v>
      </c>
      <c r="AJ57" s="4">
        <f>AI57*$AJ$5+$D57</f>
        <v>2.4993600763703521</v>
      </c>
      <c r="AK57" s="3">
        <v>1.0825680606053574E-3</v>
      </c>
      <c r="AL57" s="4">
        <f>AK57*$AL$5+$D57</f>
        <v>2.5005412840303025</v>
      </c>
      <c r="AM57" s="3">
        <v>-2.2019731199999998E-3</v>
      </c>
      <c r="AN57" s="4">
        <f>AM57*$AN$5+$D57</f>
        <v>2.49889901344</v>
      </c>
      <c r="AO57" s="3">
        <v>6.1395839999999995E-5</v>
      </c>
      <c r="AP57" s="4">
        <f>AO57*$AP$5+$D57</f>
        <v>2.5000306979200002</v>
      </c>
      <c r="AQ57" s="3">
        <v>2.3548104000000001E-4</v>
      </c>
      <c r="AR57" s="4">
        <f>AQ57*$AR$5+$D57</f>
        <v>2.5001177405199999</v>
      </c>
      <c r="AS57" s="3">
        <v>1.7922380968012977E-3</v>
      </c>
      <c r="AT57" s="4">
        <f>AS57*$AT$5+$D57</f>
        <v>2.5008961190484005</v>
      </c>
      <c r="AU57" s="20">
        <v>2.5896660594018513E-2</v>
      </c>
      <c r="AV57" s="47">
        <f>AU57*$AV$5+$D57</f>
        <v>2.512948330297009</v>
      </c>
    </row>
    <row r="58" spans="1:48" s="43" customFormat="1" x14ac:dyDescent="0.15">
      <c r="A58" s="57"/>
      <c r="B58" s="58"/>
      <c r="C58" s="21"/>
      <c r="D58" s="20">
        <v>2.5</v>
      </c>
      <c r="E58" s="20">
        <v>1</v>
      </c>
      <c r="F58" s="20">
        <v>6.6666666666666666E-2</v>
      </c>
      <c r="G58" s="3">
        <v>0.29255039469763161</v>
      </c>
      <c r="H58" s="4">
        <f>G58*$H$5+D58</f>
        <v>2.6462751973488157</v>
      </c>
      <c r="I58" s="3">
        <v>0.29204914085626932</v>
      </c>
      <c r="J58" s="4">
        <f>I58*$J$5+$D58</f>
        <v>2.6460245704281347</v>
      </c>
      <c r="K58" s="3">
        <v>1.2178824337490622E-2</v>
      </c>
      <c r="L58" s="4">
        <f>K58*$L$5+$D58</f>
        <v>2.5060894121687451</v>
      </c>
      <c r="M58" s="3">
        <v>-1.2029505418410275E-2</v>
      </c>
      <c r="N58" s="4">
        <f>M58*$N$5+$D58</f>
        <v>2.4939852472907948</v>
      </c>
      <c r="O58" s="3">
        <v>-0.65321259065501458</v>
      </c>
      <c r="P58" s="4">
        <f>O58*$P$5+$D58</f>
        <v>2.1733937046724927</v>
      </c>
      <c r="Q58" s="4">
        <v>0.11442661038020523</v>
      </c>
      <c r="R58" s="4">
        <f>Q58*$R$5+$D58</f>
        <v>2.5572133051901025</v>
      </c>
      <c r="S58" s="3">
        <v>0.1884927375010732</v>
      </c>
      <c r="T58" s="4">
        <f>S58*$T$5+$D58</f>
        <v>2.5942463687505368</v>
      </c>
      <c r="U58" s="3">
        <v>0.1139919293124237</v>
      </c>
      <c r="V58" s="4">
        <f>U58*$V$5+$D58</f>
        <v>2.5569959646562119</v>
      </c>
      <c r="W58" s="3">
        <v>8.4533173064360173E-2</v>
      </c>
      <c r="X58" s="4">
        <f>W58*$X$5+$D58</f>
        <v>2.5422665865321803</v>
      </c>
      <c r="Y58" s="3">
        <v>6.9516403344314054E-2</v>
      </c>
      <c r="Z58" s="4">
        <f>Y58*$Z$5+$D58</f>
        <v>2.5347582016721568</v>
      </c>
      <c r="AA58" s="3">
        <v>5.477827765146661E-2</v>
      </c>
      <c r="AB58" s="4">
        <f>AA58*$AB$5+$D58</f>
        <v>2.5273891388257335</v>
      </c>
      <c r="AC58" s="3">
        <v>-4.2334795056618692E-3</v>
      </c>
      <c r="AD58" s="4">
        <f>AC58*$AD$5+$D58</f>
        <v>2.497883260247169</v>
      </c>
      <c r="AE58" s="3">
        <v>-1.2513708347874782E-3</v>
      </c>
      <c r="AF58" s="4">
        <f>AE58*$AF$5+$D58</f>
        <v>2.4993743145826062</v>
      </c>
      <c r="AG58" s="3">
        <v>-4.2936293893813945E-3</v>
      </c>
      <c r="AH58" s="4">
        <f>AG58*$AH$5+$D58</f>
        <v>2.4978531853053094</v>
      </c>
      <c r="AI58" s="3">
        <v>-2.215843907740865E-3</v>
      </c>
      <c r="AJ58" s="4">
        <f>AI58*$AJ$5+$D58</f>
        <v>2.4988920780461297</v>
      </c>
      <c r="AK58" s="3">
        <v>1.4894024306374011E-3</v>
      </c>
      <c r="AL58" s="4">
        <f>AK58*$AL$5+$D58</f>
        <v>2.5007447012153188</v>
      </c>
      <c r="AM58" s="3">
        <v>-3.2075243999999997E-4</v>
      </c>
      <c r="AN58" s="4">
        <f>AM58*$AN$5+$D58</f>
        <v>2.4998396237799998</v>
      </c>
      <c r="AO58" s="3">
        <v>-1.0711548000000001E-4</v>
      </c>
      <c r="AP58" s="4">
        <f>AO58*$AP$5+$D58</f>
        <v>2.4999464422600002</v>
      </c>
      <c r="AQ58" s="3">
        <v>1.4689944000000001E-4</v>
      </c>
      <c r="AR58" s="4">
        <f>AQ58*$AR$5+$D58</f>
        <v>2.5000734497199999</v>
      </c>
      <c r="AS58" s="3">
        <v>7.7299839077369693E-4</v>
      </c>
      <c r="AT58" s="4">
        <f>AS58*$AT$5+$D58</f>
        <v>2.500386499195387</v>
      </c>
      <c r="AU58" s="20">
        <v>2.7834764693673082E-2</v>
      </c>
      <c r="AV58" s="47">
        <f>AU58*$AV$5+$D58</f>
        <v>2.5139173823468366</v>
      </c>
    </row>
    <row r="59" spans="1:48" s="43" customFormat="1" x14ac:dyDescent="0.15">
      <c r="A59" s="57"/>
      <c r="B59" s="58"/>
      <c r="C59" s="21"/>
      <c r="D59" s="20">
        <v>2.5</v>
      </c>
      <c r="E59" s="20">
        <v>3</v>
      </c>
      <c r="F59" s="20">
        <v>6.6666666666666666E-2</v>
      </c>
      <c r="G59" s="3">
        <v>0.34702321690446269</v>
      </c>
      <c r="H59" s="4">
        <f>G59*$H$5+D59</f>
        <v>2.6735116084522312</v>
      </c>
      <c r="I59" s="3">
        <v>0.34683051929387082</v>
      </c>
      <c r="J59" s="4">
        <f>I59*$J$5+$D59</f>
        <v>2.6734152596469354</v>
      </c>
      <c r="K59" s="3">
        <v>4.9685870323984719E-3</v>
      </c>
      <c r="L59" s="4">
        <f>K59*$L$5+$D59</f>
        <v>2.5024842935161993</v>
      </c>
      <c r="M59" s="3">
        <v>-1.0441125416693106E-2</v>
      </c>
      <c r="N59" s="4">
        <f>M59*$N$5+$D59</f>
        <v>2.4947794372916534</v>
      </c>
      <c r="O59" s="3">
        <v>-0.6547381990603699</v>
      </c>
      <c r="P59" s="4">
        <f>O59*$P$5+$D59</f>
        <v>2.172630900469815</v>
      </c>
      <c r="Q59" s="4">
        <v>0.11869505115672961</v>
      </c>
      <c r="R59" s="4">
        <f>Q59*$R$5+$D59</f>
        <v>2.5593475255783646</v>
      </c>
      <c r="S59" s="3">
        <v>0.20249138616485557</v>
      </c>
      <c r="T59" s="4">
        <f>S59*$T$5+$D59</f>
        <v>2.6012456930824279</v>
      </c>
      <c r="U59" s="3">
        <v>0.10386997308526483</v>
      </c>
      <c r="V59" s="4">
        <f>U59*$V$5+$D59</f>
        <v>2.5519349865426326</v>
      </c>
      <c r="W59" s="3">
        <v>7.4362688188500212E-2</v>
      </c>
      <c r="X59" s="4">
        <f>W59*$X$5+$D59</f>
        <v>2.5371813440942499</v>
      </c>
      <c r="Y59" s="3">
        <v>7.8086995449039312E-2</v>
      </c>
      <c r="Z59" s="4">
        <f>Y59*$Z$5+$D59</f>
        <v>2.5390434977245198</v>
      </c>
      <c r="AA59" s="3">
        <v>5.9620478795035209E-2</v>
      </c>
      <c r="AB59" s="4">
        <f>AA59*$AB$5+$D59</f>
        <v>2.5298102393975177</v>
      </c>
      <c r="AC59" s="3">
        <v>-3.6231226842399142E-3</v>
      </c>
      <c r="AD59" s="4">
        <f>AC59*$AD$5+$D59</f>
        <v>2.4981884386578801</v>
      </c>
      <c r="AE59" s="3">
        <v>-1.1357096106367423E-3</v>
      </c>
      <c r="AF59" s="4">
        <f>AE59*$AF$5+$D59</f>
        <v>2.4994321451946817</v>
      </c>
      <c r="AG59" s="3">
        <v>-7.3152459341743531E-3</v>
      </c>
      <c r="AH59" s="4">
        <f>AG59*$AH$5+$D59</f>
        <v>2.4963423770329127</v>
      </c>
      <c r="AI59" s="3">
        <v>-1.5604056694405676E-3</v>
      </c>
      <c r="AJ59" s="4">
        <f>AI59*$AJ$5+$D59</f>
        <v>2.4992197971652796</v>
      </c>
      <c r="AK59" s="3">
        <v>1.4524511360734598E-3</v>
      </c>
      <c r="AL59" s="4">
        <f>AK59*$AL$5+$D59</f>
        <v>2.5007262255680369</v>
      </c>
      <c r="AM59" s="3">
        <v>-5.1590520000000006E-4</v>
      </c>
      <c r="AN59" s="4">
        <f>AM59*$AN$5+$D59</f>
        <v>2.4997420473999998</v>
      </c>
      <c r="AO59" s="3">
        <v>1.049976E-4</v>
      </c>
      <c r="AP59" s="4">
        <f>AO59*$AP$5+$D59</f>
        <v>2.5000524988000001</v>
      </c>
      <c r="AQ59" s="3">
        <v>2.5450739999999998E-4</v>
      </c>
      <c r="AR59" s="4">
        <f>AQ59*$AR$5+$D59</f>
        <v>2.5001272537000001</v>
      </c>
      <c r="AS59" s="3">
        <v>1.1952500174400357E-3</v>
      </c>
      <c r="AT59" s="4">
        <f>AS59*$AT$5+$D59</f>
        <v>2.5005976250087198</v>
      </c>
      <c r="AU59" s="20">
        <v>2.8660771087159202E-2</v>
      </c>
      <c r="AV59" s="47">
        <f>AU59*$AV$5+$D59</f>
        <v>2.5143303855435795</v>
      </c>
    </row>
    <row r="60" spans="1:48" s="43" customFormat="1" x14ac:dyDescent="0.15">
      <c r="A60" s="57"/>
      <c r="B60" s="58"/>
      <c r="C60" s="21"/>
      <c r="D60" s="20"/>
      <c r="E60" s="20"/>
      <c r="F60" s="20"/>
      <c r="G60" s="3"/>
      <c r="H60" s="4"/>
      <c r="I60" s="3"/>
      <c r="J60" s="4"/>
      <c r="K60" s="3"/>
      <c r="L60" s="4"/>
      <c r="M60" s="3"/>
      <c r="N60" s="4"/>
      <c r="O60" s="3"/>
      <c r="P60" s="4"/>
      <c r="Q60" s="4"/>
      <c r="R60" s="4"/>
      <c r="S60" s="3"/>
      <c r="T60" s="4"/>
      <c r="U60" s="3"/>
      <c r="V60" s="4"/>
      <c r="W60" s="3"/>
      <c r="X60" s="4"/>
      <c r="Y60" s="3"/>
      <c r="Z60" s="4"/>
      <c r="AA60" s="3"/>
      <c r="AB60" s="4"/>
      <c r="AC60" s="3"/>
      <c r="AD60" s="4"/>
      <c r="AE60" s="3"/>
      <c r="AF60" s="4"/>
      <c r="AG60" s="3"/>
      <c r="AH60" s="4"/>
      <c r="AI60" s="3"/>
      <c r="AJ60" s="4"/>
      <c r="AK60" s="3"/>
      <c r="AL60" s="4"/>
      <c r="AM60" s="3"/>
      <c r="AN60" s="4"/>
      <c r="AO60" s="3"/>
      <c r="AP60" s="4"/>
      <c r="AQ60" s="3"/>
      <c r="AR60" s="4"/>
      <c r="AS60" s="3"/>
      <c r="AT60" s="4"/>
      <c r="AU60" s="20"/>
      <c r="AV60" s="47"/>
    </row>
    <row r="61" spans="1:48" s="43" customFormat="1" x14ac:dyDescent="0.15">
      <c r="A61" s="57"/>
      <c r="B61" s="58"/>
      <c r="C61" s="21"/>
      <c r="D61" s="48">
        <v>3.5</v>
      </c>
      <c r="E61" s="48">
        <v>0</v>
      </c>
      <c r="F61" s="48">
        <v>6.6666666666666666E-2</v>
      </c>
      <c r="G61" s="71">
        <v>0.13132303243152021</v>
      </c>
      <c r="H61" s="72">
        <f>G61*$H$5+D61</f>
        <v>3.5656615162157603</v>
      </c>
      <c r="I61" s="71">
        <v>-0.12717492338072964</v>
      </c>
      <c r="J61" s="72">
        <f>I61*$J$5+$D61</f>
        <v>3.4364125383096353</v>
      </c>
      <c r="K61" s="71">
        <v>-1.3365909744179363E-2</v>
      </c>
      <c r="L61" s="72">
        <f>K61*$L$5+$D61</f>
        <v>3.4933170451279105</v>
      </c>
      <c r="M61" s="71">
        <v>-2.9893647599885022E-2</v>
      </c>
      <c r="N61" s="72">
        <f>M61*$N$5+$D61</f>
        <v>3.4850531762000574</v>
      </c>
      <c r="O61" s="71">
        <v>-0.58597295337452593</v>
      </c>
      <c r="P61" s="72">
        <f>O61*$P$5+$D61</f>
        <v>3.207013523312737</v>
      </c>
      <c r="Q61" s="72">
        <v>8.2121137626250798E-2</v>
      </c>
      <c r="R61" s="72">
        <f>Q61*$R$5+$D61</f>
        <v>3.5410605688131254</v>
      </c>
      <c r="S61" s="71">
        <v>9.0013177394608831E-2</v>
      </c>
      <c r="T61" s="72">
        <f>S61*$T$5+$D61</f>
        <v>3.5450065886973046</v>
      </c>
      <c r="U61" s="71">
        <v>9.8216385511585291E-2</v>
      </c>
      <c r="V61" s="72">
        <f>U61*$V$5+$D61</f>
        <v>3.5491081927557926</v>
      </c>
      <c r="W61" s="71">
        <v>7.5827880081976093E-2</v>
      </c>
      <c r="X61" s="72">
        <f>W61*$X$5+$D61</f>
        <v>3.5379139400409882</v>
      </c>
      <c r="Y61" s="71">
        <v>5.3631756439133899E-2</v>
      </c>
      <c r="Z61" s="72">
        <f>Y61*$Z$5+$D61</f>
        <v>3.5268158782195669</v>
      </c>
      <c r="AA61" s="71">
        <v>4.0685187258361809E-2</v>
      </c>
      <c r="AB61" s="72">
        <f>AA61*$AB$5+$D61</f>
        <v>3.5203425936291808</v>
      </c>
      <c r="AC61" s="71">
        <v>-4.1944612613700549E-4</v>
      </c>
      <c r="AD61" s="72">
        <f>AC61*$AD$5+$D61</f>
        <v>3.4997902769369316</v>
      </c>
      <c r="AE61" s="71">
        <v>1.3935087247076601E-5</v>
      </c>
      <c r="AF61" s="72">
        <f>AE61*$AF$5+$D61</f>
        <v>3.5000069675436234</v>
      </c>
      <c r="AG61" s="71">
        <v>1.4099478940792097E-3</v>
      </c>
      <c r="AH61" s="72">
        <f>AG61*$AH$5+$D61</f>
        <v>3.5007049739470397</v>
      </c>
      <c r="AI61" s="71">
        <v>-1.7809413590333739E-4</v>
      </c>
      <c r="AJ61" s="72">
        <f>AI61*$AJ$5+$D61</f>
        <v>3.4999109529320482</v>
      </c>
      <c r="AK61" s="71">
        <v>1.3312336171783928E-3</v>
      </c>
      <c r="AL61" s="72">
        <f>AK61*$AL$5+$D61</f>
        <v>3.5006656168085892</v>
      </c>
      <c r="AM61" s="71">
        <v>2.9029752000000005E-4</v>
      </c>
      <c r="AN61" s="72">
        <f>AM61*$AN$5+$D61</f>
        <v>3.5001451487600002</v>
      </c>
      <c r="AO61" s="71">
        <v>2.8164996000000004E-4</v>
      </c>
      <c r="AP61" s="72">
        <f>AO61*$AP$5+$D61</f>
        <v>3.5001408249799999</v>
      </c>
      <c r="AQ61" s="71">
        <v>1.5259536000000002E-4</v>
      </c>
      <c r="AR61" s="72">
        <f>AQ61*$AR$5+$D61</f>
        <v>3.5000762976800002</v>
      </c>
      <c r="AS61" s="71">
        <v>3.6647737675072392E-4</v>
      </c>
      <c r="AT61" s="72">
        <f>AS61*$AT$5+$D61</f>
        <v>3.5001832386883756</v>
      </c>
      <c r="AU61" s="48">
        <v>1.1749348942680104E-2</v>
      </c>
      <c r="AV61" s="49">
        <f>AU61*$AV$5+$D61</f>
        <v>3.50587467447134</v>
      </c>
    </row>
    <row r="62" spans="1:48" s="43" customFormat="1" x14ac:dyDescent="0.15">
      <c r="A62" s="57"/>
      <c r="B62" s="58"/>
      <c r="C62" s="21"/>
      <c r="D62" s="48">
        <v>3.5</v>
      </c>
      <c r="E62" s="48">
        <v>1</v>
      </c>
      <c r="F62" s="48">
        <v>6.6666666666666666E-2</v>
      </c>
      <c r="G62" s="71">
        <v>0.30005922936242219</v>
      </c>
      <c r="H62" s="72">
        <f>G62*$H$5+D62</f>
        <v>3.6500296146812112</v>
      </c>
      <c r="I62" s="71">
        <v>0.2914829732880897</v>
      </c>
      <c r="J62" s="72">
        <f>I62*$J$5+$D62</f>
        <v>3.6457414866440447</v>
      </c>
      <c r="K62" s="71">
        <v>7.070624115752025E-2</v>
      </c>
      <c r="L62" s="72">
        <f>K62*$L$5+$D62</f>
        <v>3.5353531205787601</v>
      </c>
      <c r="M62" s="71">
        <v>-8.5933037930738428E-3</v>
      </c>
      <c r="N62" s="72">
        <f>M62*$N$5+$D62</f>
        <v>3.4957033481034632</v>
      </c>
      <c r="O62" s="71">
        <v>-0.65921912525683191</v>
      </c>
      <c r="P62" s="72">
        <f>O62*$P$5+$D62</f>
        <v>3.1703904373715841</v>
      </c>
      <c r="Q62" s="72">
        <v>9.5807880436665591E-2</v>
      </c>
      <c r="R62" s="72">
        <f>Q62*$R$5+$D62</f>
        <v>3.5479039402183328</v>
      </c>
      <c r="S62" s="71">
        <v>0.23166581430450359</v>
      </c>
      <c r="T62" s="72">
        <f>S62*$T$5+$D62</f>
        <v>3.6158329071522517</v>
      </c>
      <c r="U62" s="71">
        <v>0.13934254879928923</v>
      </c>
      <c r="V62" s="72">
        <f>U62*$V$5+$D62</f>
        <v>3.5696712743996448</v>
      </c>
      <c r="W62" s="71">
        <v>8.0641548735828711E-2</v>
      </c>
      <c r="X62" s="72">
        <f>W62*$X$5+$D62</f>
        <v>3.5403207743679141</v>
      </c>
      <c r="Y62" s="71">
        <v>6.508967745795749E-2</v>
      </c>
      <c r="Z62" s="72">
        <f>Y62*$Z$5+$D62</f>
        <v>3.5325448387289788</v>
      </c>
      <c r="AA62" s="71">
        <v>4.8389491618171201E-2</v>
      </c>
      <c r="AB62" s="72">
        <f>AA62*$AB$5+$D62</f>
        <v>3.5241947458090856</v>
      </c>
      <c r="AC62" s="71">
        <v>-6.0004485685911813E-3</v>
      </c>
      <c r="AD62" s="72">
        <f>AC62*$AD$5+$D62</f>
        <v>3.4969997757157043</v>
      </c>
      <c r="AE62" s="71">
        <v>-1.4840867918136573E-3</v>
      </c>
      <c r="AF62" s="72">
        <f>AE62*$AF$5+$D62</f>
        <v>3.4992579566040933</v>
      </c>
      <c r="AG62" s="71">
        <v>-4.959081695824508E-3</v>
      </c>
      <c r="AH62" s="72">
        <f>AG62*$AH$5+$D62</f>
        <v>3.4975204591520876</v>
      </c>
      <c r="AI62" s="71">
        <v>-1.1627011685161424E-3</v>
      </c>
      <c r="AJ62" s="72">
        <f>AI62*$AJ$5+$D62</f>
        <v>3.499418649415742</v>
      </c>
      <c r="AK62" s="71">
        <v>1.285707648249864E-3</v>
      </c>
      <c r="AL62" s="72">
        <f>AK62*$AL$5+$D62</f>
        <v>3.5006428538241248</v>
      </c>
      <c r="AM62" s="71">
        <v>5.7078432000000009E-4</v>
      </c>
      <c r="AN62" s="72">
        <f>AM62*$AN$5+$D62</f>
        <v>3.5002853921599999</v>
      </c>
      <c r="AO62" s="71">
        <v>-8.102926800000001E-4</v>
      </c>
      <c r="AP62" s="72">
        <f>AO62*$AP$5+$D62</f>
        <v>3.4995948536600001</v>
      </c>
      <c r="AQ62" s="71">
        <v>3.7297800000000001E-5</v>
      </c>
      <c r="AR62" s="72">
        <f>AQ62*$AR$5+$D62</f>
        <v>3.5000186488999998</v>
      </c>
      <c r="AS62" s="71">
        <v>5.9274676651356541E-4</v>
      </c>
      <c r="AT62" s="72">
        <f>AS62*$AT$5+$D62</f>
        <v>3.5002963733832568</v>
      </c>
      <c r="AU62" s="48">
        <v>3.9794227402882042E-2</v>
      </c>
      <c r="AV62" s="49">
        <f>AU62*$AV$5+$D62</f>
        <v>3.519897113701441</v>
      </c>
    </row>
    <row r="63" spans="1:48" s="43" customFormat="1" x14ac:dyDescent="0.15">
      <c r="A63" s="57"/>
      <c r="B63" s="58"/>
      <c r="C63" s="21"/>
      <c r="D63" s="48"/>
      <c r="E63" s="48"/>
      <c r="F63" s="48"/>
      <c r="G63" s="71"/>
      <c r="H63" s="72"/>
      <c r="I63" s="71"/>
      <c r="J63" s="72"/>
      <c r="K63" s="71"/>
      <c r="L63" s="72"/>
      <c r="M63" s="71"/>
      <c r="N63" s="72"/>
      <c r="O63" s="71"/>
      <c r="P63" s="72"/>
      <c r="Q63" s="72"/>
      <c r="R63" s="72"/>
      <c r="S63" s="71"/>
      <c r="T63" s="72"/>
      <c r="U63" s="71"/>
      <c r="V63" s="72"/>
      <c r="W63" s="71"/>
      <c r="X63" s="72"/>
      <c r="Y63" s="71"/>
      <c r="Z63" s="72"/>
      <c r="AA63" s="71"/>
      <c r="AB63" s="72"/>
      <c r="AC63" s="71"/>
      <c r="AD63" s="72"/>
      <c r="AE63" s="71"/>
      <c r="AF63" s="72"/>
      <c r="AG63" s="71"/>
      <c r="AH63" s="72"/>
      <c r="AI63" s="71"/>
      <c r="AJ63" s="72"/>
      <c r="AK63" s="71"/>
      <c r="AL63" s="72"/>
      <c r="AM63" s="71"/>
      <c r="AN63" s="72"/>
      <c r="AO63" s="71"/>
      <c r="AP63" s="72"/>
      <c r="AQ63" s="71"/>
      <c r="AR63" s="72"/>
      <c r="AS63" s="71"/>
      <c r="AT63" s="72"/>
      <c r="AU63" s="48"/>
      <c r="AV63" s="49"/>
    </row>
    <row r="64" spans="1:48" s="43" customFormat="1" x14ac:dyDescent="0.15">
      <c r="A64" s="57"/>
      <c r="B64" s="58"/>
      <c r="C64" s="21"/>
      <c r="D64" s="20">
        <v>4.5</v>
      </c>
      <c r="E64" s="20">
        <v>1</v>
      </c>
      <c r="F64" s="20">
        <v>6.6666666666666666E-2</v>
      </c>
      <c r="G64" s="3">
        <v>0.29590334066065882</v>
      </c>
      <c r="H64" s="4">
        <f>G64*$H$5+D64</f>
        <v>4.647951670330329</v>
      </c>
      <c r="I64" s="3">
        <v>0.29489242194042431</v>
      </c>
      <c r="J64" s="4">
        <f>I64*$J$5+$D64</f>
        <v>4.6474462109702124</v>
      </c>
      <c r="K64" s="3">
        <v>2.2700208673189417E-2</v>
      </c>
      <c r="L64" s="4">
        <f>K64*$L$5+$D64</f>
        <v>4.5113501043365947</v>
      </c>
      <c r="M64" s="3">
        <v>-9.0524594692459014E-3</v>
      </c>
      <c r="N64" s="4">
        <f>M64*$N$5+$D64</f>
        <v>4.4954737702653773</v>
      </c>
      <c r="O64" s="3">
        <v>-0.66361994906862654</v>
      </c>
      <c r="P64" s="4">
        <f>O64*$P$5+$D64</f>
        <v>4.1681900254656865</v>
      </c>
      <c r="Q64" s="4">
        <v>8.4556872755913601E-2</v>
      </c>
      <c r="R64" s="4">
        <f>Q64*$R$5+$D64</f>
        <v>4.5422784363779565</v>
      </c>
      <c r="S64" s="3">
        <v>0.19181508345061088</v>
      </c>
      <c r="T64" s="4">
        <f>S64*$T$5+$D64</f>
        <v>4.595907541725305</v>
      </c>
      <c r="U64" s="3">
        <v>0.12245457905130223</v>
      </c>
      <c r="V64" s="4">
        <f>U64*$V$5+$D64</f>
        <v>4.5612272895256512</v>
      </c>
      <c r="W64" s="3">
        <v>8.5513078470824941E-2</v>
      </c>
      <c r="X64" s="4">
        <f>W64*$X$5+$D64</f>
        <v>4.5427565392354126</v>
      </c>
      <c r="Y64" s="3">
        <v>7.1417164928573196E-2</v>
      </c>
      <c r="Z64" s="4">
        <f>Y64*$Z$5+$D64</f>
        <v>4.5357085824642862</v>
      </c>
      <c r="AA64" s="3">
        <v>4.3767997110885595E-2</v>
      </c>
      <c r="AB64" s="4">
        <f>AA64*$AB$5+$D64</f>
        <v>4.5218839985554427</v>
      </c>
      <c r="AC64" s="3">
        <v>-4.675221771394197E-3</v>
      </c>
      <c r="AD64" s="4">
        <f>AC64*$AD$5+$D64</f>
        <v>4.4976623891143026</v>
      </c>
      <c r="AE64" s="3">
        <v>-1.5286790710043025E-3</v>
      </c>
      <c r="AF64" s="4">
        <f>AE64*$AF$5+$D64</f>
        <v>4.4992356604644979</v>
      </c>
      <c r="AG64" s="3">
        <v>-3.7490861603094432E-3</v>
      </c>
      <c r="AH64" s="4">
        <f>AG64*$AH$5+$D64</f>
        <v>4.498125456919845</v>
      </c>
      <c r="AI64" s="3">
        <v>-2.1537237848261925E-3</v>
      </c>
      <c r="AJ64" s="4">
        <f>AI64*$AJ$5+$D64</f>
        <v>4.4989231381075871</v>
      </c>
      <c r="AK64" s="3">
        <v>1.690012797785878E-3</v>
      </c>
      <c r="AL64" s="4">
        <f>AK64*$AL$5+$D64</f>
        <v>4.500845006398893</v>
      </c>
      <c r="AM64" s="3">
        <v>4.2364943999999999E-4</v>
      </c>
      <c r="AN64" s="4">
        <f>AM64*$AN$5+$D64</f>
        <v>4.50021182472</v>
      </c>
      <c r="AO64" s="3">
        <v>-2.5824852000000002E-4</v>
      </c>
      <c r="AP64" s="4">
        <f>AO64*$AP$5+$D64</f>
        <v>4.4998708757400001</v>
      </c>
      <c r="AQ64" s="3">
        <v>1.1044080000000002E-4</v>
      </c>
      <c r="AR64" s="4">
        <f>AQ64*$AR$5+$D64</f>
        <v>4.5000552204000002</v>
      </c>
      <c r="AS64" s="3">
        <v>4.7557929715040482E-4</v>
      </c>
      <c r="AT64" s="4">
        <f>AS64*$AT$5+$D64</f>
        <v>4.5002377896485752</v>
      </c>
      <c r="AU64" s="20">
        <v>2.9550318379676956E-2</v>
      </c>
      <c r="AV64" s="47">
        <f>AU64*$AV$5+$D64</f>
        <v>4.5147751591898384</v>
      </c>
    </row>
    <row r="65" spans="1:48" s="43" customFormat="1" x14ac:dyDescent="0.15">
      <c r="A65" s="57"/>
      <c r="B65" s="58"/>
      <c r="C65" s="21"/>
      <c r="D65" s="20"/>
      <c r="E65" s="20"/>
      <c r="F65" s="20"/>
      <c r="G65" s="3"/>
      <c r="H65" s="4"/>
      <c r="I65" s="3"/>
      <c r="J65" s="4"/>
      <c r="K65" s="3"/>
      <c r="L65" s="4"/>
      <c r="M65" s="3"/>
      <c r="N65" s="4"/>
      <c r="O65" s="3"/>
      <c r="P65" s="4"/>
      <c r="Q65" s="4"/>
      <c r="R65" s="4"/>
      <c r="S65" s="3"/>
      <c r="T65" s="4"/>
      <c r="U65" s="3"/>
      <c r="V65" s="4"/>
      <c r="W65" s="3"/>
      <c r="X65" s="4"/>
      <c r="Y65" s="3"/>
      <c r="Z65" s="4"/>
      <c r="AA65" s="3"/>
      <c r="AB65" s="4"/>
      <c r="AC65" s="3"/>
      <c r="AD65" s="4"/>
      <c r="AE65" s="3"/>
      <c r="AF65" s="4"/>
      <c r="AG65" s="3"/>
      <c r="AH65" s="4"/>
      <c r="AI65" s="3"/>
      <c r="AJ65" s="4"/>
      <c r="AK65" s="3"/>
      <c r="AL65" s="4"/>
      <c r="AM65" s="3"/>
      <c r="AN65" s="4"/>
      <c r="AO65" s="3"/>
      <c r="AP65" s="4"/>
      <c r="AQ65" s="3"/>
      <c r="AR65" s="4"/>
      <c r="AS65" s="3"/>
      <c r="AT65" s="4"/>
      <c r="AU65" s="20"/>
      <c r="AV65" s="47"/>
    </row>
    <row r="66" spans="1:48" s="43" customFormat="1" x14ac:dyDescent="0.15">
      <c r="A66" s="57"/>
      <c r="B66" s="58"/>
      <c r="C66" s="21"/>
      <c r="D66" s="48">
        <v>5.5</v>
      </c>
      <c r="E66" s="48">
        <v>0</v>
      </c>
      <c r="F66" s="48">
        <v>6.6666666666666666E-2</v>
      </c>
      <c r="G66" s="71">
        <v>0.14819402902120776</v>
      </c>
      <c r="H66" s="72">
        <f>G66*$H$5+D66</f>
        <v>5.5740970145106035</v>
      </c>
      <c r="I66" s="71">
        <v>-0.14292060339775201</v>
      </c>
      <c r="J66" s="72">
        <f>I66*$J$5+$D66</f>
        <v>5.4285396983011243</v>
      </c>
      <c r="K66" s="71">
        <v>-1.44652702859084E-2</v>
      </c>
      <c r="L66" s="72">
        <f>K66*$L$5+$D66</f>
        <v>5.4927673648570456</v>
      </c>
      <c r="M66" s="71">
        <v>-3.6413284904230576E-2</v>
      </c>
      <c r="N66" s="72">
        <f>M66*$N$5+$D66</f>
        <v>5.4817933575478843</v>
      </c>
      <c r="O66" s="71">
        <v>-0.58039166098028472</v>
      </c>
      <c r="P66" s="72">
        <f>O66*$P$5+$D66</f>
        <v>5.2098041695098578</v>
      </c>
      <c r="Q66" s="72">
        <v>6.61227346461528E-2</v>
      </c>
      <c r="R66" s="72">
        <f>Q66*$R$5+$D66</f>
        <v>5.533061367323076</v>
      </c>
      <c r="S66" s="71">
        <v>9.1345848747400912E-2</v>
      </c>
      <c r="T66" s="72">
        <f>S66*$T$5+$D66</f>
        <v>5.5456729243737009</v>
      </c>
      <c r="U66" s="71">
        <v>9.6521615780023357E-2</v>
      </c>
      <c r="V66" s="72">
        <f>U66*$V$5+$D66</f>
        <v>5.5482608078900117</v>
      </c>
      <c r="W66" s="71">
        <v>7.6423289271808956E-2</v>
      </c>
      <c r="X66" s="72">
        <f>W66*$X$5+$D66</f>
        <v>5.5382116446359042</v>
      </c>
      <c r="Y66" s="71">
        <v>5.4923948218199965E-2</v>
      </c>
      <c r="Z66" s="72">
        <f>Y66*$Z$5+$D66</f>
        <v>5.5274619741090998</v>
      </c>
      <c r="AA66" s="71">
        <v>3.5877161989884596E-2</v>
      </c>
      <c r="AB66" s="72">
        <f>AA66*$AB$5+$D66</f>
        <v>5.5179385809949419</v>
      </c>
      <c r="AC66" s="71">
        <v>-3.3304858520513057E-4</v>
      </c>
      <c r="AD66" s="72">
        <f>AC66*$AD$5+$D66</f>
        <v>5.4998334757073977</v>
      </c>
      <c r="AE66" s="71">
        <v>1.4631841609430427E-4</v>
      </c>
      <c r="AF66" s="72">
        <f>AE66*$AF$5+$D66</f>
        <v>5.5000731592080472</v>
      </c>
      <c r="AG66" s="71">
        <v>1.0421622209736685E-3</v>
      </c>
      <c r="AH66" s="72">
        <f>AG66*$AH$5+$D66</f>
        <v>5.5005210811104872</v>
      </c>
      <c r="AI66" s="71">
        <v>-2.4089283017060355E-4</v>
      </c>
      <c r="AJ66" s="72">
        <f>AI66*$AJ$5+$D66</f>
        <v>5.4998795535849148</v>
      </c>
      <c r="AK66" s="71">
        <v>1.3573894584056237E-3</v>
      </c>
      <c r="AL66" s="72">
        <f>AK66*$AL$5+$D66</f>
        <v>5.5006786947292028</v>
      </c>
      <c r="AM66" s="71">
        <v>1.8717912E-4</v>
      </c>
      <c r="AN66" s="72">
        <f>AM66*$AN$5+$D66</f>
        <v>5.5000935895599996</v>
      </c>
      <c r="AO66" s="71">
        <v>8.9660520000000001E-5</v>
      </c>
      <c r="AP66" s="72">
        <f>AO66*$AP$5+$D66</f>
        <v>5.5000448302600002</v>
      </c>
      <c r="AQ66" s="71">
        <v>1.2086496000000001E-4</v>
      </c>
      <c r="AR66" s="72">
        <f>AQ66*$AR$5+$D66</f>
        <v>5.5000604324799998</v>
      </c>
      <c r="AS66" s="71">
        <v>2.4894919840624292E-4</v>
      </c>
      <c r="AT66" s="72">
        <f>AS66*$AT$5+$D66</f>
        <v>5.5001244745992031</v>
      </c>
      <c r="AU66" s="48">
        <v>1.1750502769646046E-2</v>
      </c>
      <c r="AV66" s="49">
        <f>AU66*$AV$5+$D66</f>
        <v>5.5058752513848228</v>
      </c>
    </row>
    <row r="67" spans="1:48" s="43" customFormat="1" x14ac:dyDescent="0.15">
      <c r="A67" s="57"/>
      <c r="B67" s="58"/>
      <c r="C67" s="21"/>
      <c r="D67" s="48">
        <v>5.5</v>
      </c>
      <c r="E67" s="48">
        <v>1</v>
      </c>
      <c r="F67" s="48">
        <v>6.6666666666666666E-2</v>
      </c>
      <c r="G67" s="71">
        <v>0.32296564359055729</v>
      </c>
      <c r="H67" s="72">
        <f>G67*$H$5+D67</f>
        <v>5.6614828217952784</v>
      </c>
      <c r="I67" s="71">
        <v>0.31821105980347142</v>
      </c>
      <c r="J67" s="72">
        <f>I67*$J$5+$D67</f>
        <v>5.6591055299017361</v>
      </c>
      <c r="K67" s="71">
        <v>5.4803776275463539E-2</v>
      </c>
      <c r="L67" s="72">
        <f>K67*$L$5+$D67</f>
        <v>5.5274018881377316</v>
      </c>
      <c r="M67" s="71">
        <v>-6.7137518991500023E-3</v>
      </c>
      <c r="N67" s="72">
        <f>M67*$N$5+$D67</f>
        <v>5.4966431240504248</v>
      </c>
      <c r="O67" s="71">
        <v>-0.67128267658973839</v>
      </c>
      <c r="P67" s="72">
        <f>O67*$P$5+$D67</f>
        <v>5.1643586617051307</v>
      </c>
      <c r="Q67" s="72">
        <v>7.2299381321412004E-2</v>
      </c>
      <c r="R67" s="72">
        <f>Q67*$R$5+$D67</f>
        <v>5.5361496906607064</v>
      </c>
      <c r="S67" s="71">
        <v>0.21956102726439028</v>
      </c>
      <c r="T67" s="72">
        <f>S67*$T$5+$D67</f>
        <v>5.6097805136321952</v>
      </c>
      <c r="U67" s="71">
        <v>0.13578689203868852</v>
      </c>
      <c r="V67" s="72">
        <f>U67*$V$5+$D67</f>
        <v>5.5678934460193439</v>
      </c>
      <c r="W67" s="71">
        <v>8.2160868737471207E-2</v>
      </c>
      <c r="X67" s="72">
        <f>W67*$X$5+$D67</f>
        <v>5.5410804343687357</v>
      </c>
      <c r="Y67" s="71">
        <v>6.6338505483583443E-2</v>
      </c>
      <c r="Z67" s="72">
        <f>Y67*$Z$5+$D67</f>
        <v>5.5331692527417919</v>
      </c>
      <c r="AA67" s="71">
        <v>4.1402881775001607E-2</v>
      </c>
      <c r="AB67" s="72">
        <f>AA67*$AB$5+$D67</f>
        <v>5.5207014408875006</v>
      </c>
      <c r="AC67" s="71">
        <v>-7.3883832584000107E-3</v>
      </c>
      <c r="AD67" s="72">
        <f>AC67*$AD$5+$D67</f>
        <v>5.4963058083708001</v>
      </c>
      <c r="AE67" s="71">
        <v>-1.6178636293855927E-3</v>
      </c>
      <c r="AF67" s="72">
        <f>AE67*$AF$5+$D67</f>
        <v>5.4991910681853069</v>
      </c>
      <c r="AG67" s="71">
        <v>-5.1123154449010206E-3</v>
      </c>
      <c r="AH67" s="72">
        <f>AG67*$AH$5+$D67</f>
        <v>5.4974438422775496</v>
      </c>
      <c r="AI67" s="71">
        <v>-4.0374995479298335E-4</v>
      </c>
      <c r="AJ67" s="72">
        <f>AI67*$AJ$5+$D67</f>
        <v>5.4997981250226031</v>
      </c>
      <c r="AK67" s="71">
        <v>1.3877401043579764E-3</v>
      </c>
      <c r="AL67" s="72">
        <f>AK67*$AL$5+$D67</f>
        <v>5.5006938700521788</v>
      </c>
      <c r="AM67" s="71">
        <v>9.1708991999999996E-4</v>
      </c>
      <c r="AN67" s="72">
        <f>AM67*$AN$5+$D67</f>
        <v>5.5004585449599999</v>
      </c>
      <c r="AO67" s="71">
        <v>-7.7839920000000049E-5</v>
      </c>
      <c r="AP67" s="72">
        <f>AO67*$AP$5+$D67</f>
        <v>5.4999610800400003</v>
      </c>
      <c r="AQ67" s="71">
        <v>2.2780439999999999E-5</v>
      </c>
      <c r="AR67" s="72">
        <f>AQ67*$AR$5+$D67</f>
        <v>5.5000113902200001</v>
      </c>
      <c r="AS67" s="71">
        <v>4.1890201723895112E-4</v>
      </c>
      <c r="AT67" s="72">
        <f>AS67*$AT$5+$D67</f>
        <v>5.5002094510086197</v>
      </c>
      <c r="AU67" s="48">
        <v>3.6697766547308379E-2</v>
      </c>
      <c r="AV67" s="49">
        <f>AU67*$AV$5+$D67</f>
        <v>5.5183488832736538</v>
      </c>
    </row>
    <row r="68" spans="1:48" s="43" customFormat="1" x14ac:dyDescent="0.15">
      <c r="A68" s="57"/>
      <c r="B68" s="58"/>
      <c r="C68" s="21"/>
      <c r="D68" s="48"/>
      <c r="E68" s="48"/>
      <c r="F68" s="48"/>
      <c r="G68" s="71"/>
      <c r="H68" s="72"/>
      <c r="I68" s="71"/>
      <c r="J68" s="72"/>
      <c r="K68" s="71"/>
      <c r="L68" s="72"/>
      <c r="M68" s="71"/>
      <c r="N68" s="72"/>
      <c r="O68" s="71"/>
      <c r="P68" s="72"/>
      <c r="Q68" s="72"/>
      <c r="R68" s="72"/>
      <c r="S68" s="71"/>
      <c r="T68" s="72"/>
      <c r="U68" s="71"/>
      <c r="V68" s="72"/>
      <c r="W68" s="71"/>
      <c r="X68" s="72"/>
      <c r="Y68" s="71"/>
      <c r="Z68" s="72"/>
      <c r="AA68" s="71"/>
      <c r="AB68" s="72"/>
      <c r="AC68" s="71"/>
      <c r="AD68" s="72"/>
      <c r="AE68" s="71"/>
      <c r="AF68" s="72"/>
      <c r="AG68" s="71"/>
      <c r="AH68" s="72"/>
      <c r="AI68" s="71"/>
      <c r="AJ68" s="72"/>
      <c r="AK68" s="71"/>
      <c r="AL68" s="72"/>
      <c r="AM68" s="71"/>
      <c r="AN68" s="72"/>
      <c r="AO68" s="71"/>
      <c r="AP68" s="72"/>
      <c r="AQ68" s="71"/>
      <c r="AR68" s="72"/>
      <c r="AS68" s="71"/>
      <c r="AT68" s="72"/>
      <c r="AU68" s="48"/>
      <c r="AV68" s="49"/>
    </row>
    <row r="69" spans="1:48" s="43" customFormat="1" ht="15.75" thickBot="1" x14ac:dyDescent="0.2">
      <c r="A69" s="59"/>
      <c r="B69" s="60"/>
      <c r="C69" s="61"/>
      <c r="D69" s="50">
        <v>6.5</v>
      </c>
      <c r="E69" s="50">
        <v>1</v>
      </c>
      <c r="F69" s="50">
        <v>6.6666666666666666E-2</v>
      </c>
      <c r="G69" s="73">
        <v>0.33043162203764143</v>
      </c>
      <c r="H69" s="74">
        <f>G69*$H$5+D69</f>
        <v>6.6652158110188209</v>
      </c>
      <c r="I69" s="73">
        <v>0.33013666414068821</v>
      </c>
      <c r="J69" s="74">
        <f>I69*$J$5+$D69</f>
        <v>6.6650683320703443</v>
      </c>
      <c r="K69" s="73">
        <v>1.0250743794865668E-2</v>
      </c>
      <c r="L69" s="74">
        <f>K69*$L$5+$D69</f>
        <v>6.5051253718974325</v>
      </c>
      <c r="M69" s="73">
        <v>-9.4742854156478779E-3</v>
      </c>
      <c r="N69" s="74">
        <f>M69*$N$5+$D69</f>
        <v>6.4952628572921762</v>
      </c>
      <c r="O69" s="73">
        <v>-0.65254701124753056</v>
      </c>
      <c r="P69" s="74">
        <f>O69*$P$5+$D69</f>
        <v>6.1737264943762344</v>
      </c>
      <c r="Q69" s="74">
        <v>6.7604807766736816E-2</v>
      </c>
      <c r="R69" s="74">
        <f>Q69*$R$5+$D69</f>
        <v>6.5338024038833682</v>
      </c>
      <c r="S69" s="73">
        <v>0.1986613558904447</v>
      </c>
      <c r="T69" s="74">
        <f>S69*$T$5+$D69</f>
        <v>6.5993306779452228</v>
      </c>
      <c r="U69" s="73">
        <v>0.11825871742514457</v>
      </c>
      <c r="V69" s="74">
        <f>U69*$V$5+$D69</f>
        <v>6.5591293587125721</v>
      </c>
      <c r="W69" s="73">
        <v>8.3465542792935721E-2</v>
      </c>
      <c r="X69" s="74">
        <f>W69*$X$5+$D69</f>
        <v>6.5417327713964681</v>
      </c>
      <c r="Y69" s="73">
        <v>7.6447450465342903E-2</v>
      </c>
      <c r="Z69" s="74">
        <f>Y69*$Z$5+$D69</f>
        <v>6.5382237252326716</v>
      </c>
      <c r="AA69" s="73">
        <v>3.9551963571489601E-2</v>
      </c>
      <c r="AB69" s="74">
        <f>AA69*$AB$5+$D69</f>
        <v>6.5197759817857452</v>
      </c>
      <c r="AC69" s="73">
        <v>-5.3120552585855978E-3</v>
      </c>
      <c r="AD69" s="74">
        <f>AC69*$AD$5+$D69</f>
        <v>6.4973439723707074</v>
      </c>
      <c r="AE69" s="73">
        <v>-1.3907217072582441E-3</v>
      </c>
      <c r="AF69" s="74">
        <f>AE69*$AF$5+$D69</f>
        <v>6.4993046391463709</v>
      </c>
      <c r="AG69" s="73">
        <v>-4.7350297728591733E-3</v>
      </c>
      <c r="AH69" s="74">
        <f>AG69*$AH$5+$D69</f>
        <v>6.4976324851135701</v>
      </c>
      <c r="AI69" s="73">
        <v>-1.7510842195192704E-3</v>
      </c>
      <c r="AJ69" s="74">
        <f>AI69*$AJ$5+$D69</f>
        <v>6.4991244578902405</v>
      </c>
      <c r="AK69" s="73">
        <v>1.6239446233652082E-3</v>
      </c>
      <c r="AL69" s="74">
        <f>AK69*$AL$5+$D69</f>
        <v>6.5008119723116824</v>
      </c>
      <c r="AM69" s="73">
        <v>1.5364368000000001E-4</v>
      </c>
      <c r="AN69" s="74">
        <f>AM69*$AN$5+$D69</f>
        <v>6.5000768218399996</v>
      </c>
      <c r="AO69" s="73">
        <v>-2.0095560000000002E-5</v>
      </c>
      <c r="AP69" s="74">
        <f>AO69*$AP$5+$D69</f>
        <v>6.49998995222</v>
      </c>
      <c r="AQ69" s="73">
        <v>4.3053119999999998E-5</v>
      </c>
      <c r="AR69" s="74">
        <f>AQ69*$AR$5+$D69</f>
        <v>6.5000215265600003</v>
      </c>
      <c r="AS69" s="73">
        <v>3.5575231655915577E-4</v>
      </c>
      <c r="AT69" s="74">
        <f>AS69*$AT$5+$D69</f>
        <v>6.50017787615828</v>
      </c>
      <c r="AU69" s="50">
        <v>3.0208977702494751E-2</v>
      </c>
      <c r="AV69" s="51">
        <f>AU69*$AV$5+$D69</f>
        <v>6.5151044888512475</v>
      </c>
    </row>
    <row r="70" spans="1:48" s="43" customFormat="1" ht="15.75" thickBot="1" x14ac:dyDescent="0.2">
      <c r="A70" s="22"/>
      <c r="B70" s="53"/>
      <c r="C70" s="22"/>
      <c r="D70" s="1"/>
      <c r="E70" s="1"/>
      <c r="F70" s="1"/>
      <c r="G70" s="3"/>
      <c r="H70" s="4"/>
      <c r="I70" s="3"/>
      <c r="J70" s="4"/>
      <c r="K70" s="3"/>
      <c r="L70" s="4"/>
      <c r="M70" s="3"/>
      <c r="N70" s="4"/>
      <c r="O70" s="3"/>
      <c r="P70" s="4"/>
      <c r="Q70" s="4"/>
      <c r="R70" s="4"/>
      <c r="S70" s="3"/>
      <c r="T70" s="4"/>
      <c r="U70" s="3"/>
      <c r="V70" s="4"/>
      <c r="W70" s="3"/>
      <c r="X70" s="4"/>
      <c r="Y70" s="3"/>
      <c r="Z70" s="4"/>
      <c r="AA70" s="3"/>
      <c r="AB70" s="4"/>
      <c r="AC70" s="3"/>
      <c r="AD70" s="4"/>
      <c r="AE70" s="3"/>
      <c r="AF70" s="4"/>
      <c r="AG70" s="3"/>
      <c r="AH70" s="4"/>
      <c r="AI70" s="3"/>
      <c r="AJ70" s="4"/>
      <c r="AK70" s="3"/>
      <c r="AL70" s="4"/>
      <c r="AM70" s="3"/>
      <c r="AN70" s="4"/>
      <c r="AO70" s="3"/>
      <c r="AP70" s="4"/>
      <c r="AQ70" s="3"/>
      <c r="AR70" s="4"/>
      <c r="AS70" s="3"/>
      <c r="AT70" s="4"/>
      <c r="AU70" s="1"/>
      <c r="AV70" s="1"/>
    </row>
    <row r="71" spans="1:48" s="43" customFormat="1" x14ac:dyDescent="0.15">
      <c r="A71" s="54" t="s">
        <v>99</v>
      </c>
      <c r="B71" s="55">
        <f>F71</f>
        <v>0.16666666666666666</v>
      </c>
      <c r="C71" s="56" t="s">
        <v>4</v>
      </c>
      <c r="D71" s="45">
        <v>-3.5</v>
      </c>
      <c r="E71" s="45">
        <v>-3</v>
      </c>
      <c r="F71" s="45">
        <v>0.16666666666666666</v>
      </c>
      <c r="G71" s="69">
        <v>0.33346096830415373</v>
      </c>
      <c r="H71" s="70">
        <f>G71*$H$5+D71</f>
        <v>-3.3332695158479231</v>
      </c>
      <c r="I71" s="69">
        <v>0.33223459495376712</v>
      </c>
      <c r="J71" s="70">
        <f>I71*$J$5+$D71</f>
        <v>-3.3338827025231166</v>
      </c>
      <c r="K71" s="69">
        <v>2.9210513545092449E-3</v>
      </c>
      <c r="L71" s="70">
        <f>K71*$L$5+$D71</f>
        <v>-3.4985394743227456</v>
      </c>
      <c r="M71" s="69">
        <v>-2.8422856246943632E-2</v>
      </c>
      <c r="N71" s="70">
        <f>M71*$N$5+$D71</f>
        <v>-3.5142114281234718</v>
      </c>
      <c r="O71" s="69">
        <v>-0.65995885795964948</v>
      </c>
      <c r="P71" s="70">
        <f>O71*$P$5+$D71</f>
        <v>-3.8299794289798248</v>
      </c>
      <c r="Q71" s="70">
        <v>5.7784979781144007E-3</v>
      </c>
      <c r="R71" s="70">
        <f>Q71*$R$5+$D71</f>
        <v>-3.4971107510109429</v>
      </c>
      <c r="S71" s="69">
        <v>0.20761675806228841</v>
      </c>
      <c r="T71" s="70">
        <f>S71*$T$5+$D71</f>
        <v>-3.3961916209688559</v>
      </c>
      <c r="U71" s="69">
        <v>8.5518677930290457E-2</v>
      </c>
      <c r="V71" s="70">
        <f>U71*$V$5+$D71</f>
        <v>-3.4572406610348549</v>
      </c>
      <c r="W71" s="69">
        <v>0.10492827092424679</v>
      </c>
      <c r="X71" s="70">
        <f>W71*$X$5+$D71</f>
        <v>-3.4475358645378766</v>
      </c>
      <c r="Y71" s="69">
        <v>7.8802436037076887E-2</v>
      </c>
      <c r="Z71" s="70">
        <f>Y71*$Z$5+$D71</f>
        <v>-3.4605987819814614</v>
      </c>
      <c r="AA71" s="69">
        <v>5.4139406110020001E-2</v>
      </c>
      <c r="AB71" s="70">
        <f>AA71*$AB$5+$D71</f>
        <v>-3.4729302969449898</v>
      </c>
      <c r="AC71" s="69">
        <v>7.7757786838687402E-4</v>
      </c>
      <c r="AD71" s="70">
        <f>AC71*$AD$5+$D71</f>
        <v>-3.4996112110658064</v>
      </c>
      <c r="AE71" s="69">
        <v>-1.8882043219788788E-3</v>
      </c>
      <c r="AF71" s="70">
        <f>AE71*$AF$5+$D71</f>
        <v>-3.5009441021609895</v>
      </c>
      <c r="AG71" s="69">
        <v>-9.1607132600088678E-3</v>
      </c>
      <c r="AH71" s="70">
        <f>AG71*$AH$5+$D71</f>
        <v>-3.5045803566300044</v>
      </c>
      <c r="AI71" s="69">
        <v>-2.132934826114926E-3</v>
      </c>
      <c r="AJ71" s="70">
        <f>AI71*$AJ$5+$D71</f>
        <v>-3.5010664674130574</v>
      </c>
      <c r="AK71" s="69">
        <v>2.533785430583193E-3</v>
      </c>
      <c r="AL71" s="70">
        <f>AK71*$AL$5+$D71</f>
        <v>-3.4987331072847083</v>
      </c>
      <c r="AM71" s="69">
        <v>-2.4318197999999998E-3</v>
      </c>
      <c r="AN71" s="70">
        <f>AM71*$AN$5+$D71</f>
        <v>-3.5012159099</v>
      </c>
      <c r="AO71" s="69">
        <v>2.9401919999999992E-5</v>
      </c>
      <c r="AP71" s="70">
        <f>AO71*$AP$5+$D71</f>
        <v>-3.49998529904</v>
      </c>
      <c r="AQ71" s="69">
        <v>7.5675599999999998E-5</v>
      </c>
      <c r="AR71" s="70">
        <f>AQ71*$AR$5+$D71</f>
        <v>-3.4999621622000001</v>
      </c>
      <c r="AS71" s="69">
        <v>5.0438083156011386E-4</v>
      </c>
      <c r="AT71" s="70">
        <f>AS71*$AT$5+$D71</f>
        <v>-3.4997478095842198</v>
      </c>
      <c r="AU71" s="45">
        <v>3.0714052271195835E-2</v>
      </c>
      <c r="AV71" s="46">
        <f>AU71*$AV$5+$D71</f>
        <v>-3.484642973864402</v>
      </c>
    </row>
    <row r="72" spans="1:48" s="43" customFormat="1" x14ac:dyDescent="0.15">
      <c r="A72" s="57" t="s">
        <v>99</v>
      </c>
      <c r="B72" s="58">
        <f>F72</f>
        <v>0.16666666666666666</v>
      </c>
      <c r="C72" s="21" t="s">
        <v>5</v>
      </c>
      <c r="D72" s="20">
        <v>-3.5</v>
      </c>
      <c r="E72" s="20">
        <v>-1</v>
      </c>
      <c r="F72" s="20">
        <v>0.16666666666666666</v>
      </c>
      <c r="G72" s="3">
        <v>0.54117499795543755</v>
      </c>
      <c r="H72" s="4">
        <f>G72*$H$5+D72</f>
        <v>-3.2294125010222814</v>
      </c>
      <c r="I72" s="3">
        <v>0.54022091734077937</v>
      </c>
      <c r="J72" s="4">
        <f>I72*$J$5+$D72</f>
        <v>-3.2298895413296105</v>
      </c>
      <c r="K72" s="3">
        <v>7.8765729814881899E-4</v>
      </c>
      <c r="L72" s="4">
        <f>K72*$L$5+$D72</f>
        <v>-3.4996061713509254</v>
      </c>
      <c r="M72" s="3">
        <v>-3.2111033548228141E-2</v>
      </c>
      <c r="N72" s="4">
        <f>M72*$N$5+$D72</f>
        <v>-3.5160555167741139</v>
      </c>
      <c r="O72" s="3">
        <v>-0.72535218434853233</v>
      </c>
      <c r="P72" s="4">
        <f>O72*$P$5+$D72</f>
        <v>-3.862676092174266</v>
      </c>
      <c r="Q72" s="4">
        <v>0</v>
      </c>
      <c r="R72" s="4">
        <f>Q72*$R$5+$D72</f>
        <v>-3.5</v>
      </c>
      <c r="S72" s="3">
        <v>0.19797075588969809</v>
      </c>
      <c r="T72" s="4">
        <f>S72*$T$5+$D72</f>
        <v>-3.4010146220551509</v>
      </c>
      <c r="U72" s="3">
        <v>7.8674271976945154E-2</v>
      </c>
      <c r="V72" s="4">
        <f>U72*$V$5+$D72</f>
        <v>-3.4606628640115273</v>
      </c>
      <c r="W72" s="3">
        <v>9.3316858479261466E-2</v>
      </c>
      <c r="X72" s="4">
        <f>W72*$X$5+$D72</f>
        <v>-3.4533415707603692</v>
      </c>
      <c r="Y72" s="3">
        <v>8.0117239864027787E-2</v>
      </c>
      <c r="Z72" s="4">
        <f>Y72*$Z$5+$D72</f>
        <v>-3.4599413800679861</v>
      </c>
      <c r="AA72" s="3">
        <v>1.4340871131325202E-2</v>
      </c>
      <c r="AB72" s="4">
        <f>AA72*$AB$5+$D72</f>
        <v>-3.4928295644343375</v>
      </c>
      <c r="AC72" s="3">
        <v>-1.1301355757379118E-3</v>
      </c>
      <c r="AD72" s="4">
        <f>AC72*$AD$5+$D72</f>
        <v>-3.500565067787869</v>
      </c>
      <c r="AE72" s="3">
        <v>-2.3996220239465892E-3</v>
      </c>
      <c r="AF72" s="4">
        <f>AE72*$AF$5+$D72</f>
        <v>-3.5011998110119733</v>
      </c>
      <c r="AG72" s="3">
        <v>-9.1966775416963079E-3</v>
      </c>
      <c r="AH72" s="4">
        <f>AG72*$AH$5+$D72</f>
        <v>-3.5045983387708484</v>
      </c>
      <c r="AI72" s="3">
        <v>-2.3540257104507633E-4</v>
      </c>
      <c r="AJ72" s="4">
        <f>AI72*$AJ$5+$D72</f>
        <v>-3.5001177012855225</v>
      </c>
      <c r="AK72" s="3">
        <v>2.2017172859459693E-3</v>
      </c>
      <c r="AL72" s="4">
        <f>AK72*$AL$5+$D72</f>
        <v>-3.4988991413570272</v>
      </c>
      <c r="AM72" s="3">
        <v>-1.1053908E-4</v>
      </c>
      <c r="AN72" s="4">
        <f>AM72*$AN$5+$D72</f>
        <v>-3.5000552695399998</v>
      </c>
      <c r="AO72" s="3">
        <v>4.9172399999999987E-6</v>
      </c>
      <c r="AP72" s="4">
        <f>AO72*$AP$5+$D72</f>
        <v>-3.49999754138</v>
      </c>
      <c r="AQ72" s="3">
        <v>1.4982840000000003E-5</v>
      </c>
      <c r="AR72" s="4">
        <f>AQ72*$AR$5+$D72</f>
        <v>-3.4999925085800001</v>
      </c>
      <c r="AS72" s="3">
        <v>1.172758382362267E-5</v>
      </c>
      <c r="AT72" s="4">
        <f>AS72*$AT$5+$D72</f>
        <v>-3.499994136208088</v>
      </c>
      <c r="AU72" s="20">
        <v>2.704504866753964E-2</v>
      </c>
      <c r="AV72" s="47">
        <f>AU72*$AV$5+$D72</f>
        <v>-3.4864774756662302</v>
      </c>
    </row>
    <row r="73" spans="1:48" s="43" customFormat="1" x14ac:dyDescent="0.15">
      <c r="A73" s="57" t="s">
        <v>99</v>
      </c>
      <c r="B73" s="58">
        <f>F73</f>
        <v>0.16666666666666666</v>
      </c>
      <c r="C73" s="21"/>
      <c r="D73" s="20">
        <v>-3.5</v>
      </c>
      <c r="E73" s="20">
        <v>1</v>
      </c>
      <c r="F73" s="20">
        <v>0.16666666666666666</v>
      </c>
      <c r="G73" s="3">
        <v>0.29711602331488229</v>
      </c>
      <c r="H73" s="4">
        <f>G73*$H$5+D73</f>
        <v>-3.3514419883425588</v>
      </c>
      <c r="I73" s="3">
        <v>0.29512884356230146</v>
      </c>
      <c r="J73" s="4">
        <f>I73*$J$5+$D73</f>
        <v>-3.3524355782188491</v>
      </c>
      <c r="K73" s="3">
        <v>1.2285214067335364E-2</v>
      </c>
      <c r="L73" s="4">
        <f>K73*$L$5+$D73</f>
        <v>-3.4938573929663321</v>
      </c>
      <c r="M73" s="3">
        <v>-3.2030774629222464E-2</v>
      </c>
      <c r="N73" s="4">
        <f>M73*$N$5+$D73</f>
        <v>-3.5160153873146114</v>
      </c>
      <c r="O73" s="3">
        <v>-0.62452128956501796</v>
      </c>
      <c r="P73" s="4">
        <f>O73*$P$5+$D73</f>
        <v>-3.8122606447825089</v>
      </c>
      <c r="Q73" s="4">
        <v>6.8516775121409993E-3</v>
      </c>
      <c r="R73" s="4">
        <f>Q73*$R$5+$D73</f>
        <v>-3.4965741612439296</v>
      </c>
      <c r="S73" s="3">
        <v>0.19847968453889692</v>
      </c>
      <c r="T73" s="4">
        <f>S73*$T$5+$D73</f>
        <v>-3.4007601577305517</v>
      </c>
      <c r="U73" s="3">
        <v>9.3214201722393739E-2</v>
      </c>
      <c r="V73" s="4">
        <f>U73*$V$5+$D73</f>
        <v>-3.453392899138803</v>
      </c>
      <c r="W73" s="3">
        <v>0.11436895958310156</v>
      </c>
      <c r="X73" s="4">
        <f>W73*$X$5+$D73</f>
        <v>-3.4428155202084492</v>
      </c>
      <c r="Y73" s="3">
        <v>7.5478382371764047E-2</v>
      </c>
      <c r="Z73" s="4">
        <f>Y73*$Z$5+$D73</f>
        <v>-3.462260808814118</v>
      </c>
      <c r="AA73" s="3">
        <v>7.4036495549847592E-2</v>
      </c>
      <c r="AB73" s="4">
        <f>AA73*$AB$5+$D73</f>
        <v>-3.4629817522250761</v>
      </c>
      <c r="AC73" s="3">
        <v>-2.6769302601634139E-3</v>
      </c>
      <c r="AD73" s="4">
        <f>AC73*$AD$5+$D73</f>
        <v>-3.5013384651300816</v>
      </c>
      <c r="AE73" s="3">
        <v>-2.3940479890477589E-3</v>
      </c>
      <c r="AF73" s="4">
        <f>AE73*$AF$5+$D73</f>
        <v>-3.501197023994524</v>
      </c>
      <c r="AG73" s="3">
        <v>-6.2698347958155412E-3</v>
      </c>
      <c r="AH73" s="4">
        <f>AG73*$AH$5+$D73</f>
        <v>-3.5031349173979076</v>
      </c>
      <c r="AI73" s="3">
        <v>-9.9379859002520421E-4</v>
      </c>
      <c r="AJ73" s="4">
        <f>AI73*$AJ$5+$D73</f>
        <v>-3.5004968992950127</v>
      </c>
      <c r="AK73" s="3">
        <v>3.089967186490533E-3</v>
      </c>
      <c r="AL73" s="4">
        <f>AK73*$AL$5+$D73</f>
        <v>-3.4984550164067549</v>
      </c>
      <c r="AM73" s="3">
        <v>-1.5142824E-3</v>
      </c>
      <c r="AN73" s="4">
        <f>AM73*$AN$5+$D73</f>
        <v>-3.5007571411999998</v>
      </c>
      <c r="AO73" s="3">
        <v>-9.2305439999999995E-5</v>
      </c>
      <c r="AP73" s="4">
        <f>AO73*$AP$5+$D73</f>
        <v>-3.50004615272</v>
      </c>
      <c r="AQ73" s="3">
        <v>2.8810943999999997E-4</v>
      </c>
      <c r="AR73" s="4">
        <f>AQ73*$AR$5+$D73</f>
        <v>-3.4998559452800002</v>
      </c>
      <c r="AS73" s="3">
        <v>7.6060350967757065E-4</v>
      </c>
      <c r="AT73" s="4">
        <f>AS73*$AT$5+$D73</f>
        <v>-3.4996196982451613</v>
      </c>
      <c r="AU73" s="20">
        <v>3.0581665746762132E-2</v>
      </c>
      <c r="AV73" s="47">
        <f>AU73*$AV$5+$D73</f>
        <v>-3.4847091671266188</v>
      </c>
    </row>
    <row r="74" spans="1:48" s="43" customFormat="1" x14ac:dyDescent="0.15">
      <c r="A74" s="57" t="s">
        <v>99</v>
      </c>
      <c r="B74" s="58">
        <f>F74</f>
        <v>0.16666666666666666</v>
      </c>
      <c r="C74" s="21" t="s">
        <v>6</v>
      </c>
      <c r="D74" s="20">
        <v>-3.5</v>
      </c>
      <c r="E74" s="20">
        <v>3</v>
      </c>
      <c r="F74" s="20">
        <v>0.16666666666666666</v>
      </c>
      <c r="G74" s="3">
        <v>0.42268834634144642</v>
      </c>
      <c r="H74" s="4">
        <f>G74*$H$5+D74</f>
        <v>-3.2886558268292769</v>
      </c>
      <c r="I74" s="3">
        <v>0.42154224045572136</v>
      </c>
      <c r="J74" s="4">
        <f>I74*$J$5+$D74</f>
        <v>-3.2892288797721392</v>
      </c>
      <c r="K74" s="3">
        <v>6.364718925799699E-4</v>
      </c>
      <c r="L74" s="4">
        <f>K74*$L$5+$D74</f>
        <v>-3.4996817640537099</v>
      </c>
      <c r="M74" s="3">
        <v>-3.1099397871458812E-2</v>
      </c>
      <c r="N74" s="4">
        <f>M74*$N$5+$D74</f>
        <v>-3.5155496989357293</v>
      </c>
      <c r="O74" s="3">
        <v>-0.66728723213800889</v>
      </c>
      <c r="P74" s="4">
        <f>O74*$P$5+$D74</f>
        <v>-3.8336436160690046</v>
      </c>
      <c r="Q74" s="4">
        <v>5.618981132856E-4</v>
      </c>
      <c r="R74" s="4">
        <f>Q74*$R$5+$D74</f>
        <v>-3.4997190509433573</v>
      </c>
      <c r="S74" s="3">
        <v>0.21335931482525333</v>
      </c>
      <c r="T74" s="4">
        <f>S74*$T$5+$D74</f>
        <v>-3.3933203425873733</v>
      </c>
      <c r="U74" s="3">
        <v>8.0606085492547122E-2</v>
      </c>
      <c r="V74" s="4">
        <f>U74*$V$5+$D74</f>
        <v>-3.4596969572537266</v>
      </c>
      <c r="W74" s="3">
        <v>9.4800715237622415E-2</v>
      </c>
      <c r="X74" s="4">
        <f>W74*$X$5+$D74</f>
        <v>-3.4525996423811889</v>
      </c>
      <c r="Y74" s="3">
        <v>8.5125429140960981E-2</v>
      </c>
      <c r="Z74" s="4">
        <f>Y74*$Z$5+$D74</f>
        <v>-3.4574372854295197</v>
      </c>
      <c r="AA74" s="3">
        <v>2.8121597214681604E-2</v>
      </c>
      <c r="AB74" s="4">
        <f>AA74*$AB$5+$D74</f>
        <v>-3.4859392013926591</v>
      </c>
      <c r="AC74" s="3">
        <v>-2.4260986897160354E-3</v>
      </c>
      <c r="AD74" s="4">
        <f>AC74*$AD$5+$D74</f>
        <v>-3.5012130493448579</v>
      </c>
      <c r="AE74" s="3">
        <v>-1.2485838173380626E-3</v>
      </c>
      <c r="AF74" s="4">
        <f>AE74*$AF$5+$D74</f>
        <v>-3.500624291908669</v>
      </c>
      <c r="AG74" s="3">
        <v>-9.7510292112284735E-3</v>
      </c>
      <c r="AH74" s="4">
        <f>AG74*$AH$5+$D74</f>
        <v>-3.5048755146056143</v>
      </c>
      <c r="AI74" s="3">
        <v>-1.3324673832740172E-4</v>
      </c>
      <c r="AJ74" s="4">
        <f>AI74*$AJ$5+$D74</f>
        <v>-3.5000666233691637</v>
      </c>
      <c r="AK74" s="3">
        <v>2.2843179260480023E-3</v>
      </c>
      <c r="AL74" s="4">
        <f>AK74*$AL$5+$D74</f>
        <v>-3.4988578410369762</v>
      </c>
      <c r="AM74" s="3">
        <v>-1.1350367999999999E-4</v>
      </c>
      <c r="AN74" s="4">
        <f>AM74*$AN$5+$D74</f>
        <v>-3.5000567518399999</v>
      </c>
      <c r="AO74" s="3">
        <v>-1.2570984E-4</v>
      </c>
      <c r="AP74" s="4">
        <f>AO74*$AP$5+$D74</f>
        <v>-3.5000628549199999</v>
      </c>
      <c r="AQ74" s="3">
        <v>9.3247200000000004E-6</v>
      </c>
      <c r="AR74" s="4">
        <f>AQ74*$AR$5+$D74</f>
        <v>-3.4999953376400001</v>
      </c>
      <c r="AS74" s="3">
        <v>1.499331574325728E-4</v>
      </c>
      <c r="AT74" s="4">
        <f>AS74*$AT$5+$D74</f>
        <v>-3.4999250334212837</v>
      </c>
      <c r="AU74" s="20">
        <v>3.0503356925349071E-2</v>
      </c>
      <c r="AV74" s="47">
        <f>AU74*$AV$5+$D74</f>
        <v>-3.4847483215373254</v>
      </c>
    </row>
    <row r="75" spans="1:48" s="43" customFormat="1" x14ac:dyDescent="0.15">
      <c r="A75" s="57"/>
      <c r="B75" s="58"/>
      <c r="C75" s="21"/>
      <c r="D75" s="20"/>
      <c r="E75" s="20"/>
      <c r="F75" s="20"/>
      <c r="G75" s="3"/>
      <c r="H75" s="4"/>
      <c r="I75" s="3"/>
      <c r="J75" s="4"/>
      <c r="K75" s="3"/>
      <c r="L75" s="4"/>
      <c r="M75" s="3"/>
      <c r="N75" s="4"/>
      <c r="O75" s="3"/>
      <c r="P75" s="4"/>
      <c r="Q75" s="4"/>
      <c r="R75" s="4"/>
      <c r="S75" s="3"/>
      <c r="T75" s="4"/>
      <c r="U75" s="3"/>
      <c r="V75" s="4"/>
      <c r="W75" s="3"/>
      <c r="X75" s="4"/>
      <c r="Y75" s="3"/>
      <c r="Z75" s="4"/>
      <c r="AA75" s="3"/>
      <c r="AB75" s="4"/>
      <c r="AC75" s="3"/>
      <c r="AD75" s="4"/>
      <c r="AE75" s="3"/>
      <c r="AF75" s="4"/>
      <c r="AG75" s="3"/>
      <c r="AH75" s="4"/>
      <c r="AI75" s="3"/>
      <c r="AJ75" s="4"/>
      <c r="AK75" s="3"/>
      <c r="AL75" s="4"/>
      <c r="AM75" s="3"/>
      <c r="AN75" s="4"/>
      <c r="AO75" s="3"/>
      <c r="AP75" s="4"/>
      <c r="AQ75" s="3"/>
      <c r="AR75" s="4"/>
      <c r="AS75" s="3"/>
      <c r="AT75" s="4"/>
      <c r="AU75" s="20"/>
      <c r="AV75" s="47"/>
    </row>
    <row r="76" spans="1:48" s="43" customFormat="1" x14ac:dyDescent="0.15">
      <c r="A76" s="57" t="s">
        <v>99</v>
      </c>
      <c r="B76" s="58">
        <f>F76</f>
        <v>0.16666666666666666</v>
      </c>
      <c r="C76" s="21" t="s">
        <v>24</v>
      </c>
      <c r="D76" s="48">
        <v>-2.5</v>
      </c>
      <c r="E76" s="48">
        <v>-3</v>
      </c>
      <c r="F76" s="48">
        <v>0.16666666666666666</v>
      </c>
      <c r="G76" s="71">
        <v>0.30283205155956933</v>
      </c>
      <c r="H76" s="72">
        <f t="shared" ref="H76:H84" si="63">G76*$H$5+D76</f>
        <v>-2.3485839742202153</v>
      </c>
      <c r="I76" s="71">
        <v>0.2925101630189299</v>
      </c>
      <c r="J76" s="72">
        <f t="shared" ref="J76:J84" si="64">I76*$J$5+$D76</f>
        <v>-2.353744918490535</v>
      </c>
      <c r="K76" s="71">
        <v>-6.5976564395650333E-2</v>
      </c>
      <c r="L76" s="72">
        <f t="shared" ref="L76:L84" si="65">K76*$L$5+$D76</f>
        <v>-2.5329882821978251</v>
      </c>
      <c r="M76" s="71">
        <v>-4.2333780045766253E-2</v>
      </c>
      <c r="N76" s="72">
        <f t="shared" ref="N76:N84" si="66">M76*$N$5+$D76</f>
        <v>-2.521166890022883</v>
      </c>
      <c r="O76" s="71">
        <v>-0.65989741157861281</v>
      </c>
      <c r="P76" s="72">
        <f t="shared" ref="P76:P84" si="67">O76*$P$5+$D76</f>
        <v>-2.8299487057893065</v>
      </c>
      <c r="Q76" s="72">
        <v>0.35016521513838478</v>
      </c>
      <c r="R76" s="72">
        <f t="shared" ref="R76:R84" si="68">Q76*$R$5+$D76</f>
        <v>-2.3249173924308075</v>
      </c>
      <c r="S76" s="71">
        <v>0.23028150349219623</v>
      </c>
      <c r="T76" s="72">
        <f t="shared" ref="T76:T84" si="69">S76*$T$5+$D76</f>
        <v>-2.3848592482539019</v>
      </c>
      <c r="U76" s="71">
        <v>0.13743499960803782</v>
      </c>
      <c r="V76" s="72">
        <f t="shared" ref="V76:V84" si="70">U76*$V$5+$D76</f>
        <v>-2.431282500195981</v>
      </c>
      <c r="W76" s="71">
        <v>0.10962808390230064</v>
      </c>
      <c r="X76" s="72">
        <f t="shared" ref="X76:X84" si="71">W76*$X$5+$D76</f>
        <v>-2.4451859580488495</v>
      </c>
      <c r="Y76" s="71">
        <v>8.1115667815152614E-2</v>
      </c>
      <c r="Z76" s="72">
        <f t="shared" ref="Z76:Z84" si="72">Y76*$Z$5+$D76</f>
        <v>-2.4594421660924235</v>
      </c>
      <c r="AA76" s="71">
        <v>0.41142745459431007</v>
      </c>
      <c r="AB76" s="72">
        <f t="shared" ref="AB76:AB84" si="73">AA76*$AB$5+$D76</f>
        <v>-2.2942862727028448</v>
      </c>
      <c r="AC76" s="71">
        <v>7.9429997308336584E-3</v>
      </c>
      <c r="AD76" s="72">
        <f t="shared" ref="AD76:AD84" si="74">AC76*$AD$5+$D76</f>
        <v>-2.496028500134583</v>
      </c>
      <c r="AE76" s="71">
        <v>4.6682542277706588E-4</v>
      </c>
      <c r="AF76" s="72">
        <f t="shared" ref="AF76:AF84" si="75">AE76*$AF$5+$D76</f>
        <v>-2.4997665872886117</v>
      </c>
      <c r="AG76" s="71">
        <v>-8.6225444890976385E-3</v>
      </c>
      <c r="AH76" s="72">
        <f t="shared" ref="AH76:AH84" si="76">AG76*$AH$5+$D76</f>
        <v>-2.5043112722445486</v>
      </c>
      <c r="AI76" s="71">
        <v>-4.8859604918905205E-3</v>
      </c>
      <c r="AJ76" s="72">
        <f t="shared" ref="AJ76:AJ84" si="77">AI76*$AJ$5+$D76</f>
        <v>-2.5024429802459451</v>
      </c>
      <c r="AK76" s="71">
        <v>2.2928926004125898E-3</v>
      </c>
      <c r="AL76" s="72">
        <f t="shared" ref="AL76:AL84" si="78">AK76*$AL$5+$D76</f>
        <v>-2.4988535536997936</v>
      </c>
      <c r="AM76" s="71">
        <v>-5.1298086239999999E-2</v>
      </c>
      <c r="AN76" s="72">
        <f t="shared" ref="AN76:AN84" si="79">AM76*$AN$5+$D76</f>
        <v>-2.52564904312</v>
      </c>
      <c r="AO76" s="71">
        <v>-2.0776788359999999E-2</v>
      </c>
      <c r="AP76" s="72">
        <f t="shared" ref="AP76:AP84" si="80">AO76*$AP$5+$D76</f>
        <v>-2.51038839418</v>
      </c>
      <c r="AQ76" s="71">
        <v>4.0879555200000004E-3</v>
      </c>
      <c r="AR76" s="72">
        <f t="shared" ref="AR76:AR84" si="81">AQ76*$AR$5+$D76</f>
        <v>-2.4979560222399999</v>
      </c>
      <c r="AS76" s="71">
        <v>1.6215775141941991E-2</v>
      </c>
      <c r="AT76" s="72">
        <f t="shared" ref="AT76:AT84" si="82">AS76*$AT$5+$D76</f>
        <v>-2.4918921124290292</v>
      </c>
      <c r="AU76" s="48">
        <v>4.1968133373988803E-2</v>
      </c>
      <c r="AV76" s="49">
        <f t="shared" ref="AV76:AV84" si="83">AU76*$AV$5+$D76</f>
        <v>-2.4790159333130055</v>
      </c>
    </row>
    <row r="77" spans="1:48" s="43" customFormat="1" x14ac:dyDescent="0.15">
      <c r="A77" s="57" t="s">
        <v>99</v>
      </c>
      <c r="B77" s="58">
        <f>F77</f>
        <v>0.16666666666666666</v>
      </c>
      <c r="C77" s="21" t="s">
        <v>7</v>
      </c>
      <c r="D77" s="48">
        <v>-2.5</v>
      </c>
      <c r="E77" s="48">
        <v>-2</v>
      </c>
      <c r="F77" s="48">
        <v>0.16666666666666666</v>
      </c>
      <c r="G77" s="71">
        <v>0.11196998833092651</v>
      </c>
      <c r="H77" s="72">
        <f t="shared" si="63"/>
        <v>-2.4440150058345367</v>
      </c>
      <c r="I77" s="71">
        <v>-9.9778634702463398E-2</v>
      </c>
      <c r="J77" s="72">
        <f t="shared" si="64"/>
        <v>-2.5498893173512318</v>
      </c>
      <c r="K77" s="71">
        <v>-3.4781975713277812E-2</v>
      </c>
      <c r="L77" s="72">
        <f t="shared" si="65"/>
        <v>-2.517390987856639</v>
      </c>
      <c r="M77" s="71">
        <v>-3.7036691391391013E-2</v>
      </c>
      <c r="N77" s="72">
        <f t="shared" si="66"/>
        <v>-2.5185183456956954</v>
      </c>
      <c r="O77" s="71">
        <v>-0.59394261234176382</v>
      </c>
      <c r="P77" s="72">
        <f t="shared" si="67"/>
        <v>-2.7969713061708821</v>
      </c>
      <c r="Q77" s="72">
        <v>1.2980901934315854</v>
      </c>
      <c r="R77" s="72">
        <f t="shared" si="68"/>
        <v>-1.8509549032842072</v>
      </c>
      <c r="S77" s="71">
        <v>8.4607832523900348E-2</v>
      </c>
      <c r="T77" s="72">
        <f t="shared" si="69"/>
        <v>-2.4576960837380497</v>
      </c>
      <c r="U77" s="71">
        <v>9.2308955775469145E-2</v>
      </c>
      <c r="V77" s="72">
        <f t="shared" si="70"/>
        <v>-2.4538455221122653</v>
      </c>
      <c r="W77" s="71">
        <v>9.3300060100864932E-2</v>
      </c>
      <c r="X77" s="72">
        <f t="shared" si="71"/>
        <v>-2.4533499699495676</v>
      </c>
      <c r="Y77" s="71">
        <v>5.2139223568332935E-2</v>
      </c>
      <c r="Z77" s="72">
        <f t="shared" si="72"/>
        <v>-2.4739303882158334</v>
      </c>
      <c r="AA77" s="71">
        <v>0.61882561605124276</v>
      </c>
      <c r="AB77" s="72">
        <f t="shared" si="73"/>
        <v>-2.1905871919743785</v>
      </c>
      <c r="AC77" s="71">
        <v>-1.321046271022861E-3</v>
      </c>
      <c r="AD77" s="72">
        <f t="shared" si="74"/>
        <v>-2.5006605231355112</v>
      </c>
      <c r="AE77" s="71">
        <v>6.1871787377020069E-4</v>
      </c>
      <c r="AF77" s="72">
        <f t="shared" si="75"/>
        <v>-2.4996906410631148</v>
      </c>
      <c r="AG77" s="71">
        <v>1.4064933490114625E-3</v>
      </c>
      <c r="AH77" s="72">
        <f t="shared" si="76"/>
        <v>-2.4992967533254942</v>
      </c>
      <c r="AI77" s="71">
        <v>-7.4599666971910587E-4</v>
      </c>
      <c r="AJ77" s="72">
        <f t="shared" si="77"/>
        <v>-2.5003729983348597</v>
      </c>
      <c r="AK77" s="71">
        <v>1.5216654140379712E-3</v>
      </c>
      <c r="AL77" s="72">
        <f t="shared" si="78"/>
        <v>-2.499239167292981</v>
      </c>
      <c r="AM77" s="71">
        <v>1.242084024E-2</v>
      </c>
      <c r="AN77" s="72">
        <f t="shared" si="79"/>
        <v>-2.4937895798800001</v>
      </c>
      <c r="AO77" s="71">
        <v>-1.7669210399999999E-3</v>
      </c>
      <c r="AP77" s="72">
        <f t="shared" si="80"/>
        <v>-2.5008834605199999</v>
      </c>
      <c r="AQ77" s="71">
        <v>8.5463542800000014E-3</v>
      </c>
      <c r="AR77" s="72">
        <f t="shared" si="81"/>
        <v>-2.49572682286</v>
      </c>
      <c r="AS77" s="71">
        <v>1.1503668711407648E-2</v>
      </c>
      <c r="AT77" s="72">
        <f t="shared" si="82"/>
        <v>-2.4942481656442963</v>
      </c>
      <c r="AU77" s="48">
        <v>1.2192164927787448E-2</v>
      </c>
      <c r="AV77" s="49">
        <f t="shared" si="83"/>
        <v>-2.4939039175361062</v>
      </c>
    </row>
    <row r="78" spans="1:48" s="43" customFormat="1" x14ac:dyDescent="0.15">
      <c r="A78" s="57"/>
      <c r="B78" s="58"/>
      <c r="C78" s="21"/>
      <c r="D78" s="48">
        <v>-2.5</v>
      </c>
      <c r="E78" s="48">
        <v>-1</v>
      </c>
      <c r="F78" s="48">
        <v>0.16666666666666666</v>
      </c>
      <c r="G78" s="71">
        <v>0.55285996573911533</v>
      </c>
      <c r="H78" s="72">
        <f t="shared" si="63"/>
        <v>-2.2235700171304424</v>
      </c>
      <c r="I78" s="71">
        <v>0.5520768395157587</v>
      </c>
      <c r="J78" s="72">
        <f t="shared" si="64"/>
        <v>-2.2239615802421207</v>
      </c>
      <c r="K78" s="71">
        <v>-3.3596756793077579E-3</v>
      </c>
      <c r="L78" s="72">
        <f t="shared" si="65"/>
        <v>-2.5016798378396539</v>
      </c>
      <c r="M78" s="71">
        <v>-2.9223578950511975E-2</v>
      </c>
      <c r="N78" s="72">
        <f t="shared" si="66"/>
        <v>-2.5146117894752562</v>
      </c>
      <c r="O78" s="71">
        <v>-0.72570587974309653</v>
      </c>
      <c r="P78" s="72">
        <f t="shared" si="67"/>
        <v>-2.8628529398715483</v>
      </c>
      <c r="Q78" s="72">
        <v>0.10118238356567882</v>
      </c>
      <c r="R78" s="72">
        <f t="shared" si="68"/>
        <v>-2.4494088082171608</v>
      </c>
      <c r="S78" s="71">
        <v>0.21791416401936667</v>
      </c>
      <c r="T78" s="72">
        <f t="shared" si="69"/>
        <v>-2.3910429179903168</v>
      </c>
      <c r="U78" s="71">
        <v>9.6081124968736345E-2</v>
      </c>
      <c r="V78" s="72">
        <f t="shared" si="70"/>
        <v>-2.4519594375156317</v>
      </c>
      <c r="W78" s="71">
        <v>8.955402171843678E-2</v>
      </c>
      <c r="X78" s="72">
        <f t="shared" si="71"/>
        <v>-2.4552229891407817</v>
      </c>
      <c r="Y78" s="71">
        <v>8.0596940275733456E-2</v>
      </c>
      <c r="Z78" s="72">
        <f t="shared" si="72"/>
        <v>-2.4597015298621332</v>
      </c>
      <c r="AA78" s="71">
        <v>0.2574712677320784</v>
      </c>
      <c r="AB78" s="72">
        <f t="shared" si="73"/>
        <v>-2.371264366133961</v>
      </c>
      <c r="AC78" s="71">
        <v>-7.4274015026918239E-4</v>
      </c>
      <c r="AD78" s="72">
        <f t="shared" si="74"/>
        <v>-2.5003713700751344</v>
      </c>
      <c r="AE78" s="71">
        <v>-1.5035959139595644E-3</v>
      </c>
      <c r="AF78" s="72">
        <f t="shared" si="75"/>
        <v>-2.5007517979569798</v>
      </c>
      <c r="AG78" s="71">
        <v>-1.0285352744475007E-2</v>
      </c>
      <c r="AH78" s="72">
        <f t="shared" si="76"/>
        <v>-2.5051426763722375</v>
      </c>
      <c r="AI78" s="71">
        <v>-9.233505459650687E-4</v>
      </c>
      <c r="AJ78" s="72">
        <f t="shared" si="77"/>
        <v>-2.5004616752729825</v>
      </c>
      <c r="AK78" s="71">
        <v>1.9162238114185553E-3</v>
      </c>
      <c r="AL78" s="72">
        <f t="shared" si="78"/>
        <v>-2.4990418880942906</v>
      </c>
      <c r="AM78" s="71">
        <v>-2.8220223959999999E-2</v>
      </c>
      <c r="AN78" s="72">
        <f t="shared" si="79"/>
        <v>-2.51411011198</v>
      </c>
      <c r="AO78" s="71">
        <v>-1.71126756E-3</v>
      </c>
      <c r="AP78" s="72">
        <f t="shared" si="80"/>
        <v>-2.5008556337800001</v>
      </c>
      <c r="AQ78" s="71">
        <v>2.3677952399999997E-3</v>
      </c>
      <c r="AR78" s="72">
        <f t="shared" si="81"/>
        <v>-2.4988161023800002</v>
      </c>
      <c r="AS78" s="71">
        <v>7.8788499736823295E-3</v>
      </c>
      <c r="AT78" s="72">
        <f t="shared" si="82"/>
        <v>-2.4960605750131588</v>
      </c>
      <c r="AU78" s="48">
        <v>3.2369044130731807E-2</v>
      </c>
      <c r="AV78" s="49">
        <f t="shared" si="83"/>
        <v>-2.483815477934634</v>
      </c>
    </row>
    <row r="79" spans="1:48" s="43" customFormat="1" x14ac:dyDescent="0.15">
      <c r="A79" s="57"/>
      <c r="B79" s="58"/>
      <c r="C79" s="21"/>
      <c r="D79" s="48">
        <v>-2.5</v>
      </c>
      <c r="E79" s="48">
        <v>-0.5</v>
      </c>
      <c r="F79" s="48">
        <v>0.16666666666666666</v>
      </c>
      <c r="G79" s="71">
        <v>0.23038402651379841</v>
      </c>
      <c r="H79" s="72">
        <f t="shared" si="63"/>
        <v>-2.3848079867431009</v>
      </c>
      <c r="I79" s="71">
        <v>0.21192460887775635</v>
      </c>
      <c r="J79" s="72">
        <f t="shared" si="64"/>
        <v>-2.394037695561122</v>
      </c>
      <c r="K79" s="71">
        <v>7.3849404404161517E-2</v>
      </c>
      <c r="L79" s="72">
        <f t="shared" si="65"/>
        <v>-2.4630752977979191</v>
      </c>
      <c r="M79" s="71">
        <v>5.2067507083316221E-2</v>
      </c>
      <c r="N79" s="72">
        <f t="shared" si="66"/>
        <v>-2.4739662464583421</v>
      </c>
      <c r="O79" s="71">
        <v>-0.64203662041553056</v>
      </c>
      <c r="P79" s="72">
        <f t="shared" si="67"/>
        <v>-2.8210183102077653</v>
      </c>
      <c r="Q79" s="72">
        <v>1.2250759707520487</v>
      </c>
      <c r="R79" s="72">
        <f t="shared" si="68"/>
        <v>-1.8874620146239756</v>
      </c>
      <c r="S79" s="71">
        <v>0.21249388725675017</v>
      </c>
      <c r="T79" s="72">
        <f t="shared" si="69"/>
        <v>-2.3937530563716249</v>
      </c>
      <c r="U79" s="71">
        <v>0.12140374715827432</v>
      </c>
      <c r="V79" s="72">
        <f t="shared" si="70"/>
        <v>-2.4392981264208626</v>
      </c>
      <c r="W79" s="71">
        <v>9.7057297402224102E-2</v>
      </c>
      <c r="X79" s="72">
        <f t="shared" si="71"/>
        <v>-2.4514713512988879</v>
      </c>
      <c r="Y79" s="71">
        <v>8.1209916813766436E-2</v>
      </c>
      <c r="Z79" s="72">
        <f t="shared" si="72"/>
        <v>-2.4593950415931167</v>
      </c>
      <c r="AA79" s="71">
        <v>0.67594217717107619</v>
      </c>
      <c r="AB79" s="72">
        <f t="shared" si="73"/>
        <v>-2.162028911414462</v>
      </c>
      <c r="AC79" s="71">
        <v>1.1821134511695074E-2</v>
      </c>
      <c r="AD79" s="72">
        <f t="shared" si="74"/>
        <v>-2.4940894327441523</v>
      </c>
      <c r="AE79" s="71">
        <v>-2.0637864212920435E-3</v>
      </c>
      <c r="AF79" s="72">
        <f t="shared" si="75"/>
        <v>-2.5010318932106461</v>
      </c>
      <c r="AG79" s="71">
        <v>-7.9378659943310503E-3</v>
      </c>
      <c r="AH79" s="72">
        <f t="shared" si="76"/>
        <v>-2.5039689329971657</v>
      </c>
      <c r="AI79" s="71">
        <v>-5.0892234561445895E-3</v>
      </c>
      <c r="AJ79" s="72">
        <f t="shared" si="77"/>
        <v>-2.5025446117280721</v>
      </c>
      <c r="AK79" s="71">
        <v>8.1342198684496245E-4</v>
      </c>
      <c r="AL79" s="72">
        <f t="shared" si="78"/>
        <v>-2.4995932890065777</v>
      </c>
      <c r="AM79" s="71">
        <v>-1.28272356E-2</v>
      </c>
      <c r="AN79" s="72">
        <f t="shared" si="79"/>
        <v>-2.5064136177999998</v>
      </c>
      <c r="AO79" s="71">
        <v>-1.990050984E-2</v>
      </c>
      <c r="AP79" s="72">
        <f t="shared" si="80"/>
        <v>-2.5099502549200001</v>
      </c>
      <c r="AQ79" s="71">
        <v>1.4334355079999998E-2</v>
      </c>
      <c r="AR79" s="72">
        <f t="shared" si="81"/>
        <v>-2.49283282246</v>
      </c>
      <c r="AS79" s="71">
        <v>9.2243221877530788E-3</v>
      </c>
      <c r="AT79" s="72">
        <f t="shared" si="82"/>
        <v>-2.4953878389061233</v>
      </c>
      <c r="AU79" s="48">
        <v>3.4656320462289211E-2</v>
      </c>
      <c r="AV79" s="49">
        <f t="shared" si="83"/>
        <v>-2.4826718397688552</v>
      </c>
    </row>
    <row r="80" spans="1:48" s="43" customFormat="1" x14ac:dyDescent="0.15">
      <c r="A80" s="57"/>
      <c r="B80" s="58"/>
      <c r="C80" s="21"/>
      <c r="D80" s="48">
        <v>-2.5</v>
      </c>
      <c r="E80" s="48">
        <v>0</v>
      </c>
      <c r="F80" s="48">
        <v>0.16666666666666666</v>
      </c>
      <c r="G80" s="71">
        <v>0.14139685969135526</v>
      </c>
      <c r="H80" s="72">
        <f t="shared" si="63"/>
        <v>-2.4293015701543226</v>
      </c>
      <c r="I80" s="71">
        <v>-0.13629830933653872</v>
      </c>
      <c r="J80" s="72">
        <f t="shared" si="64"/>
        <v>-2.5681491546682693</v>
      </c>
      <c r="K80" s="71">
        <v>-1.0092092443342802E-2</v>
      </c>
      <c r="L80" s="72">
        <f t="shared" si="65"/>
        <v>-2.5050460462216715</v>
      </c>
      <c r="M80" s="71">
        <v>-3.6249034093242198E-2</v>
      </c>
      <c r="N80" s="72">
        <f t="shared" si="66"/>
        <v>-2.5181245170466209</v>
      </c>
      <c r="O80" s="71">
        <v>-0.58801068172386584</v>
      </c>
      <c r="P80" s="72">
        <f t="shared" si="67"/>
        <v>-2.7940053408619328</v>
      </c>
      <c r="Q80" s="72">
        <v>0.9993222865999295</v>
      </c>
      <c r="R80" s="72">
        <f t="shared" si="68"/>
        <v>-2.0003388567000351</v>
      </c>
      <c r="S80" s="71">
        <v>9.0274485502999435E-2</v>
      </c>
      <c r="T80" s="72">
        <f t="shared" si="69"/>
        <v>-2.4548627572485002</v>
      </c>
      <c r="U80" s="71">
        <v>9.716555361855736E-2</v>
      </c>
      <c r="V80" s="72">
        <f t="shared" si="70"/>
        <v>-2.4514172231907212</v>
      </c>
      <c r="W80" s="71">
        <v>9.6893046591235724E-2</v>
      </c>
      <c r="X80" s="72">
        <f t="shared" si="71"/>
        <v>-2.4515534767043823</v>
      </c>
      <c r="Y80" s="71">
        <v>5.0136032987625902E-2</v>
      </c>
      <c r="Z80" s="72">
        <f t="shared" si="72"/>
        <v>-2.4749319835061869</v>
      </c>
      <c r="AA80" s="71">
        <v>0.50380348681416598</v>
      </c>
      <c r="AB80" s="72">
        <f t="shared" si="73"/>
        <v>-2.2480982565929168</v>
      </c>
      <c r="AC80" s="71">
        <v>-2.9124332346390085E-4</v>
      </c>
      <c r="AD80" s="72">
        <f t="shared" si="74"/>
        <v>-2.5001456216617322</v>
      </c>
      <c r="AE80" s="71">
        <v>6.0199576907370882E-4</v>
      </c>
      <c r="AF80" s="72">
        <f t="shared" si="75"/>
        <v>-2.499699002115463</v>
      </c>
      <c r="AG80" s="71">
        <v>1.3058180356085366E-3</v>
      </c>
      <c r="AH80" s="72">
        <f t="shared" si="76"/>
        <v>-2.4993470909821958</v>
      </c>
      <c r="AI80" s="71">
        <v>-5.4433760138934847E-4</v>
      </c>
      <c r="AJ80" s="72">
        <f t="shared" si="77"/>
        <v>-2.5002721688006946</v>
      </c>
      <c r="AK80" s="71">
        <v>1.7612011015033882E-3</v>
      </c>
      <c r="AL80" s="72">
        <f t="shared" si="78"/>
        <v>-2.4991193994492482</v>
      </c>
      <c r="AM80" s="71">
        <v>1.152376848E-2</v>
      </c>
      <c r="AN80" s="72">
        <f t="shared" si="79"/>
        <v>-2.49423811576</v>
      </c>
      <c r="AO80" s="71">
        <v>2.34307728E-3</v>
      </c>
      <c r="AP80" s="72">
        <f t="shared" si="80"/>
        <v>-2.49882846136</v>
      </c>
      <c r="AQ80" s="71">
        <v>1.0612623239999999E-2</v>
      </c>
      <c r="AR80" s="72">
        <f t="shared" si="81"/>
        <v>-2.4946936883799999</v>
      </c>
      <c r="AS80" s="71">
        <v>1.0013598284471667E-2</v>
      </c>
      <c r="AT80" s="72">
        <f t="shared" si="82"/>
        <v>-2.4949932008577642</v>
      </c>
      <c r="AU80" s="48">
        <v>1.3489445010281691E-2</v>
      </c>
      <c r="AV80" s="49">
        <f t="shared" si="83"/>
        <v>-2.4932552774948591</v>
      </c>
    </row>
    <row r="81" spans="1:48" s="43" customFormat="1" x14ac:dyDescent="0.15">
      <c r="A81" s="57"/>
      <c r="B81" s="58"/>
      <c r="C81" s="21"/>
      <c r="D81" s="48">
        <v>-2.5</v>
      </c>
      <c r="E81" s="48">
        <v>0.5</v>
      </c>
      <c r="F81" s="48">
        <v>0.16666666666666666</v>
      </c>
      <c r="G81" s="71">
        <v>7.498523257927299E-2</v>
      </c>
      <c r="H81" s="72">
        <f t="shared" si="63"/>
        <v>-2.4625073837103635</v>
      </c>
      <c r="I81" s="71">
        <v>6.3759178447307205E-2</v>
      </c>
      <c r="J81" s="72">
        <f t="shared" si="64"/>
        <v>-2.4681204107763466</v>
      </c>
      <c r="K81" s="71">
        <v>2.2347442726862104E-2</v>
      </c>
      <c r="L81" s="72">
        <f t="shared" si="65"/>
        <v>-2.4888262786365689</v>
      </c>
      <c r="M81" s="71">
        <v>-3.2529126521653115E-2</v>
      </c>
      <c r="N81" s="72">
        <f t="shared" si="66"/>
        <v>-2.5162645632608265</v>
      </c>
      <c r="O81" s="71">
        <v>-0.58504809031974769</v>
      </c>
      <c r="P81" s="72">
        <f t="shared" si="67"/>
        <v>-2.7925240451598738</v>
      </c>
      <c r="Q81" s="72">
        <v>0.57394900659497949</v>
      </c>
      <c r="R81" s="72">
        <f t="shared" si="68"/>
        <v>-2.2130254967025103</v>
      </c>
      <c r="S81" s="71">
        <v>0.24014215161096447</v>
      </c>
      <c r="T81" s="72">
        <f t="shared" si="69"/>
        <v>-2.3799289241945178</v>
      </c>
      <c r="U81" s="71">
        <v>0.15342145638207724</v>
      </c>
      <c r="V81" s="72">
        <f t="shared" si="70"/>
        <v>-2.4232892718089616</v>
      </c>
      <c r="W81" s="71">
        <v>0.11558590877360639</v>
      </c>
      <c r="X81" s="72">
        <f t="shared" si="71"/>
        <v>-2.442207045613197</v>
      </c>
      <c r="Y81" s="71">
        <v>6.6903844238086693E-2</v>
      </c>
      <c r="Z81" s="72">
        <f t="shared" si="72"/>
        <v>-2.4665480778809568</v>
      </c>
      <c r="AA81" s="71">
        <v>0.41969483970266158</v>
      </c>
      <c r="AB81" s="72">
        <f t="shared" si="73"/>
        <v>-2.2901525801486691</v>
      </c>
      <c r="AC81" s="71">
        <v>-4.1582300345276556E-3</v>
      </c>
      <c r="AD81" s="72">
        <f t="shared" si="74"/>
        <v>-2.5020791150172639</v>
      </c>
      <c r="AE81" s="71">
        <v>-4.5428384425469701E-4</v>
      </c>
      <c r="AF81" s="72">
        <f t="shared" si="75"/>
        <v>-2.5002271419221271</v>
      </c>
      <c r="AG81" s="71">
        <v>2.9282204513542149E-3</v>
      </c>
      <c r="AH81" s="72">
        <f t="shared" si="76"/>
        <v>-2.4985358897743231</v>
      </c>
      <c r="AI81" s="71">
        <v>-6.4124375937014257E-3</v>
      </c>
      <c r="AJ81" s="72">
        <f t="shared" si="77"/>
        <v>-2.5032062187968509</v>
      </c>
      <c r="AK81" s="71">
        <v>1.2694836240924072E-3</v>
      </c>
      <c r="AL81" s="72">
        <f t="shared" si="78"/>
        <v>-2.4993652581879537</v>
      </c>
      <c r="AM81" s="71">
        <v>-3.7239935039999998E-2</v>
      </c>
      <c r="AN81" s="72">
        <f t="shared" si="79"/>
        <v>-2.5186199675199998</v>
      </c>
      <c r="AO81" s="71">
        <v>1.4293156320000002E-2</v>
      </c>
      <c r="AP81" s="72">
        <f t="shared" si="80"/>
        <v>-2.49285342184</v>
      </c>
      <c r="AQ81" s="71">
        <v>7.9276428000000006E-3</v>
      </c>
      <c r="AR81" s="72">
        <f t="shared" si="81"/>
        <v>-2.4960361785999998</v>
      </c>
      <c r="AS81" s="71">
        <v>1.6172912447802916E-3</v>
      </c>
      <c r="AT81" s="72">
        <f t="shared" si="82"/>
        <v>-2.4991913543776096</v>
      </c>
      <c r="AU81" s="48">
        <v>4.7283249282880767E-2</v>
      </c>
      <c r="AV81" s="49">
        <f t="shared" si="83"/>
        <v>-2.4763583753585596</v>
      </c>
    </row>
    <row r="82" spans="1:48" s="43" customFormat="1" x14ac:dyDescent="0.15">
      <c r="A82" s="57"/>
      <c r="B82" s="58"/>
      <c r="C82" s="21"/>
      <c r="D82" s="48">
        <v>-2.5</v>
      </c>
      <c r="E82" s="48">
        <v>1</v>
      </c>
      <c r="F82" s="48">
        <v>0.16666666666666666</v>
      </c>
      <c r="G82" s="71">
        <v>0.31810713175404348</v>
      </c>
      <c r="H82" s="72">
        <f t="shared" si="63"/>
        <v>-2.3409464341229782</v>
      </c>
      <c r="I82" s="71">
        <v>0.3150778511514355</v>
      </c>
      <c r="J82" s="72">
        <f t="shared" si="64"/>
        <v>-2.3424610744242824</v>
      </c>
      <c r="K82" s="71">
        <v>3.9207415177521535E-2</v>
      </c>
      <c r="L82" s="72">
        <f t="shared" si="65"/>
        <v>-2.480396292411239</v>
      </c>
      <c r="M82" s="71">
        <v>-1.9515982723801058E-2</v>
      </c>
      <c r="N82" s="72">
        <f t="shared" si="66"/>
        <v>-2.5097579913619006</v>
      </c>
      <c r="O82" s="71">
        <v>-0.64152395213376634</v>
      </c>
      <c r="P82" s="72">
        <f t="shared" si="67"/>
        <v>-2.8207619760668834</v>
      </c>
      <c r="Q82" s="72">
        <v>0.30354111465012723</v>
      </c>
      <c r="R82" s="72">
        <f t="shared" si="68"/>
        <v>-2.3482294426749366</v>
      </c>
      <c r="S82" s="71">
        <v>0.23561405538985303</v>
      </c>
      <c r="T82" s="72">
        <f t="shared" si="69"/>
        <v>-2.3821929723050737</v>
      </c>
      <c r="U82" s="71">
        <v>0.12556601202763892</v>
      </c>
      <c r="V82" s="72">
        <f t="shared" si="70"/>
        <v>-2.4372169939861807</v>
      </c>
      <c r="W82" s="71">
        <v>0.11046613633563906</v>
      </c>
      <c r="X82" s="72">
        <f t="shared" si="71"/>
        <v>-2.4447669318321803</v>
      </c>
      <c r="Y82" s="71">
        <v>6.9542568320551099E-2</v>
      </c>
      <c r="Z82" s="72">
        <f t="shared" si="72"/>
        <v>-2.4652287158397246</v>
      </c>
      <c r="AA82" s="71">
        <v>0.41612658269088065</v>
      </c>
      <c r="AB82" s="72">
        <f t="shared" si="73"/>
        <v>-2.2919367086545597</v>
      </c>
      <c r="AC82" s="71">
        <v>-3.8655932023390475E-3</v>
      </c>
      <c r="AD82" s="72">
        <f t="shared" si="74"/>
        <v>-2.5019327966011695</v>
      </c>
      <c r="AE82" s="71">
        <v>-4.2251184533136235E-3</v>
      </c>
      <c r="AF82" s="72">
        <f t="shared" si="75"/>
        <v>-2.5021125592266569</v>
      </c>
      <c r="AG82" s="71">
        <v>-7.2313498396719151E-3</v>
      </c>
      <c r="AH82" s="72">
        <f t="shared" si="76"/>
        <v>-2.5036156749198359</v>
      </c>
      <c r="AI82" s="71">
        <v>-1.1604187012392378E-3</v>
      </c>
      <c r="AJ82" s="72">
        <f t="shared" si="77"/>
        <v>-2.5005802093506198</v>
      </c>
      <c r="AK82" s="71">
        <v>2.5281101065433224E-3</v>
      </c>
      <c r="AL82" s="72">
        <f t="shared" si="78"/>
        <v>-2.4987359449467283</v>
      </c>
      <c r="AM82" s="71">
        <v>-5.4750933719999999E-2</v>
      </c>
      <c r="AN82" s="72">
        <f t="shared" si="79"/>
        <v>-2.5273754668600001</v>
      </c>
      <c r="AO82" s="71">
        <v>6.5009174400000001E-3</v>
      </c>
      <c r="AP82" s="72">
        <f t="shared" si="80"/>
        <v>-2.4967495412799998</v>
      </c>
      <c r="AQ82" s="71">
        <v>1.3220824320000001E-2</v>
      </c>
      <c r="AR82" s="72">
        <f t="shared" si="81"/>
        <v>-2.4933895878399999</v>
      </c>
      <c r="AS82" s="71">
        <v>1.1053959530084626E-2</v>
      </c>
      <c r="AT82" s="72">
        <f t="shared" si="82"/>
        <v>-2.4944730202349579</v>
      </c>
      <c r="AU82" s="48">
        <v>4.1741786875350947E-2</v>
      </c>
      <c r="AV82" s="49">
        <f t="shared" si="83"/>
        <v>-2.4791291065623247</v>
      </c>
    </row>
    <row r="83" spans="1:48" s="43" customFormat="1" x14ac:dyDescent="0.15">
      <c r="A83" s="57"/>
      <c r="B83" s="58"/>
      <c r="C83" s="21"/>
      <c r="D83" s="48">
        <v>-2.5</v>
      </c>
      <c r="E83" s="48">
        <v>2</v>
      </c>
      <c r="F83" s="48">
        <v>0.16666666666666666</v>
      </c>
      <c r="G83" s="71">
        <v>7.4678282270181182E-2</v>
      </c>
      <c r="H83" s="72">
        <f t="shared" si="63"/>
        <v>-2.4626608588649095</v>
      </c>
      <c r="I83" s="71">
        <v>-7.3435044403713567E-2</v>
      </c>
      <c r="J83" s="72">
        <f t="shared" si="64"/>
        <v>-2.5367175222018568</v>
      </c>
      <c r="K83" s="71">
        <v>7.9960281167524641E-3</v>
      </c>
      <c r="L83" s="72">
        <f t="shared" si="65"/>
        <v>-2.4960019859416236</v>
      </c>
      <c r="M83" s="71">
        <v>-1.0963741633474314E-2</v>
      </c>
      <c r="N83" s="72">
        <f t="shared" si="66"/>
        <v>-2.505481870816737</v>
      </c>
      <c r="O83" s="71">
        <v>-0.54880745245302653</v>
      </c>
      <c r="P83" s="72">
        <f t="shared" si="67"/>
        <v>-2.7744037262265131</v>
      </c>
      <c r="Q83" s="72">
        <v>1.2227993241957864</v>
      </c>
      <c r="R83" s="72">
        <f t="shared" si="68"/>
        <v>-1.8886003379021068</v>
      </c>
      <c r="S83" s="71">
        <v>7.3039349268150644E-2</v>
      </c>
      <c r="T83" s="72">
        <f t="shared" si="69"/>
        <v>-2.4634803253659245</v>
      </c>
      <c r="U83" s="71">
        <v>0.11841363580369041</v>
      </c>
      <c r="V83" s="72">
        <f t="shared" si="70"/>
        <v>-2.440793182098155</v>
      </c>
      <c r="W83" s="71">
        <v>8.7491554148639517E-2</v>
      </c>
      <c r="X83" s="72">
        <f t="shared" si="71"/>
        <v>-2.4562542229256801</v>
      </c>
      <c r="Y83" s="71">
        <v>5.2686186747658834E-2</v>
      </c>
      <c r="Z83" s="72">
        <f t="shared" si="72"/>
        <v>-2.4736569066261707</v>
      </c>
      <c r="AA83" s="71">
        <v>0.54878797089396014</v>
      </c>
      <c r="AB83" s="72">
        <f t="shared" si="73"/>
        <v>-2.2256060145530201</v>
      </c>
      <c r="AC83" s="71">
        <v>1.0702147005754823E-3</v>
      </c>
      <c r="AD83" s="72">
        <f t="shared" si="74"/>
        <v>-2.4994648926497121</v>
      </c>
      <c r="AE83" s="71">
        <v>2.146003436049795E-4</v>
      </c>
      <c r="AF83" s="72">
        <f t="shared" si="75"/>
        <v>-2.4998926998281976</v>
      </c>
      <c r="AG83" s="71">
        <v>1.1508570139981511E-3</v>
      </c>
      <c r="AH83" s="72">
        <f t="shared" si="76"/>
        <v>-2.4994245714930008</v>
      </c>
      <c r="AI83" s="71">
        <v>-4.0023372142045479E-4</v>
      </c>
      <c r="AJ83" s="72">
        <f t="shared" si="77"/>
        <v>-2.5002001168607104</v>
      </c>
      <c r="AK83" s="71">
        <v>1.1908927238011527E-3</v>
      </c>
      <c r="AL83" s="72">
        <f t="shared" si="78"/>
        <v>-2.4994045536380995</v>
      </c>
      <c r="AM83" s="71">
        <v>1.375149312E-2</v>
      </c>
      <c r="AN83" s="72">
        <f t="shared" si="79"/>
        <v>-2.49312425344</v>
      </c>
      <c r="AO83" s="71">
        <v>1.8639601200000002E-3</v>
      </c>
      <c r="AP83" s="72">
        <f t="shared" si="80"/>
        <v>-2.4990680199400002</v>
      </c>
      <c r="AQ83" s="71">
        <v>8.0384507999999993E-3</v>
      </c>
      <c r="AR83" s="72">
        <f t="shared" si="81"/>
        <v>-2.4959807746</v>
      </c>
      <c r="AS83" s="71">
        <v>9.3685268434089315E-3</v>
      </c>
      <c r="AT83" s="72">
        <f t="shared" si="82"/>
        <v>-2.4953157365782954</v>
      </c>
      <c r="AU83" s="48">
        <v>1.3505653866554125E-2</v>
      </c>
      <c r="AV83" s="49">
        <f t="shared" si="83"/>
        <v>-2.4932471730667229</v>
      </c>
    </row>
    <row r="84" spans="1:48" s="43" customFormat="1" x14ac:dyDescent="0.15">
      <c r="A84" s="57"/>
      <c r="B84" s="58"/>
      <c r="C84" s="21"/>
      <c r="D84" s="48">
        <v>-2.5</v>
      </c>
      <c r="E84" s="48">
        <v>3</v>
      </c>
      <c r="F84" s="48">
        <v>0.16666666666666666</v>
      </c>
      <c r="G84" s="71">
        <v>0.41376692896730893</v>
      </c>
      <c r="H84" s="72">
        <f t="shared" si="63"/>
        <v>-2.2931165355163454</v>
      </c>
      <c r="I84" s="71">
        <v>0.41279215179761319</v>
      </c>
      <c r="J84" s="72">
        <f t="shared" si="64"/>
        <v>-2.2936039241011934</v>
      </c>
      <c r="K84" s="71">
        <v>1.475084271864956E-2</v>
      </c>
      <c r="L84" s="72">
        <f t="shared" si="65"/>
        <v>-2.4926245786406751</v>
      </c>
      <c r="M84" s="71">
        <v>-2.4251258945136495E-2</v>
      </c>
      <c r="N84" s="72">
        <f t="shared" si="66"/>
        <v>-2.5121256294725685</v>
      </c>
      <c r="O84" s="71">
        <v>-0.67180583590025222</v>
      </c>
      <c r="P84" s="72">
        <f t="shared" si="67"/>
        <v>-2.8359029179501261</v>
      </c>
      <c r="Q84" s="72">
        <v>0.16509592179924482</v>
      </c>
      <c r="R84" s="72">
        <f t="shared" si="68"/>
        <v>-2.4174520391003775</v>
      </c>
      <c r="S84" s="71">
        <v>0.23017013646504877</v>
      </c>
      <c r="T84" s="72">
        <f t="shared" si="69"/>
        <v>-2.3849149317674758</v>
      </c>
      <c r="U84" s="71">
        <v>0.10812182930607765</v>
      </c>
      <c r="V84" s="72">
        <f t="shared" si="70"/>
        <v>-2.4459390853469611</v>
      </c>
      <c r="W84" s="71">
        <v>9.3637894155284215E-2</v>
      </c>
      <c r="X84" s="72">
        <f t="shared" si="71"/>
        <v>-2.4531810529223579</v>
      </c>
      <c r="Y84" s="71">
        <v>8.1045135051459119E-2</v>
      </c>
      <c r="Z84" s="72">
        <f t="shared" si="72"/>
        <v>-2.4594774324742703</v>
      </c>
      <c r="AA84" s="71">
        <v>0.3151460477724049</v>
      </c>
      <c r="AB84" s="72">
        <f t="shared" si="73"/>
        <v>-2.3424269761137975</v>
      </c>
      <c r="AC84" s="71">
        <v>-4.3003679244478371E-3</v>
      </c>
      <c r="AD84" s="72">
        <f t="shared" si="74"/>
        <v>-2.502150183962224</v>
      </c>
      <c r="AE84" s="71">
        <v>-3.2608104158159232E-3</v>
      </c>
      <c r="AF84" s="72">
        <f t="shared" si="75"/>
        <v>-2.5016304052079081</v>
      </c>
      <c r="AG84" s="71">
        <v>-9.3089296936298398E-3</v>
      </c>
      <c r="AH84" s="72">
        <f t="shared" si="76"/>
        <v>-2.5046544648468148</v>
      </c>
      <c r="AI84" s="71">
        <v>-8.2137977816173775E-4</v>
      </c>
      <c r="AJ84" s="72">
        <f t="shared" si="77"/>
        <v>-2.500410689889081</v>
      </c>
      <c r="AK84" s="71">
        <v>2.2722887066156674E-3</v>
      </c>
      <c r="AL84" s="72">
        <f t="shared" si="78"/>
        <v>-2.4988638556466922</v>
      </c>
      <c r="AM84" s="71">
        <v>-3.8706392160000005E-2</v>
      </c>
      <c r="AN84" s="72">
        <f t="shared" si="79"/>
        <v>-2.51935319608</v>
      </c>
      <c r="AO84" s="71">
        <v>2.8434650400000002E-3</v>
      </c>
      <c r="AP84" s="72">
        <f t="shared" si="80"/>
        <v>-2.4985782674800001</v>
      </c>
      <c r="AQ84" s="71">
        <v>6.9255853200000011E-3</v>
      </c>
      <c r="AR84" s="72">
        <f t="shared" si="81"/>
        <v>-2.4965372073399998</v>
      </c>
      <c r="AS84" s="71">
        <v>9.3683206006376172E-3</v>
      </c>
      <c r="AT84" s="72">
        <f t="shared" si="82"/>
        <v>-2.4953158396996811</v>
      </c>
      <c r="AU84" s="48">
        <v>3.6718338457333986E-2</v>
      </c>
      <c r="AV84" s="49">
        <f t="shared" si="83"/>
        <v>-2.4816408307713331</v>
      </c>
    </row>
    <row r="85" spans="1:48" s="43" customFormat="1" x14ac:dyDescent="0.15">
      <c r="A85" s="57"/>
      <c r="B85" s="58"/>
      <c r="C85" s="21"/>
      <c r="D85" s="20"/>
      <c r="E85" s="20"/>
      <c r="F85" s="20"/>
      <c r="G85" s="3"/>
      <c r="H85" s="4"/>
      <c r="I85" s="3"/>
      <c r="J85" s="4"/>
      <c r="K85" s="3"/>
      <c r="L85" s="4"/>
      <c r="M85" s="3"/>
      <c r="N85" s="4"/>
      <c r="O85" s="3"/>
      <c r="P85" s="4"/>
      <c r="Q85" s="4"/>
      <c r="R85" s="4"/>
      <c r="S85" s="3"/>
      <c r="T85" s="4"/>
      <c r="U85" s="3"/>
      <c r="V85" s="4"/>
      <c r="W85" s="3"/>
      <c r="X85" s="4"/>
      <c r="Y85" s="3"/>
      <c r="Z85" s="4"/>
      <c r="AA85" s="3"/>
      <c r="AB85" s="4"/>
      <c r="AC85" s="3"/>
      <c r="AD85" s="4"/>
      <c r="AE85" s="3"/>
      <c r="AF85" s="4"/>
      <c r="AG85" s="3"/>
      <c r="AH85" s="4"/>
      <c r="AI85" s="3"/>
      <c r="AJ85" s="4"/>
      <c r="AK85" s="3"/>
      <c r="AL85" s="4"/>
      <c r="AM85" s="3"/>
      <c r="AN85" s="4"/>
      <c r="AO85" s="3"/>
      <c r="AP85" s="4"/>
      <c r="AQ85" s="3"/>
      <c r="AR85" s="4"/>
      <c r="AS85" s="3"/>
      <c r="AT85" s="4"/>
      <c r="AU85" s="20"/>
      <c r="AV85" s="47"/>
    </row>
    <row r="86" spans="1:48" s="43" customFormat="1" x14ac:dyDescent="0.15">
      <c r="A86" s="57"/>
      <c r="B86" s="58"/>
      <c r="C86" s="21"/>
      <c r="D86" s="20">
        <v>-2</v>
      </c>
      <c r="E86" s="20">
        <v>-1</v>
      </c>
      <c r="F86" s="20">
        <v>0.16666666666666666</v>
      </c>
      <c r="G86" s="3">
        <v>0.52519405493048565</v>
      </c>
      <c r="H86" s="4">
        <f>G86*$H$5+D86</f>
        <v>-1.7374029725347571</v>
      </c>
      <c r="I86" s="3">
        <v>0.52457789408062483</v>
      </c>
      <c r="J86" s="4">
        <f>I86*$J$5+$D86</f>
        <v>-1.7377110529596875</v>
      </c>
      <c r="K86" s="3">
        <v>2.7866643273369339E-3</v>
      </c>
      <c r="L86" s="4">
        <f>K86*$L$5+$D86</f>
        <v>-1.9986066678363315</v>
      </c>
      <c r="M86" s="3">
        <v>-2.5279693000302372E-2</v>
      </c>
      <c r="N86" s="4">
        <f>M86*$N$5+$D86</f>
        <v>-2.0126398465001514</v>
      </c>
      <c r="O86" s="3">
        <v>-0.72812848112184303</v>
      </c>
      <c r="P86" s="4">
        <f>O86*$P$5+$D86</f>
        <v>-2.3640642405609213</v>
      </c>
      <c r="Q86" s="4">
        <v>0.21358834310097902</v>
      </c>
      <c r="R86" s="4">
        <f>Q86*$R$5+$D86</f>
        <v>-1.8932058284495106</v>
      </c>
      <c r="S86" s="3">
        <v>0.20767461914343199</v>
      </c>
      <c r="T86" s="4">
        <f>S86*$T$5+$D86</f>
        <v>-1.896162690428284</v>
      </c>
      <c r="U86" s="3">
        <v>9.0522728205970515E-2</v>
      </c>
      <c r="V86" s="4">
        <f>U86*$V$5+$D86</f>
        <v>-1.9547386358970147</v>
      </c>
      <c r="W86" s="3">
        <v>9.9024574161107645E-2</v>
      </c>
      <c r="X86" s="4">
        <f>W86*$X$5+$D86</f>
        <v>-1.9504877129194462</v>
      </c>
      <c r="Y86" s="3">
        <v>8.1187910691647075E-2</v>
      </c>
      <c r="Z86" s="4">
        <f>Y86*$Z$5+$D86</f>
        <v>-1.9594060446541766</v>
      </c>
      <c r="AA86" s="3">
        <v>0.29539600168325936</v>
      </c>
      <c r="AB86" s="4">
        <f>AA86*$AB$5+$D86</f>
        <v>-1.8523019991583702</v>
      </c>
      <c r="AC86" s="3">
        <v>4.6543191405235825E-4</v>
      </c>
      <c r="AD86" s="4">
        <f>AC86*$AD$5+$D86</f>
        <v>-1.9997672840429739</v>
      </c>
      <c r="AE86" s="3">
        <v>-4.2348730143865771E-3</v>
      </c>
      <c r="AF86" s="4">
        <f>AE86*$AF$5+$D86</f>
        <v>-2.0021174365071932</v>
      </c>
      <c r="AG86" s="3">
        <v>-9.9452034319114438E-3</v>
      </c>
      <c r="AH86" s="4">
        <f>AG86*$AH$5+$D86</f>
        <v>-2.0049726017159557</v>
      </c>
      <c r="AI86" s="3">
        <v>-1.3141459567539994E-3</v>
      </c>
      <c r="AJ86" s="4">
        <f>AI86*$AJ$5+$D86</f>
        <v>-2.000657072978377</v>
      </c>
      <c r="AK86" s="3">
        <v>2.688129569145767E-3</v>
      </c>
      <c r="AL86" s="4">
        <f>AK86*$AL$5+$D86</f>
        <v>-1.9986559352154272</v>
      </c>
      <c r="AM86" s="3">
        <v>-2.8275853680000004E-2</v>
      </c>
      <c r="AN86" s="4">
        <f>AM86*$AN$5+$D86</f>
        <v>-2.0141379268400001</v>
      </c>
      <c r="AO86" s="3">
        <v>-1.6459966799999999E-3</v>
      </c>
      <c r="AP86" s="4">
        <f>AO86*$AP$5+$D86</f>
        <v>-2.0008229983399999</v>
      </c>
      <c r="AQ86" s="3">
        <v>7.7249116799999991E-3</v>
      </c>
      <c r="AR86" s="4">
        <f>AQ86*$AR$5+$D86</f>
        <v>-1.99613754416</v>
      </c>
      <c r="AS86" s="3">
        <v>1.1002806569346194E-2</v>
      </c>
      <c r="AT86" s="4">
        <f>AS86*$AT$5+$D86</f>
        <v>-1.9944985967153268</v>
      </c>
      <c r="AU86" s="20">
        <v>3.0564489023005122E-2</v>
      </c>
      <c r="AV86" s="47">
        <f>AU86*$AV$5+$D86</f>
        <v>-1.9847177554884974</v>
      </c>
    </row>
    <row r="87" spans="1:48" s="43" customFormat="1" x14ac:dyDescent="0.15">
      <c r="A87" s="57"/>
      <c r="B87" s="58"/>
      <c r="C87" s="21"/>
      <c r="D87" s="20">
        <v>-2</v>
      </c>
      <c r="E87" s="20">
        <v>1</v>
      </c>
      <c r="F87" s="20">
        <v>0.16666666666666666</v>
      </c>
      <c r="G87" s="3">
        <v>0.30030497205223411</v>
      </c>
      <c r="H87" s="4">
        <f>G87*$H$5+D87</f>
        <v>-1.849847513973883</v>
      </c>
      <c r="I87" s="3">
        <v>0.29948895599944753</v>
      </c>
      <c r="J87" s="4">
        <f>I87*$J$5+$D87</f>
        <v>-1.8502555220002763</v>
      </c>
      <c r="K87" s="3">
        <v>9.509748658929458E-3</v>
      </c>
      <c r="L87" s="4">
        <f>K87*$L$5+$D87</f>
        <v>-1.9952451256705352</v>
      </c>
      <c r="M87" s="3">
        <v>-1.9975138399973124E-2</v>
      </c>
      <c r="N87" s="4">
        <f>M87*$N$5+$D87</f>
        <v>-2.0099875691999864</v>
      </c>
      <c r="O87" s="3">
        <v>-0.64298638151085474</v>
      </c>
      <c r="P87" s="4">
        <f>O87*$P$5+$D87</f>
        <v>-2.3214931907554273</v>
      </c>
      <c r="Q87" s="4">
        <v>0.40998425979135239</v>
      </c>
      <c r="R87" s="4">
        <f>Q87*$R$5+$D87</f>
        <v>-1.7950078701043237</v>
      </c>
      <c r="S87" s="3">
        <v>0.20581186562790468</v>
      </c>
      <c r="T87" s="4">
        <f>S87*$T$5+$D87</f>
        <v>-1.8970940671860477</v>
      </c>
      <c r="U87" s="3">
        <v>0.13366469690125915</v>
      </c>
      <c r="V87" s="4">
        <f>U87*$V$5+$D87</f>
        <v>-1.9331676515493705</v>
      </c>
      <c r="W87" s="3">
        <v>0.12465703310773732</v>
      </c>
      <c r="X87" s="4">
        <f>W87*$X$5+$D87</f>
        <v>-1.9376714834461313</v>
      </c>
      <c r="Y87" s="3">
        <v>7.3778815683727544E-2</v>
      </c>
      <c r="Z87" s="4">
        <f>Y87*$Z$5+$D87</f>
        <v>-1.9631105921581362</v>
      </c>
      <c r="AA87" s="3">
        <v>0.34352669475459724</v>
      </c>
      <c r="AB87" s="4">
        <f>AA87*$AB$5+$D87</f>
        <v>-1.8282366526227014</v>
      </c>
      <c r="AC87" s="3">
        <v>-3.1353946305922339E-4</v>
      </c>
      <c r="AD87" s="4">
        <f>AC87*$AD$5+$D87</f>
        <v>-2.0001567697315297</v>
      </c>
      <c r="AE87" s="3">
        <v>-4.2181509096900849E-3</v>
      </c>
      <c r="AF87" s="4">
        <f>AE87*$AF$5+$D87</f>
        <v>-2.002109075454845</v>
      </c>
      <c r="AG87" s="3">
        <v>-6.8116843022453808E-3</v>
      </c>
      <c r="AH87" s="4">
        <f>AG87*$AH$5+$D87</f>
        <v>-2.0034058421511225</v>
      </c>
      <c r="AI87" s="3">
        <v>-2.7656100799509594E-3</v>
      </c>
      <c r="AJ87" s="4">
        <f>AI87*$AJ$5+$D87</f>
        <v>-2.0013828050399756</v>
      </c>
      <c r="AK87" s="3">
        <v>2.8729477302702556E-3</v>
      </c>
      <c r="AL87" s="4">
        <f>AK87*$AL$5+$D87</f>
        <v>-1.9985635261348649</v>
      </c>
      <c r="AM87" s="3">
        <v>-2.7278740440000004E-2</v>
      </c>
      <c r="AN87" s="4">
        <f>AM87*$AN$5+$D87</f>
        <v>-2.0136393702199999</v>
      </c>
      <c r="AO87" s="3">
        <v>5.8464611999999993E-4</v>
      </c>
      <c r="AP87" s="4">
        <f>AO87*$AP$5+$D87</f>
        <v>-1.99970767694</v>
      </c>
      <c r="AQ87" s="3">
        <v>1.0913110560000001E-2</v>
      </c>
      <c r="AR87" s="4">
        <f>AQ87*$AR$5+$D87</f>
        <v>-1.9945434447199999</v>
      </c>
      <c r="AS87" s="3">
        <v>1.0505682053780194E-2</v>
      </c>
      <c r="AT87" s="4">
        <f>AS87*$AT$5+$D87</f>
        <v>-1.9947471589731098</v>
      </c>
      <c r="AU87" s="20">
        <v>3.7882075567083839E-2</v>
      </c>
      <c r="AV87" s="47">
        <f>AU87*$AV$5+$D87</f>
        <v>-1.9810589622164581</v>
      </c>
    </row>
    <row r="88" spans="1:48" s="43" customFormat="1" x14ac:dyDescent="0.15">
      <c r="A88" s="57"/>
      <c r="B88" s="58"/>
      <c r="C88" s="21"/>
      <c r="D88" s="20"/>
      <c r="E88" s="20"/>
      <c r="F88" s="20"/>
      <c r="G88" s="3"/>
      <c r="H88" s="4"/>
      <c r="I88" s="3"/>
      <c r="J88" s="4"/>
      <c r="K88" s="3"/>
      <c r="L88" s="4"/>
      <c r="M88" s="3"/>
      <c r="N88" s="4"/>
      <c r="O88" s="3"/>
      <c r="P88" s="4"/>
      <c r="Q88" s="4"/>
      <c r="R88" s="4"/>
      <c r="S88" s="3"/>
      <c r="T88" s="4"/>
      <c r="U88" s="3"/>
      <c r="V88" s="4"/>
      <c r="W88" s="3"/>
      <c r="X88" s="4"/>
      <c r="Y88" s="3"/>
      <c r="Z88" s="4"/>
      <c r="AA88" s="3"/>
      <c r="AB88" s="4"/>
      <c r="AC88" s="3"/>
      <c r="AD88" s="4"/>
      <c r="AE88" s="3"/>
      <c r="AF88" s="4"/>
      <c r="AG88" s="3"/>
      <c r="AH88" s="4"/>
      <c r="AI88" s="3"/>
      <c r="AJ88" s="4"/>
      <c r="AK88" s="3"/>
      <c r="AL88" s="4"/>
      <c r="AM88" s="3"/>
      <c r="AN88" s="4"/>
      <c r="AO88" s="3"/>
      <c r="AP88" s="4"/>
      <c r="AQ88" s="3"/>
      <c r="AR88" s="4"/>
      <c r="AS88" s="3"/>
      <c r="AT88" s="4"/>
      <c r="AU88" s="20"/>
      <c r="AV88" s="47"/>
    </row>
    <row r="89" spans="1:48" s="43" customFormat="1" x14ac:dyDescent="0.15">
      <c r="A89" s="57"/>
      <c r="B89" s="58"/>
      <c r="C89" s="21"/>
      <c r="D89" s="20">
        <v>-1.5</v>
      </c>
      <c r="E89" s="20">
        <v>-3</v>
      </c>
      <c r="F89" s="20">
        <v>0.16666666666666666</v>
      </c>
      <c r="G89" s="3">
        <v>0.29213235001898469</v>
      </c>
      <c r="H89" s="4">
        <f>G89*$H$5+D89</f>
        <v>-1.3539338249905077</v>
      </c>
      <c r="I89" s="3">
        <v>0.29046262734104067</v>
      </c>
      <c r="J89" s="4">
        <f>I89*$J$5+$D89</f>
        <v>-1.3547686863294797</v>
      </c>
      <c r="K89" s="3">
        <v>2.6000156784865029E-3</v>
      </c>
      <c r="L89" s="4">
        <f>K89*$L$5+$D89</f>
        <v>-1.4986999921607567</v>
      </c>
      <c r="M89" s="3">
        <v>-3.1080733006573765E-2</v>
      </c>
      <c r="N89" s="4">
        <f>M89*$N$5+$D89</f>
        <v>-1.5155403665032869</v>
      </c>
      <c r="O89" s="3">
        <v>-0.6630332977516612</v>
      </c>
      <c r="P89" s="4">
        <f>O89*$P$5+$D89</f>
        <v>-1.8315166488758305</v>
      </c>
      <c r="Q89" s="4">
        <v>0.37600521322947661</v>
      </c>
      <c r="R89" s="4">
        <f>Q89*$R$5+$D89</f>
        <v>-1.3119973933852618</v>
      </c>
      <c r="S89" s="3">
        <v>0.20198743481295942</v>
      </c>
      <c r="T89" s="4">
        <f>S89*$T$5+$D89</f>
        <v>-1.3990062825935203</v>
      </c>
      <c r="U89" s="3">
        <v>9.0278218475976446E-2</v>
      </c>
      <c r="V89" s="4">
        <f>U89*$V$5+$D89</f>
        <v>-1.4548608907620117</v>
      </c>
      <c r="W89" s="3">
        <v>0.10939104011826056</v>
      </c>
      <c r="X89" s="4">
        <f>W89*$X$5+$D89</f>
        <v>-1.4453044799408696</v>
      </c>
      <c r="Y89" s="3">
        <v>7.5250086068575889E-2</v>
      </c>
      <c r="Z89" s="4">
        <f>Y89*$Z$5+$D89</f>
        <v>-1.4623749569657121</v>
      </c>
      <c r="AA89" s="3">
        <v>0.26939605702848307</v>
      </c>
      <c r="AB89" s="4">
        <f>AA89*$AB$5+$D89</f>
        <v>-1.3653019714857584</v>
      </c>
      <c r="AC89" s="3">
        <v>2.2867478172452693E-3</v>
      </c>
      <c r="AD89" s="4">
        <f>AC89*$AD$5+$D89</f>
        <v>-1.4988566260913774</v>
      </c>
      <c r="AE89" s="3">
        <v>-1.2666994307592623E-3</v>
      </c>
      <c r="AF89" s="4">
        <f>AE89*$AF$5+$D89</f>
        <v>-1.5006333497153796</v>
      </c>
      <c r="AG89" s="3">
        <v>-7.917447165448472E-3</v>
      </c>
      <c r="AH89" s="4">
        <f>AG89*$AH$5+$D89</f>
        <v>-1.5039587235827243</v>
      </c>
      <c r="AI89" s="3">
        <v>-2.8670256530112597E-3</v>
      </c>
      <c r="AJ89" s="4">
        <f>AI89*$AJ$5+$D89</f>
        <v>-1.5014335128265057</v>
      </c>
      <c r="AK89" s="3">
        <v>2.1995581952786274E-3</v>
      </c>
      <c r="AL89" s="4">
        <f>AK89*$AL$5+$D89</f>
        <v>-1.4989002209023607</v>
      </c>
      <c r="AM89" s="3">
        <v>-1.1979504720000003E-2</v>
      </c>
      <c r="AN89" s="4">
        <f>AM89*$AN$5+$D89</f>
        <v>-1.5059897523600001</v>
      </c>
      <c r="AO89" s="3">
        <v>-1.38858732E-3</v>
      </c>
      <c r="AP89" s="4">
        <f>AO89*$AP$5+$D89</f>
        <v>-1.5006942936600001</v>
      </c>
      <c r="AQ89" s="3">
        <v>5.5138697999999996E-3</v>
      </c>
      <c r="AR89" s="4">
        <f>AQ89*$AR$5+$D89</f>
        <v>-1.4972430650999999</v>
      </c>
      <c r="AS89" s="3">
        <v>7.6704597065397635E-3</v>
      </c>
      <c r="AT89" s="4">
        <f>AS89*$AT$5+$D89</f>
        <v>-1.4961647701467302</v>
      </c>
      <c r="AU89" s="20">
        <v>3.0457740105835279E-2</v>
      </c>
      <c r="AV89" s="47">
        <f>AU89*$AV$5+$D89</f>
        <v>-1.4847711299470823</v>
      </c>
    </row>
    <row r="90" spans="1:48" s="43" customFormat="1" x14ac:dyDescent="0.15">
      <c r="A90" s="57"/>
      <c r="B90" s="58"/>
      <c r="C90" s="21"/>
      <c r="D90" s="20">
        <v>-1.5</v>
      </c>
      <c r="E90" s="20">
        <v>-1</v>
      </c>
      <c r="F90" s="20">
        <v>0.16666666666666666</v>
      </c>
      <c r="G90" s="3">
        <v>0.57266867161260093</v>
      </c>
      <c r="H90" s="4">
        <f>G90*$H$5+D90</f>
        <v>-1.2136656641936996</v>
      </c>
      <c r="I90" s="3">
        <v>0.5720631768346629</v>
      </c>
      <c r="J90" s="4">
        <f>I90*$J$5+$D90</f>
        <v>-1.2139684115826685</v>
      </c>
      <c r="K90" s="3">
        <v>6.627893520678804E-3</v>
      </c>
      <c r="L90" s="4">
        <f>K90*$L$5+$D90</f>
        <v>-1.4966860532396606</v>
      </c>
      <c r="M90" s="3">
        <v>-2.5479407054572332E-2</v>
      </c>
      <c r="N90" s="4">
        <f>M90*$N$5+$D90</f>
        <v>-1.5127397035272863</v>
      </c>
      <c r="O90" s="3">
        <v>-0.73817043374913383</v>
      </c>
      <c r="P90" s="4">
        <f>O90*$P$5+$D90</f>
        <v>-1.8690852168745669</v>
      </c>
      <c r="Q90" s="4">
        <v>0.20249686918594975</v>
      </c>
      <c r="R90" s="4">
        <f>Q90*$R$5+$D90</f>
        <v>-1.3987515654070251</v>
      </c>
      <c r="S90" s="3">
        <v>0.20572787373592202</v>
      </c>
      <c r="T90" s="4">
        <f>S90*$T$5+$D90</f>
        <v>-1.3971360631320391</v>
      </c>
      <c r="U90" s="3">
        <v>7.5859610352280657E-2</v>
      </c>
      <c r="V90" s="4">
        <f>U90*$V$5+$D90</f>
        <v>-1.4620701948238597</v>
      </c>
      <c r="W90" s="3">
        <v>9.1623955234188051E-2</v>
      </c>
      <c r="X90" s="4">
        <f>W90*$X$5+$D90</f>
        <v>-1.454188022382906</v>
      </c>
      <c r="Y90" s="3">
        <v>7.7580999862171818E-2</v>
      </c>
      <c r="Z90" s="4">
        <f>Y90*$Z$5+$D90</f>
        <v>-1.461209500068914</v>
      </c>
      <c r="AA90" s="3">
        <v>0.21895639037145723</v>
      </c>
      <c r="AB90" s="4">
        <f>AA90*$AB$5+$D90</f>
        <v>-1.3905218048142713</v>
      </c>
      <c r="AC90" s="3">
        <v>-6.6609717041026114E-4</v>
      </c>
      <c r="AD90" s="4">
        <f>AC90*$AD$5+$D90</f>
        <v>-1.5003330485852051</v>
      </c>
      <c r="AE90" s="3">
        <v>-2.3606037796547745E-3</v>
      </c>
      <c r="AF90" s="4">
        <f>AE90*$AF$5+$D90</f>
        <v>-1.5011803018898273</v>
      </c>
      <c r="AG90" s="3">
        <v>-9.2996970106809206E-3</v>
      </c>
      <c r="AH90" s="4">
        <f>AG90*$AH$5+$D90</f>
        <v>-1.5046498485053406</v>
      </c>
      <c r="AI90" s="3">
        <v>-4.2743826382896593E-4</v>
      </c>
      <c r="AJ90" s="4">
        <f>AI90*$AJ$5+$D90</f>
        <v>-1.5002137191319145</v>
      </c>
      <c r="AK90" s="3">
        <v>2.0127660084011401E-3</v>
      </c>
      <c r="AL90" s="4">
        <f>AK90*$AL$5+$D90</f>
        <v>-1.4989936169957994</v>
      </c>
      <c r="AM90" s="3">
        <v>-1.899653796E-2</v>
      </c>
      <c r="AN90" s="4">
        <f>AM90*$AN$5+$D90</f>
        <v>-1.5094982689800001</v>
      </c>
      <c r="AO90" s="3">
        <v>-3.5021591999999998E-4</v>
      </c>
      <c r="AP90" s="4">
        <f>AO90*$AP$5+$D90</f>
        <v>-1.5001751079600001</v>
      </c>
      <c r="AQ90" s="3">
        <v>3.6532468800000001E-3</v>
      </c>
      <c r="AR90" s="4">
        <f>AQ90*$AR$5+$D90</f>
        <v>-1.49817337656</v>
      </c>
      <c r="AS90" s="3">
        <v>8.3647250193307175E-3</v>
      </c>
      <c r="AT90" s="4">
        <f>AS90*$AT$5+$D90</f>
        <v>-1.4958176374903347</v>
      </c>
      <c r="AU90" s="20">
        <v>2.8236793843729912E-2</v>
      </c>
      <c r="AV90" s="47">
        <f>AU90*$AV$5+$D90</f>
        <v>-1.485881603078135</v>
      </c>
    </row>
    <row r="91" spans="1:48" s="43" customFormat="1" x14ac:dyDescent="0.15">
      <c r="A91" s="57"/>
      <c r="B91" s="58"/>
      <c r="C91" s="21"/>
      <c r="D91" s="20">
        <v>-1.5</v>
      </c>
      <c r="E91" s="20">
        <v>1</v>
      </c>
      <c r="F91" s="20">
        <v>0.16666666666666666</v>
      </c>
      <c r="G91" s="3">
        <v>0.31317006103754053</v>
      </c>
      <c r="H91" s="4">
        <f>G91*$H$5+D91</f>
        <v>-1.3434149694812296</v>
      </c>
      <c r="I91" s="3">
        <v>0.31207094141845504</v>
      </c>
      <c r="J91" s="4">
        <f>I91*$J$5+$D91</f>
        <v>-1.3439645292907725</v>
      </c>
      <c r="K91" s="3">
        <v>7.006790277845178E-3</v>
      </c>
      <c r="L91" s="4">
        <f>K91*$L$5+$D91</f>
        <v>-1.4964966048610775</v>
      </c>
      <c r="M91" s="3">
        <v>-2.5261028135417331E-2</v>
      </c>
      <c r="N91" s="4">
        <f>M91*$N$5+$D91</f>
        <v>-1.5126305140677088</v>
      </c>
      <c r="O91" s="3">
        <v>-0.64858480507901106</v>
      </c>
      <c r="P91" s="4">
        <f>O91*$P$5+$D91</f>
        <v>-1.8242924025395055</v>
      </c>
      <c r="Q91" s="4">
        <v>0.34516186458775566</v>
      </c>
      <c r="R91" s="4">
        <f>Q91*$R$5+$D91</f>
        <v>-1.3274190677061222</v>
      </c>
      <c r="S91" s="3">
        <v>0.2015058812989253</v>
      </c>
      <c r="T91" s="4">
        <f>S91*$T$5+$D91</f>
        <v>-1.3992470593505373</v>
      </c>
      <c r="U91" s="3">
        <v>9.1842334153343058E-2</v>
      </c>
      <c r="V91" s="4">
        <f>U91*$V$5+$D91</f>
        <v>-1.4540788329233285</v>
      </c>
      <c r="W91" s="3">
        <v>0.11507262498926769</v>
      </c>
      <c r="X91" s="4">
        <f>W91*$X$5+$D91</f>
        <v>-1.4424636875053662</v>
      </c>
      <c r="Y91" s="3">
        <v>6.960087490443928E-2</v>
      </c>
      <c r="Z91" s="4">
        <f>Y91*$Z$5+$D91</f>
        <v>-1.4651995625477803</v>
      </c>
      <c r="AA91" s="3">
        <v>0.23469385173585122</v>
      </c>
      <c r="AB91" s="4">
        <f>AA91*$AB$5+$D91</f>
        <v>-1.3826530741320744</v>
      </c>
      <c r="AC91" s="3">
        <v>-1.5342531059031334E-3</v>
      </c>
      <c r="AD91" s="4">
        <f>AC91*$AD$5+$D91</f>
        <v>-1.5007671265529516</v>
      </c>
      <c r="AE91" s="3">
        <v>-3.0824412990533429E-3</v>
      </c>
      <c r="AF91" s="4">
        <f>AE91*$AF$5+$D91</f>
        <v>-1.5015412206495267</v>
      </c>
      <c r="AG91" s="3">
        <v>-6.3545739638166563E-3</v>
      </c>
      <c r="AH91" s="4">
        <f>AG91*$AH$5+$D91</f>
        <v>-1.5031772869819082</v>
      </c>
      <c r="AI91" s="3">
        <v>-1.1918797366776519E-3</v>
      </c>
      <c r="AJ91" s="4">
        <f>AI91*$AJ$5+$D91</f>
        <v>-1.5005959398683388</v>
      </c>
      <c r="AK91" s="3">
        <v>2.6929412569187011E-3</v>
      </c>
      <c r="AL91" s="4">
        <f>AK91*$AL$5+$D91</f>
        <v>-1.4986535293715406</v>
      </c>
      <c r="AM91" s="3">
        <v>-1.4623136279999999E-2</v>
      </c>
      <c r="AN91" s="4">
        <f>AM91*$AN$5+$D91</f>
        <v>-1.50731156814</v>
      </c>
      <c r="AO91" s="3">
        <v>-1.3779828000000003E-4</v>
      </c>
      <c r="AP91" s="4">
        <f>AO91*$AP$5+$D91</f>
        <v>-1.50006889914</v>
      </c>
      <c r="AQ91" s="3">
        <v>4.9534642800000001E-3</v>
      </c>
      <c r="AR91" s="4">
        <f>AQ91*$AR$5+$D91</f>
        <v>-1.4975232678599999</v>
      </c>
      <c r="AS91" s="3">
        <v>7.1880378031584308E-3</v>
      </c>
      <c r="AT91" s="4">
        <f>AS91*$AT$5+$D91</f>
        <v>-1.4964059810984207</v>
      </c>
      <c r="AU91" s="20">
        <v>3.1140671781355763E-2</v>
      </c>
      <c r="AV91" s="47">
        <f>AU91*$AV$5+$D91</f>
        <v>-1.4844296641093222</v>
      </c>
    </row>
    <row r="92" spans="1:48" s="43" customFormat="1" x14ac:dyDescent="0.15">
      <c r="A92" s="57"/>
      <c r="B92" s="58"/>
      <c r="C92" s="21"/>
      <c r="D92" s="20">
        <v>-1.5</v>
      </c>
      <c r="E92" s="20">
        <v>3</v>
      </c>
      <c r="F92" s="20">
        <v>0.16666666666666666</v>
      </c>
      <c r="G92" s="3">
        <v>0.39239212680869479</v>
      </c>
      <c r="H92" s="4">
        <f>G92*$H$5+D92</f>
        <v>-1.3038039365956526</v>
      </c>
      <c r="I92" s="3">
        <v>0.39147189880159128</v>
      </c>
      <c r="J92" s="4">
        <f>I92*$J$5+$D92</f>
        <v>-1.3042640505992042</v>
      </c>
      <c r="K92" s="3">
        <v>1.2020172985967744E-3</v>
      </c>
      <c r="L92" s="4">
        <f>K92*$L$5+$D92</f>
        <v>-1.4993989913507015</v>
      </c>
      <c r="M92" s="3">
        <v>-2.6830743272249449E-2</v>
      </c>
      <c r="N92" s="4">
        <f>M92*$N$5+$D92</f>
        <v>-1.5134153716361247</v>
      </c>
      <c r="O92" s="3">
        <v>-0.67208790686321462</v>
      </c>
      <c r="P92" s="4">
        <f>O92*$P$5+$D92</f>
        <v>-1.8360439534316073</v>
      </c>
      <c r="Q92" s="4">
        <v>0.26526345632645043</v>
      </c>
      <c r="R92" s="4">
        <f>Q92*$R$5+$D92</f>
        <v>-1.3673682718367748</v>
      </c>
      <c r="S92" s="3">
        <v>0.21421292131266262</v>
      </c>
      <c r="T92" s="4">
        <f>S92*$T$5+$D92</f>
        <v>-1.3928935393436688</v>
      </c>
      <c r="U92" s="3">
        <v>8.1229491979707552E-2</v>
      </c>
      <c r="V92" s="4">
        <f>U92*$V$5+$D92</f>
        <v>-1.4593852540101462</v>
      </c>
      <c r="W92" s="3">
        <v>9.8653143349895278E-2</v>
      </c>
      <c r="X92" s="4">
        <f>W92*$X$5+$D92</f>
        <v>-1.4506734283250524</v>
      </c>
      <c r="Y92" s="3">
        <v>7.9937913379523245E-2</v>
      </c>
      <c r="Z92" s="4">
        <f>Y92*$Z$5+$D92</f>
        <v>-1.4600310433102384</v>
      </c>
      <c r="AA92" s="3">
        <v>0.23318475549389994</v>
      </c>
      <c r="AB92" s="4">
        <f>AA92*$AB$5+$D92</f>
        <v>-1.38340762225305</v>
      </c>
      <c r="AC92" s="3">
        <v>-1.779510641451681E-3</v>
      </c>
      <c r="AD92" s="4">
        <f>AC92*$AD$5+$D92</f>
        <v>-1.5008897553207259</v>
      </c>
      <c r="AE92" s="3">
        <v>-1.8603341474847253E-3</v>
      </c>
      <c r="AF92" s="4">
        <f>AE92*$AF$5+$D92</f>
        <v>-1.5009301670737423</v>
      </c>
      <c r="AG92" s="3">
        <v>-8.6808604998841361E-3</v>
      </c>
      <c r="AH92" s="4">
        <f>AG92*$AH$5+$D92</f>
        <v>-1.5043404302499421</v>
      </c>
      <c r="AI92" s="3">
        <v>-4.9196423063010584E-4</v>
      </c>
      <c r="AJ92" s="4">
        <f>AI92*$AJ$5+$D92</f>
        <v>-1.5002459821153151</v>
      </c>
      <c r="AK92" s="3">
        <v>2.3767886949150278E-3</v>
      </c>
      <c r="AL92" s="4">
        <f>AK92*$AL$5+$D92</f>
        <v>-1.4988116056525425</v>
      </c>
      <c r="AM92" s="3">
        <v>-1.9438464959999999E-2</v>
      </c>
      <c r="AN92" s="4">
        <f>AM92*$AN$5+$D92</f>
        <v>-1.50971923248</v>
      </c>
      <c r="AO92" s="3">
        <v>8.0425224E-4</v>
      </c>
      <c r="AP92" s="4">
        <f>AO92*$AP$5+$D92</f>
        <v>-1.49959787388</v>
      </c>
      <c r="AQ92" s="3">
        <v>3.8415275999999997E-3</v>
      </c>
      <c r="AR92" s="4">
        <f>AQ92*$AR$5+$D92</f>
        <v>-1.4980792361999999</v>
      </c>
      <c r="AS92" s="3">
        <v>9.2853410130271253E-3</v>
      </c>
      <c r="AT92" s="4">
        <f>AS92*$AT$5+$D92</f>
        <v>-1.4953573294934865</v>
      </c>
      <c r="AU92" s="20">
        <v>3.1108924358700676E-2</v>
      </c>
      <c r="AV92" s="47">
        <f>AU92*$AV$5+$D92</f>
        <v>-1.4844455378206496</v>
      </c>
    </row>
    <row r="93" spans="1:48" s="43" customFormat="1" x14ac:dyDescent="0.15">
      <c r="A93" s="57"/>
      <c r="B93" s="58"/>
      <c r="C93" s="21"/>
      <c r="D93" s="20"/>
      <c r="E93" s="20"/>
      <c r="F93" s="20"/>
      <c r="G93" s="3"/>
      <c r="H93" s="4"/>
      <c r="I93" s="3"/>
      <c r="J93" s="4"/>
      <c r="K93" s="3"/>
      <c r="L93" s="4"/>
      <c r="M93" s="3"/>
      <c r="N93" s="4"/>
      <c r="O93" s="3"/>
      <c r="P93" s="4"/>
      <c r="Q93" s="4"/>
      <c r="R93" s="4"/>
      <c r="S93" s="3"/>
      <c r="T93" s="4"/>
      <c r="U93" s="3"/>
      <c r="V93" s="4"/>
      <c r="W93" s="3"/>
      <c r="X93" s="4"/>
      <c r="Y93" s="3"/>
      <c r="Z93" s="4"/>
      <c r="AA93" s="3"/>
      <c r="AB93" s="4"/>
      <c r="AC93" s="3"/>
      <c r="AD93" s="4"/>
      <c r="AE93" s="3"/>
      <c r="AF93" s="4"/>
      <c r="AG93" s="3"/>
      <c r="AH93" s="4"/>
      <c r="AI93" s="3"/>
      <c r="AJ93" s="4"/>
      <c r="AK93" s="3"/>
      <c r="AL93" s="4"/>
      <c r="AM93" s="3"/>
      <c r="AN93" s="4"/>
      <c r="AO93" s="3"/>
      <c r="AP93" s="4"/>
      <c r="AQ93" s="3"/>
      <c r="AR93" s="4"/>
      <c r="AS93" s="3"/>
      <c r="AT93" s="4"/>
      <c r="AU93" s="20"/>
      <c r="AV93" s="47"/>
    </row>
    <row r="94" spans="1:48" s="43" customFormat="1" x14ac:dyDescent="0.15">
      <c r="A94" s="57"/>
      <c r="B94" s="58"/>
      <c r="C94" s="21"/>
      <c r="D94" s="20">
        <v>-1</v>
      </c>
      <c r="E94" s="20">
        <v>-1</v>
      </c>
      <c r="F94" s="20">
        <v>0.16666666666666666</v>
      </c>
      <c r="G94" s="3">
        <v>0.59185906840801472</v>
      </c>
      <c r="H94" s="4">
        <f>G94*$H$5+D94</f>
        <v>-0.70407046579599264</v>
      </c>
      <c r="I94" s="3">
        <v>0.59123945901755615</v>
      </c>
      <c r="J94" s="4">
        <f>I94*$J$5+$D94</f>
        <v>-0.70438027049122187</v>
      </c>
      <c r="K94" s="3">
        <v>9.3473643344295834E-3</v>
      </c>
      <c r="L94" s="4">
        <f>K94*$L$5+$D94</f>
        <v>-0.99532631783278525</v>
      </c>
      <c r="M94" s="3">
        <v>-2.541034705449767E-2</v>
      </c>
      <c r="N94" s="4">
        <f>M94*$N$5+$D94</f>
        <v>-1.0127051735272488</v>
      </c>
      <c r="O94" s="3">
        <v>-0.74465852159350998</v>
      </c>
      <c r="P94" s="4">
        <f>O94*$P$5+$D94</f>
        <v>-1.372329260796755</v>
      </c>
      <c r="Q94" s="4">
        <v>0.18870634058661001</v>
      </c>
      <c r="R94" s="4">
        <f>Q94*$R$5+$D94</f>
        <v>-0.90564682970669497</v>
      </c>
      <c r="S94" s="3">
        <v>0.20121844237969561</v>
      </c>
      <c r="T94" s="4">
        <f>S94*$T$5+$D94</f>
        <v>-0.89939077881015217</v>
      </c>
      <c r="U94" s="3">
        <v>7.5021557918942217E-2</v>
      </c>
      <c r="V94" s="4">
        <f>U94*$V$5+$D94</f>
        <v>-0.96248922104052892</v>
      </c>
      <c r="W94" s="3">
        <v>8.5081920091980456E-2</v>
      </c>
      <c r="X94" s="4">
        <f>W94*$X$5+$D94</f>
        <v>-0.95745903995400972</v>
      </c>
      <c r="Y94" s="3">
        <v>7.5122345900378681E-2</v>
      </c>
      <c r="Z94" s="4">
        <f>Y94*$Z$5+$D94</f>
        <v>-0.96243882704981065</v>
      </c>
      <c r="AA94" s="3">
        <v>0.17739617304453661</v>
      </c>
      <c r="AB94" s="4">
        <f>AA94*$AB$5+$D94</f>
        <v>-0.91130191347773171</v>
      </c>
      <c r="AC94" s="3">
        <v>-1.031196456283668E-3</v>
      </c>
      <c r="AD94" s="4">
        <f>AC94*$AD$5+$D94</f>
        <v>-1.0005155982281417</v>
      </c>
      <c r="AE94" s="3">
        <v>-1.1844824160015105E-3</v>
      </c>
      <c r="AF94" s="4">
        <f>AE94*$AF$5+$D94</f>
        <v>-1.0005922412080008</v>
      </c>
      <c r="AG94" s="3">
        <v>-8.6315509815956936E-3</v>
      </c>
      <c r="AH94" s="4">
        <f>AG94*$AH$5+$D94</f>
        <v>-1.0043157754907979</v>
      </c>
      <c r="AI94" s="3">
        <v>-1.6939608492918753E-4</v>
      </c>
      <c r="AJ94" s="4">
        <f>AI94*$AJ$5+$D94</f>
        <v>-1.0000846980424647</v>
      </c>
      <c r="AK94" s="3">
        <v>1.5674381361856248E-3</v>
      </c>
      <c r="AL94" s="4">
        <f>AK94*$AL$5+$D94</f>
        <v>-0.99921628093190717</v>
      </c>
      <c r="AM94" s="3">
        <v>-1.225457208E-2</v>
      </c>
      <c r="AN94" s="4">
        <f>AM94*$AN$5+$D94</f>
        <v>-1.0061272860399999</v>
      </c>
      <c r="AO94" s="3">
        <v>2.4693768000000002E-4</v>
      </c>
      <c r="AP94" s="4">
        <f>AO94*$AP$5+$D94</f>
        <v>-0.99987653115999997</v>
      </c>
      <c r="AQ94" s="3">
        <v>1.8334814399999998E-3</v>
      </c>
      <c r="AR94" s="4">
        <f>AQ94*$AR$5+$D94</f>
        <v>-0.99908325927999997</v>
      </c>
      <c r="AS94" s="3">
        <v>6.3498288892419614E-3</v>
      </c>
      <c r="AT94" s="4">
        <f>AS94*$AT$5+$D94</f>
        <v>-0.99682508555537896</v>
      </c>
      <c r="AU94" s="20">
        <v>2.6678014416417116E-2</v>
      </c>
      <c r="AV94" s="47">
        <f>AU94*$AV$5+$D94</f>
        <v>-0.98666099279179142</v>
      </c>
    </row>
    <row r="95" spans="1:48" s="43" customFormat="1" x14ac:dyDescent="0.15">
      <c r="A95" s="57"/>
      <c r="B95" s="58"/>
      <c r="C95" s="21"/>
      <c r="D95" s="20">
        <v>-1</v>
      </c>
      <c r="E95" s="20">
        <v>1</v>
      </c>
      <c r="F95" s="20">
        <v>0.16666666666666666</v>
      </c>
      <c r="G95" s="3">
        <v>0.3320673437840867</v>
      </c>
      <c r="H95" s="4">
        <f>G95*$H$5+D95</f>
        <v>-0.83396632810795668</v>
      </c>
      <c r="I95" s="3">
        <v>0.32982869387008507</v>
      </c>
      <c r="J95" s="4">
        <f>I95*$J$5+$D95</f>
        <v>-0.83508565306495752</v>
      </c>
      <c r="K95" s="3">
        <v>2.8574041652512476E-2</v>
      </c>
      <c r="L95" s="4">
        <f>K95*$L$5+$D95</f>
        <v>-0.98571297917374379</v>
      </c>
      <c r="M95" s="3">
        <v>-2.5792976784641056E-2</v>
      </c>
      <c r="N95" s="4">
        <f>M95*$N$5+$D95</f>
        <v>-1.0128964883923206</v>
      </c>
      <c r="O95" s="3">
        <v>-0.6675798066488482</v>
      </c>
      <c r="P95" s="4">
        <f>O95*$P$5+$D95</f>
        <v>-1.333789903324424</v>
      </c>
      <c r="Q95" s="4">
        <v>0.27529553680924684</v>
      </c>
      <c r="R95" s="4">
        <f>Q95*$R$5+$D95</f>
        <v>-0.86235223159537655</v>
      </c>
      <c r="S95" s="3">
        <v>0.20910994725309182</v>
      </c>
      <c r="T95" s="4">
        <f>S95*$T$5+$D95</f>
        <v>-0.89544502637345413</v>
      </c>
      <c r="U95" s="3">
        <v>0.10084626497388785</v>
      </c>
      <c r="V95" s="4">
        <f>U95*$V$5+$D95</f>
        <v>-0.94957686751305603</v>
      </c>
      <c r="W95" s="3">
        <v>0.1018690995695882</v>
      </c>
      <c r="X95" s="4">
        <f>W95*$X$5+$D95</f>
        <v>-0.94906545021520594</v>
      </c>
      <c r="Y95" s="3">
        <v>6.3681255596413036E-2</v>
      </c>
      <c r="Z95" s="4">
        <f>Y95*$Z$5+$D95</f>
        <v>-0.96815937220179349</v>
      </c>
      <c r="AA95" s="3">
        <v>0.17066874465041937</v>
      </c>
      <c r="AB95" s="4">
        <f>AA95*$AB$5+$D95</f>
        <v>-0.91466562767479032</v>
      </c>
      <c r="AC95" s="3">
        <v>-4.3212705553184521E-3</v>
      </c>
      <c r="AD95" s="4">
        <f>AC95*$AD$5+$D95</f>
        <v>-1.0021606352776593</v>
      </c>
      <c r="AE95" s="3">
        <v>-2.8399707809542104E-3</v>
      </c>
      <c r="AF95" s="4">
        <f>AE95*$AF$5+$D95</f>
        <v>-1.0014199853904771</v>
      </c>
      <c r="AG95" s="3">
        <v>-5.8970934955592429E-3</v>
      </c>
      <c r="AH95" s="4">
        <f>AG95*$AH$5+$D95</f>
        <v>-1.0029485467477797</v>
      </c>
      <c r="AI95" s="3">
        <v>-5.4945773068618847E-4</v>
      </c>
      <c r="AJ95" s="4">
        <f>AI95*$AJ$5+$D95</f>
        <v>-1.0002747288653431</v>
      </c>
      <c r="AK95" s="3">
        <v>2.1968439098682541E-3</v>
      </c>
      <c r="AL95" s="4">
        <f>AK95*$AL$5+$D95</f>
        <v>-0.99890157804506585</v>
      </c>
      <c r="AM95" s="3">
        <v>-9.1097092799999994E-3</v>
      </c>
      <c r="AN95" s="4">
        <f>AM95*$AN$5+$D95</f>
        <v>-1.0045548546400001</v>
      </c>
      <c r="AO95" s="3">
        <v>2.7289224000000002E-4</v>
      </c>
      <c r="AP95" s="4">
        <f>AO95*$AP$5+$D95</f>
        <v>-0.99986355388000003</v>
      </c>
      <c r="AQ95" s="3">
        <v>2.5698880799999999E-3</v>
      </c>
      <c r="AR95" s="4">
        <f>AQ95*$AR$5+$D95</f>
        <v>-0.99871505595999999</v>
      </c>
      <c r="AS95" s="3">
        <v>4.5709259328766301E-3</v>
      </c>
      <c r="AT95" s="4">
        <f>AS95*$AT$5+$D95</f>
        <v>-0.99771453703356172</v>
      </c>
      <c r="AU95" s="20">
        <v>3.2137126323246556E-2</v>
      </c>
      <c r="AV95" s="47">
        <f>AU95*$AV$5+$D95</f>
        <v>-0.98393143683837669</v>
      </c>
    </row>
    <row r="96" spans="1:48" s="43" customFormat="1" x14ac:dyDescent="0.15">
      <c r="A96" s="57"/>
      <c r="B96" s="58"/>
      <c r="C96" s="21"/>
      <c r="D96" s="20"/>
      <c r="E96" s="20"/>
      <c r="F96" s="20"/>
      <c r="G96" s="3"/>
      <c r="H96" s="4"/>
      <c r="I96" s="3"/>
      <c r="J96" s="4"/>
      <c r="K96" s="3"/>
      <c r="L96" s="4"/>
      <c r="M96" s="3"/>
      <c r="N96" s="4"/>
      <c r="O96" s="3"/>
      <c r="P96" s="4"/>
      <c r="Q96" s="4"/>
      <c r="R96" s="4"/>
      <c r="S96" s="3"/>
      <c r="T96" s="4"/>
      <c r="U96" s="3"/>
      <c r="V96" s="4"/>
      <c r="W96" s="3"/>
      <c r="X96" s="4"/>
      <c r="Y96" s="3"/>
      <c r="Z96" s="4"/>
      <c r="AA96" s="3"/>
      <c r="AB96" s="4"/>
      <c r="AC96" s="3"/>
      <c r="AD96" s="4"/>
      <c r="AE96" s="3"/>
      <c r="AF96" s="4"/>
      <c r="AG96" s="3"/>
      <c r="AH96" s="4"/>
      <c r="AI96" s="3"/>
      <c r="AJ96" s="4"/>
      <c r="AK96" s="3"/>
      <c r="AL96" s="4"/>
      <c r="AM96" s="3"/>
      <c r="AN96" s="4"/>
      <c r="AO96" s="3"/>
      <c r="AP96" s="4"/>
      <c r="AQ96" s="3"/>
      <c r="AR96" s="4"/>
      <c r="AS96" s="3"/>
      <c r="AT96" s="4"/>
      <c r="AU96" s="20"/>
      <c r="AV96" s="47"/>
    </row>
    <row r="97" spans="1:48" s="43" customFormat="1" x14ac:dyDescent="0.15">
      <c r="A97" s="57"/>
      <c r="B97" s="58"/>
      <c r="C97" s="21"/>
      <c r="D97" s="48">
        <v>-0.5</v>
      </c>
      <c r="E97" s="48">
        <v>-3</v>
      </c>
      <c r="F97" s="48">
        <v>0.16666666666666666</v>
      </c>
      <c r="G97" s="71">
        <v>0.29456426822099679</v>
      </c>
      <c r="H97" s="72">
        <f t="shared" ref="H97:H105" si="84">G97*$H$5+D97</f>
        <v>-0.3527178658895016</v>
      </c>
      <c r="I97" s="71">
        <v>0.28625556679595193</v>
      </c>
      <c r="J97" s="72">
        <f t="shared" ref="J97:J105" si="85">I97*$J$5+$D97</f>
        <v>-0.35687221660202406</v>
      </c>
      <c r="K97" s="71">
        <v>-5.712195249418589E-2</v>
      </c>
      <c r="L97" s="72">
        <f t="shared" ref="L97:L105" si="86">K97*$L$5+$D97</f>
        <v>-0.52856097624709297</v>
      </c>
      <c r="M97" s="71">
        <v>-3.9534050313009786E-2</v>
      </c>
      <c r="N97" s="72">
        <f t="shared" ref="N97:N105" si="87">M97*$N$5+$D97</f>
        <v>-0.51976702515650486</v>
      </c>
      <c r="O97" s="71">
        <v>-0.66425489917904768</v>
      </c>
      <c r="P97" s="72">
        <f t="shared" ref="P97:P105" si="88">O97*$P$5+$D97</f>
        <v>-0.83212744958952389</v>
      </c>
      <c r="Q97" s="72">
        <v>0.25852038215752982</v>
      </c>
      <c r="R97" s="72">
        <f t="shared" ref="R97:R105" si="89">Q97*$R$5+$D97</f>
        <v>-0.37073980892123509</v>
      </c>
      <c r="S97" s="71">
        <v>0.23510450457849133</v>
      </c>
      <c r="T97" s="72">
        <f t="shared" ref="T97:T105" si="90">S97*$T$5+$D97</f>
        <v>-0.38244774771075435</v>
      </c>
      <c r="U97" s="71">
        <v>0.14063789042231123</v>
      </c>
      <c r="V97" s="72">
        <f t="shared" ref="V97:V105" si="91">U97*$V$5+$D97</f>
        <v>-0.42968105478884439</v>
      </c>
      <c r="W97" s="71">
        <v>0.1146825293131703</v>
      </c>
      <c r="X97" s="72">
        <f t="shared" ref="X97:X105" si="92">W97*$X$5+$D97</f>
        <v>-0.44265873534341482</v>
      </c>
      <c r="Y97" s="71">
        <v>8.0305407356292408E-2</v>
      </c>
      <c r="Z97" s="72">
        <f t="shared" ref="Z97:Z105" si="93">Y97*$Z$5+$D97</f>
        <v>-0.45984729632185378</v>
      </c>
      <c r="AA97" s="71">
        <v>0.15513529472802901</v>
      </c>
      <c r="AB97" s="72">
        <f t="shared" ref="AB97:AB105" si="94">AA97*$AB$5+$D97</f>
        <v>-0.4224323526359855</v>
      </c>
      <c r="AC97" s="71">
        <v>6.9187708181735292E-3</v>
      </c>
      <c r="AD97" s="72">
        <f t="shared" ref="AD97:AD105" si="95">AC97*$AD$5+$D97</f>
        <v>-0.49654061459091325</v>
      </c>
      <c r="AE97" s="71">
        <v>-4.0969156506405187E-4</v>
      </c>
      <c r="AF97" s="72">
        <f t="shared" ref="AF97:AF105" si="96">AE97*$AF$5+$D97</f>
        <v>-0.50020484578253199</v>
      </c>
      <c r="AG97" s="71">
        <v>-9.0067392512749814E-3</v>
      </c>
      <c r="AH97" s="72">
        <f t="shared" ref="AH97:AH105" si="97">AG97*$AH$5+$D97</f>
        <v>-0.50450336962563747</v>
      </c>
      <c r="AI97" s="71">
        <v>-5.6074669046114883E-3</v>
      </c>
      <c r="AJ97" s="72">
        <f t="shared" ref="AJ97:AJ105" si="98">AI97*$AJ$5+$D97</f>
        <v>-0.50280373345230578</v>
      </c>
      <c r="AK97" s="71">
        <v>2.6615419097850679E-3</v>
      </c>
      <c r="AL97" s="72">
        <f t="shared" ref="AL97:AL105" si="99">AK97*$AL$5+$D97</f>
        <v>-0.49866922904510746</v>
      </c>
      <c r="AM97" s="71">
        <v>7.8107867999999993E-4</v>
      </c>
      <c r="AN97" s="72">
        <f t="shared" ref="AN97:AN105" si="100">AM97*$AN$5+$D97</f>
        <v>-0.49960946066</v>
      </c>
      <c r="AO97" s="71">
        <v>2.7859647600000001E-3</v>
      </c>
      <c r="AP97" s="72">
        <f t="shared" ref="AP97:AP105" si="101">AO97*$AP$5+$D97</f>
        <v>-0.49860701761999998</v>
      </c>
      <c r="AQ97" s="71">
        <v>1.9880585999999998E-3</v>
      </c>
      <c r="AR97" s="72">
        <f t="shared" ref="AR97:AR105" si="102">AQ97*$AR$5+$D97</f>
        <v>-0.49900597070000002</v>
      </c>
      <c r="AS97" s="71">
        <v>2.2761001746958833E-3</v>
      </c>
      <c r="AT97" s="72">
        <f t="shared" ref="AT97:AT105" si="103">AS97*$AT$5+$D97</f>
        <v>-0.49886194991265204</v>
      </c>
      <c r="AU97" s="48">
        <v>4.4102613412601022E-2</v>
      </c>
      <c r="AV97" s="49">
        <f t="shared" ref="AV97:AV105" si="104">AU97*$AV$5+$D97</f>
        <v>-0.47794869329369949</v>
      </c>
    </row>
    <row r="98" spans="1:48" s="43" customFormat="1" x14ac:dyDescent="0.15">
      <c r="A98" s="57"/>
      <c r="B98" s="58"/>
      <c r="C98" s="21"/>
      <c r="D98" s="48">
        <v>-0.5</v>
      </c>
      <c r="E98" s="48">
        <v>-2</v>
      </c>
      <c r="F98" s="48">
        <v>0.16666666666666666</v>
      </c>
      <c r="G98" s="71">
        <v>0.11562355125627086</v>
      </c>
      <c r="H98" s="72">
        <f t="shared" si="84"/>
        <v>-0.44218822437186456</v>
      </c>
      <c r="I98" s="71">
        <v>-0.10612842173635505</v>
      </c>
      <c r="J98" s="72">
        <f t="shared" si="85"/>
        <v>-0.55306421086817747</v>
      </c>
      <c r="K98" s="71">
        <v>-2.4101940026056149E-2</v>
      </c>
      <c r="L98" s="72">
        <f t="shared" si="86"/>
        <v>-0.51205097001302813</v>
      </c>
      <c r="M98" s="71">
        <v>-3.904689733951016E-2</v>
      </c>
      <c r="N98" s="72">
        <f t="shared" si="87"/>
        <v>-0.51952344866975508</v>
      </c>
      <c r="O98" s="71">
        <v>-0.61745379897843333</v>
      </c>
      <c r="P98" s="72">
        <f t="shared" si="88"/>
        <v>-0.80872689948921672</v>
      </c>
      <c r="Q98" s="72">
        <v>0.20945048973447061</v>
      </c>
      <c r="R98" s="72">
        <f t="shared" si="89"/>
        <v>-0.39527475513276467</v>
      </c>
      <c r="S98" s="71">
        <v>8.5765054146773032E-2</v>
      </c>
      <c r="T98" s="72">
        <f t="shared" si="90"/>
        <v>-0.45711747292661348</v>
      </c>
      <c r="U98" s="71">
        <v>8.8656241717466208E-2</v>
      </c>
      <c r="V98" s="72">
        <f t="shared" si="91"/>
        <v>-0.45567187914126689</v>
      </c>
      <c r="W98" s="71">
        <v>9.4279965507329699E-2</v>
      </c>
      <c r="X98" s="72">
        <f t="shared" si="92"/>
        <v>-0.45286001724633518</v>
      </c>
      <c r="Y98" s="71">
        <v>4.6138850881015145E-2</v>
      </c>
      <c r="Z98" s="72">
        <f t="shared" si="93"/>
        <v>-0.47693057455949245</v>
      </c>
      <c r="AA98" s="71">
        <v>0.1042293697265898</v>
      </c>
      <c r="AB98" s="72">
        <f t="shared" si="94"/>
        <v>-0.4478853151367051</v>
      </c>
      <c r="AC98" s="71">
        <v>-1.0451315435307446E-3</v>
      </c>
      <c r="AD98" s="72">
        <f t="shared" si="95"/>
        <v>-0.50052256577176535</v>
      </c>
      <c r="AE98" s="71">
        <v>4.0411753016522125E-4</v>
      </c>
      <c r="AF98" s="72">
        <f t="shared" si="96"/>
        <v>-0.49979794123491739</v>
      </c>
      <c r="AG98" s="71">
        <v>9.0533756096895714E-4</v>
      </c>
      <c r="AH98" s="72">
        <f t="shared" si="97"/>
        <v>-0.4995473312195155</v>
      </c>
      <c r="AI98" s="71">
        <v>-2.4650646590569316E-4</v>
      </c>
      <c r="AJ98" s="72">
        <f t="shared" si="98"/>
        <v>-0.50012325323295281</v>
      </c>
      <c r="AK98" s="71">
        <v>1.5483764500082327E-3</v>
      </c>
      <c r="AL98" s="72">
        <f t="shared" si="99"/>
        <v>-0.49922581177499586</v>
      </c>
      <c r="AM98" s="71">
        <v>6.492333599999999E-4</v>
      </c>
      <c r="AN98" s="72">
        <f t="shared" si="100"/>
        <v>-0.49967538332</v>
      </c>
      <c r="AO98" s="71">
        <v>1.4834988000000002E-4</v>
      </c>
      <c r="AP98" s="72">
        <f t="shared" si="101"/>
        <v>-0.49992582506</v>
      </c>
      <c r="AQ98" s="71">
        <v>8.4227580000000013E-4</v>
      </c>
      <c r="AR98" s="72">
        <f t="shared" si="102"/>
        <v>-0.49957886210000002</v>
      </c>
      <c r="AS98" s="71">
        <v>1.2164316597352777E-3</v>
      </c>
      <c r="AT98" s="72">
        <f t="shared" si="103"/>
        <v>-0.49939178417013236</v>
      </c>
      <c r="AU98" s="48">
        <v>1.2052142802163992E-2</v>
      </c>
      <c r="AV98" s="49">
        <f t="shared" si="104"/>
        <v>-0.49397392859891798</v>
      </c>
    </row>
    <row r="99" spans="1:48" s="43" customFormat="1" x14ac:dyDescent="0.15">
      <c r="A99" s="57"/>
      <c r="B99" s="58"/>
      <c r="C99" s="21"/>
      <c r="D99" s="48">
        <v>-0.5</v>
      </c>
      <c r="E99" s="48">
        <v>-1</v>
      </c>
      <c r="F99" s="48">
        <v>0.16666666666666666</v>
      </c>
      <c r="G99" s="71">
        <v>0.58314563464621827</v>
      </c>
      <c r="H99" s="72">
        <f t="shared" si="84"/>
        <v>-0.20842718267689087</v>
      </c>
      <c r="I99" s="71">
        <v>0.58242590981883879</v>
      </c>
      <c r="J99" s="72">
        <f t="shared" si="85"/>
        <v>-0.2087870450905806</v>
      </c>
      <c r="K99" s="71">
        <v>8.593303793073841E-3</v>
      </c>
      <c r="L99" s="72">
        <f t="shared" si="86"/>
        <v>-0.49570334810346306</v>
      </c>
      <c r="M99" s="71">
        <v>-2.7659463273145363E-2</v>
      </c>
      <c r="N99" s="72">
        <f t="shared" si="87"/>
        <v>-0.51382973163657264</v>
      </c>
      <c r="O99" s="71">
        <v>-0.73844635030907335</v>
      </c>
      <c r="P99" s="72">
        <f t="shared" si="88"/>
        <v>-0.86922317515453673</v>
      </c>
      <c r="Q99" s="72">
        <v>0.20471637638598297</v>
      </c>
      <c r="R99" s="72">
        <f t="shared" si="89"/>
        <v>-0.39764181180700853</v>
      </c>
      <c r="S99" s="71">
        <v>0.20734425103496673</v>
      </c>
      <c r="T99" s="72">
        <f t="shared" si="90"/>
        <v>-0.39632787448251661</v>
      </c>
      <c r="U99" s="71">
        <v>9.4828712534949969E-2</v>
      </c>
      <c r="V99" s="72">
        <f t="shared" si="91"/>
        <v>-0.45258564373252502</v>
      </c>
      <c r="W99" s="71">
        <v>8.6198079012106035E-2</v>
      </c>
      <c r="X99" s="72">
        <f t="shared" si="92"/>
        <v>-0.45690096049394696</v>
      </c>
      <c r="Y99" s="71">
        <v>7.4097477552214325E-2</v>
      </c>
      <c r="Z99" s="72">
        <f t="shared" si="93"/>
        <v>-0.46295126122389285</v>
      </c>
      <c r="AA99" s="71">
        <v>0.15505065457607878</v>
      </c>
      <c r="AB99" s="72">
        <f t="shared" si="94"/>
        <v>-0.4224746727119606</v>
      </c>
      <c r="AC99" s="71">
        <v>-2.0024720374049068E-3</v>
      </c>
      <c r="AD99" s="72">
        <f t="shared" si="95"/>
        <v>-0.5010012360187025</v>
      </c>
      <c r="AE99" s="71">
        <v>-1.2290746951921557E-3</v>
      </c>
      <c r="AF99" s="72">
        <f t="shared" si="96"/>
        <v>-0.50061453734759609</v>
      </c>
      <c r="AG99" s="71">
        <v>-9.0363496375699577E-3</v>
      </c>
      <c r="AH99" s="72">
        <f t="shared" si="97"/>
        <v>-0.50451817481878503</v>
      </c>
      <c r="AI99" s="71">
        <v>-4.5347072844663426E-4</v>
      </c>
      <c r="AJ99" s="72">
        <f t="shared" si="98"/>
        <v>-0.50022673536422335</v>
      </c>
      <c r="AK99" s="71">
        <v>1.6225257923552403E-3</v>
      </c>
      <c r="AL99" s="72">
        <f t="shared" si="99"/>
        <v>-0.49918873710382239</v>
      </c>
      <c r="AM99" s="71">
        <v>-1.227481452E-2</v>
      </c>
      <c r="AN99" s="72">
        <f t="shared" si="100"/>
        <v>-0.50613740726000001</v>
      </c>
      <c r="AO99" s="71">
        <v>-2.0291039999999982E-5</v>
      </c>
      <c r="AP99" s="72">
        <f t="shared" si="101"/>
        <v>-0.50001014552</v>
      </c>
      <c r="AQ99" s="71">
        <v>1.8175492799999999E-3</v>
      </c>
      <c r="AR99" s="72">
        <f t="shared" si="102"/>
        <v>-0.49909122536</v>
      </c>
      <c r="AS99" s="71">
        <v>5.1481704408248372E-3</v>
      </c>
      <c r="AT99" s="72">
        <f t="shared" si="103"/>
        <v>-0.49742591477958759</v>
      </c>
      <c r="AU99" s="48">
        <v>2.9707115991832376E-2</v>
      </c>
      <c r="AV99" s="49">
        <f t="shared" si="104"/>
        <v>-0.4851464420040838</v>
      </c>
    </row>
    <row r="100" spans="1:48" s="43" customFormat="1" x14ac:dyDescent="0.15">
      <c r="A100" s="57"/>
      <c r="B100" s="58"/>
      <c r="C100" s="21"/>
      <c r="D100" s="48">
        <v>-0.5</v>
      </c>
      <c r="E100" s="48">
        <v>-0.5</v>
      </c>
      <c r="F100" s="48">
        <v>0.16666666666666666</v>
      </c>
      <c r="G100" s="71">
        <v>0.30972405123780228</v>
      </c>
      <c r="H100" s="72">
        <f t="shared" si="84"/>
        <v>-0.34513797438109883</v>
      </c>
      <c r="I100" s="71">
        <v>0.28918595058290375</v>
      </c>
      <c r="J100" s="72">
        <f t="shared" si="85"/>
        <v>-0.35540702470854812</v>
      </c>
      <c r="K100" s="71">
        <v>0.10100491632541073</v>
      </c>
      <c r="L100" s="72">
        <f t="shared" si="86"/>
        <v>-0.44949754183729462</v>
      </c>
      <c r="M100" s="71">
        <v>4.5809177887361274E-2</v>
      </c>
      <c r="N100" s="72">
        <f t="shared" si="87"/>
        <v>-0.47709541105631936</v>
      </c>
      <c r="O100" s="71">
        <v>-0.67866948755091039</v>
      </c>
      <c r="P100" s="72">
        <f t="shared" si="88"/>
        <v>-0.83933474377545525</v>
      </c>
      <c r="Q100" s="72">
        <v>0.2535704364938976</v>
      </c>
      <c r="R100" s="72">
        <f t="shared" si="89"/>
        <v>-0.37321478175305123</v>
      </c>
      <c r="S100" s="71">
        <v>0.22199057051026005</v>
      </c>
      <c r="T100" s="72">
        <f t="shared" si="90"/>
        <v>-0.38900471474486997</v>
      </c>
      <c r="U100" s="71">
        <v>0.10631507038520548</v>
      </c>
      <c r="V100" s="72">
        <f t="shared" si="91"/>
        <v>-0.44684246480739725</v>
      </c>
      <c r="W100" s="71">
        <v>9.9349342810107377E-2</v>
      </c>
      <c r="X100" s="72">
        <f t="shared" si="92"/>
        <v>-0.45032532859494634</v>
      </c>
      <c r="Y100" s="71">
        <v>7.4178478810228127E-2</v>
      </c>
      <c r="Z100" s="72">
        <f t="shared" si="93"/>
        <v>-0.46291076059488595</v>
      </c>
      <c r="AA100" s="71">
        <v>0.1301439779479224</v>
      </c>
      <c r="AB100" s="72">
        <f t="shared" si="94"/>
        <v>-0.43492801102603879</v>
      </c>
      <c r="AC100" s="71">
        <v>1.0065313518563422E-2</v>
      </c>
      <c r="AD100" s="72">
        <f t="shared" si="95"/>
        <v>-0.49496734324071828</v>
      </c>
      <c r="AE100" s="71">
        <v>-1.3168657448487382E-3</v>
      </c>
      <c r="AF100" s="72">
        <f t="shared" si="96"/>
        <v>-0.5006584328724244</v>
      </c>
      <c r="AG100" s="71">
        <v>-8.3970120468175556E-3</v>
      </c>
      <c r="AH100" s="72">
        <f t="shared" si="97"/>
        <v>-0.50419850602340877</v>
      </c>
      <c r="AI100" s="71">
        <v>-3.21630483468244E-3</v>
      </c>
      <c r="AJ100" s="72">
        <f t="shared" si="98"/>
        <v>-0.50160815241734125</v>
      </c>
      <c r="AK100" s="71">
        <v>6.1712980103116979E-4</v>
      </c>
      <c r="AL100" s="72">
        <f t="shared" si="99"/>
        <v>-0.49969143509948444</v>
      </c>
      <c r="AM100" s="71">
        <v>5.4153359999999857E-5</v>
      </c>
      <c r="AN100" s="72">
        <f t="shared" si="100"/>
        <v>-0.49997292331999998</v>
      </c>
      <c r="AO100" s="71">
        <v>1.69047324E-3</v>
      </c>
      <c r="AP100" s="72">
        <f t="shared" si="101"/>
        <v>-0.49915476337999998</v>
      </c>
      <c r="AQ100" s="71">
        <v>1.1905153199999999E-3</v>
      </c>
      <c r="AR100" s="72">
        <f t="shared" si="102"/>
        <v>-0.49940474233999999</v>
      </c>
      <c r="AS100" s="71">
        <v>1.6155022977983556E-3</v>
      </c>
      <c r="AT100" s="72">
        <f t="shared" si="103"/>
        <v>-0.49919224885110081</v>
      </c>
      <c r="AU100" s="48">
        <v>3.5226499751641084E-2</v>
      </c>
      <c r="AV100" s="49">
        <f t="shared" si="104"/>
        <v>-0.48238675012417948</v>
      </c>
    </row>
    <row r="101" spans="1:48" s="43" customFormat="1" x14ac:dyDescent="0.15">
      <c r="A101" s="57"/>
      <c r="B101" s="58"/>
      <c r="C101" s="21"/>
      <c r="D101" s="48">
        <v>-0.5</v>
      </c>
      <c r="E101" s="48">
        <v>0</v>
      </c>
      <c r="F101" s="48">
        <v>0.16666666666666666</v>
      </c>
      <c r="G101" s="71">
        <v>0.12227549505610116</v>
      </c>
      <c r="H101" s="72">
        <f t="shared" si="84"/>
        <v>-0.43886225247194943</v>
      </c>
      <c r="I101" s="71">
        <v>-0.11404232444761332</v>
      </c>
      <c r="J101" s="72">
        <f t="shared" si="85"/>
        <v>-0.55702116222380671</v>
      </c>
      <c r="K101" s="71">
        <v>4.6792816266803044E-3</v>
      </c>
      <c r="L101" s="72">
        <f t="shared" si="86"/>
        <v>-0.49766035918665985</v>
      </c>
      <c r="M101" s="71">
        <v>-4.3860565993362771E-2</v>
      </c>
      <c r="N101" s="72">
        <f t="shared" si="87"/>
        <v>-0.52193028299668143</v>
      </c>
      <c r="O101" s="71">
        <v>-0.61291726031429639</v>
      </c>
      <c r="P101" s="72">
        <f t="shared" si="88"/>
        <v>-0.80645863015714814</v>
      </c>
      <c r="Q101" s="72">
        <v>0.19794557843066157</v>
      </c>
      <c r="R101" s="72">
        <f t="shared" si="89"/>
        <v>-0.40102721078466919</v>
      </c>
      <c r="S101" s="71">
        <v>8.9456964421034554E-2</v>
      </c>
      <c r="T101" s="72">
        <f t="shared" si="90"/>
        <v>-0.45527151778948272</v>
      </c>
      <c r="U101" s="71">
        <v>9.1371979558239988E-2</v>
      </c>
      <c r="V101" s="72">
        <f t="shared" si="91"/>
        <v>-0.45431401022088003</v>
      </c>
      <c r="W101" s="71">
        <v>9.5756356319736599E-2</v>
      </c>
      <c r="X101" s="72">
        <f t="shared" si="92"/>
        <v>-0.45212182184013172</v>
      </c>
      <c r="Y101" s="71">
        <v>4.4986765664178321E-2</v>
      </c>
      <c r="Z101" s="72">
        <f t="shared" si="93"/>
        <v>-0.47750661716791082</v>
      </c>
      <c r="AA101" s="71">
        <v>8.7740112885163202E-2</v>
      </c>
      <c r="AB101" s="72">
        <f t="shared" si="94"/>
        <v>-0.45612994355741843</v>
      </c>
      <c r="AC101" s="71">
        <v>-5.7133857713014047E-5</v>
      </c>
      <c r="AD101" s="72">
        <f t="shared" si="95"/>
        <v>-0.50002856692885655</v>
      </c>
      <c r="AE101" s="71">
        <v>6.2289839994432374E-4</v>
      </c>
      <c r="AF101" s="72">
        <f t="shared" si="96"/>
        <v>-0.49968855080002783</v>
      </c>
      <c r="AG101" s="71">
        <v>1.0189674183759356E-3</v>
      </c>
      <c r="AH101" s="72">
        <f t="shared" si="97"/>
        <v>-0.49949051629081204</v>
      </c>
      <c r="AI101" s="71">
        <v>-3.273798334738522E-4</v>
      </c>
      <c r="AJ101" s="72">
        <f t="shared" si="98"/>
        <v>-0.50016368991673688</v>
      </c>
      <c r="AK101" s="71">
        <v>1.5378277498906468E-3</v>
      </c>
      <c r="AL101" s="72">
        <f t="shared" si="99"/>
        <v>-0.49923108612505468</v>
      </c>
      <c r="AM101" s="71">
        <v>8.8328015999999986E-4</v>
      </c>
      <c r="AN101" s="72">
        <f t="shared" si="100"/>
        <v>-0.49955835991999997</v>
      </c>
      <c r="AO101" s="71">
        <v>3.9696480000000028E-5</v>
      </c>
      <c r="AP101" s="72">
        <f t="shared" si="101"/>
        <v>-0.49998015175999999</v>
      </c>
      <c r="AQ101" s="71">
        <v>1.1869826399999999E-3</v>
      </c>
      <c r="AR101" s="72">
        <f t="shared" si="102"/>
        <v>-0.49940650868000003</v>
      </c>
      <c r="AS101" s="71">
        <v>1.1492846167040118E-3</v>
      </c>
      <c r="AT101" s="72">
        <f t="shared" si="103"/>
        <v>-0.49942535769164798</v>
      </c>
      <c r="AU101" s="48">
        <v>1.2760333453725013E-2</v>
      </c>
      <c r="AV101" s="49">
        <f t="shared" si="104"/>
        <v>-0.49361983327313752</v>
      </c>
    </row>
    <row r="102" spans="1:48" s="43" customFormat="1" x14ac:dyDescent="0.15">
      <c r="A102" s="57"/>
      <c r="B102" s="58"/>
      <c r="C102" s="21"/>
      <c r="D102" s="48">
        <v>-0.5</v>
      </c>
      <c r="E102" s="48">
        <v>0.5</v>
      </c>
      <c r="F102" s="48">
        <v>0.16666666666666666</v>
      </c>
      <c r="G102" s="71">
        <v>5.6019477914746429E-2</v>
      </c>
      <c r="H102" s="72">
        <f t="shared" si="84"/>
        <v>-0.47199026104262676</v>
      </c>
      <c r="I102" s="71">
        <v>1.9349865426324175E-2</v>
      </c>
      <c r="J102" s="72">
        <f t="shared" si="85"/>
        <v>-0.49032506728683789</v>
      </c>
      <c r="K102" s="71">
        <v>4.7393824916101425E-2</v>
      </c>
      <c r="L102" s="72">
        <f t="shared" si="86"/>
        <v>-0.47630308754194928</v>
      </c>
      <c r="M102" s="71">
        <v>-2.2750603808379032E-2</v>
      </c>
      <c r="N102" s="72">
        <f t="shared" si="87"/>
        <v>-0.51137530190418956</v>
      </c>
      <c r="O102" s="71">
        <v>-0.61348663773929446</v>
      </c>
      <c r="P102" s="72">
        <f t="shared" si="88"/>
        <v>-0.80674331886964723</v>
      </c>
      <c r="Q102" s="72">
        <v>0.2114780055098634</v>
      </c>
      <c r="R102" s="72">
        <f t="shared" si="89"/>
        <v>-0.3942609972450683</v>
      </c>
      <c r="S102" s="71">
        <v>0.21241549482423291</v>
      </c>
      <c r="T102" s="72">
        <f t="shared" si="90"/>
        <v>-0.39379225258788353</v>
      </c>
      <c r="U102" s="71">
        <v>0.15731121422412023</v>
      </c>
      <c r="V102" s="72">
        <f t="shared" si="91"/>
        <v>-0.4213443928879399</v>
      </c>
      <c r="W102" s="71">
        <v>0.11607119526061752</v>
      </c>
      <c r="X102" s="72">
        <f t="shared" si="92"/>
        <v>-0.44196440236969126</v>
      </c>
      <c r="Y102" s="71">
        <v>6.1243340821047799E-2</v>
      </c>
      <c r="Z102" s="72">
        <f t="shared" si="93"/>
        <v>-0.46937832958947612</v>
      </c>
      <c r="AA102" s="71">
        <v>0.11946975264669062</v>
      </c>
      <c r="AB102" s="72">
        <f t="shared" si="94"/>
        <v>-0.44026512367665471</v>
      </c>
      <c r="AC102" s="71">
        <v>-2.4079830762948349E-3</v>
      </c>
      <c r="AD102" s="72">
        <f t="shared" si="95"/>
        <v>-0.50120399153814743</v>
      </c>
      <c r="AE102" s="71">
        <v>-4.473163006311587E-4</v>
      </c>
      <c r="AF102" s="72">
        <f t="shared" si="96"/>
        <v>-0.50022365815031555</v>
      </c>
      <c r="AG102" s="71">
        <v>3.2899606705911982E-3</v>
      </c>
      <c r="AH102" s="72">
        <f t="shared" si="97"/>
        <v>-0.49835501966470441</v>
      </c>
      <c r="AI102" s="71">
        <v>-6.8795414375047064E-3</v>
      </c>
      <c r="AJ102" s="72">
        <f t="shared" si="98"/>
        <v>-0.50343977071875234</v>
      </c>
      <c r="AK102" s="71">
        <v>1.116126498406333E-3</v>
      </c>
      <c r="AL102" s="72">
        <f t="shared" si="99"/>
        <v>-0.49944193675079684</v>
      </c>
      <c r="AM102" s="71">
        <v>5.139401400000001E-3</v>
      </c>
      <c r="AN102" s="72">
        <f t="shared" si="100"/>
        <v>-0.49743029929999999</v>
      </c>
      <c r="AO102" s="71">
        <v>-5.1149469600000009E-3</v>
      </c>
      <c r="AP102" s="72">
        <f t="shared" si="101"/>
        <v>-0.50255747348000002</v>
      </c>
      <c r="AQ102" s="71">
        <v>9.3163931999999997E-4</v>
      </c>
      <c r="AR102" s="72">
        <f t="shared" si="102"/>
        <v>-0.49953418034000002</v>
      </c>
      <c r="AS102" s="71">
        <v>2.6302128223957516E-3</v>
      </c>
      <c r="AT102" s="72">
        <f t="shared" si="103"/>
        <v>-0.49868489358880214</v>
      </c>
      <c r="AU102" s="48">
        <v>4.1669841465659579E-2</v>
      </c>
      <c r="AV102" s="49">
        <f t="shared" si="104"/>
        <v>-0.47916507926717022</v>
      </c>
    </row>
    <row r="103" spans="1:48" s="43" customFormat="1" x14ac:dyDescent="0.15">
      <c r="A103" s="57"/>
      <c r="B103" s="58"/>
      <c r="C103" s="21"/>
      <c r="D103" s="48">
        <v>-0.5</v>
      </c>
      <c r="E103" s="48">
        <v>1</v>
      </c>
      <c r="F103" s="48">
        <v>0.16666666666666666</v>
      </c>
      <c r="G103" s="71">
        <v>0.28842751957208168</v>
      </c>
      <c r="H103" s="72">
        <f t="shared" si="84"/>
        <v>-0.35578624021395916</v>
      </c>
      <c r="I103" s="71">
        <v>0.28144376462858789</v>
      </c>
      <c r="J103" s="72">
        <f t="shared" si="85"/>
        <v>-0.35927811768570606</v>
      </c>
      <c r="K103" s="71">
        <v>6.1707909796440974E-2</v>
      </c>
      <c r="L103" s="72">
        <f t="shared" si="86"/>
        <v>-0.46914604510177949</v>
      </c>
      <c r="M103" s="71">
        <v>-1.3113934068231281E-2</v>
      </c>
      <c r="N103" s="72">
        <f t="shared" si="87"/>
        <v>-0.50655696703411568</v>
      </c>
      <c r="O103" s="71">
        <v>-0.66830807433480588</v>
      </c>
      <c r="P103" s="72">
        <f t="shared" si="88"/>
        <v>-0.834154037167403</v>
      </c>
      <c r="Q103" s="72">
        <v>0.224607995869257</v>
      </c>
      <c r="R103" s="72">
        <f t="shared" si="89"/>
        <v>-0.38769600206537147</v>
      </c>
      <c r="S103" s="71">
        <v>0.2394982137724305</v>
      </c>
      <c r="T103" s="72">
        <f t="shared" si="90"/>
        <v>-0.38025089311378474</v>
      </c>
      <c r="U103" s="71">
        <v>0.13508882609198791</v>
      </c>
      <c r="V103" s="72">
        <f t="shared" si="91"/>
        <v>-0.43245558695400604</v>
      </c>
      <c r="W103" s="71">
        <v>0.11765024282989216</v>
      </c>
      <c r="X103" s="72">
        <f t="shared" si="92"/>
        <v>-0.44117487858505394</v>
      </c>
      <c r="Y103" s="71">
        <v>6.1439743395307021E-2</v>
      </c>
      <c r="Z103" s="72">
        <f t="shared" si="93"/>
        <v>-0.4692801283023465</v>
      </c>
      <c r="AA103" s="71">
        <v>0.13251729488714639</v>
      </c>
      <c r="AB103" s="72">
        <f t="shared" si="94"/>
        <v>-0.43374135255642682</v>
      </c>
      <c r="AC103" s="71">
        <v>-5.5810024424541764E-3</v>
      </c>
      <c r="AD103" s="72">
        <f t="shared" si="95"/>
        <v>-0.50279050122122704</v>
      </c>
      <c r="AE103" s="71">
        <v>-4.7880959780955178E-3</v>
      </c>
      <c r="AF103" s="72">
        <f t="shared" si="96"/>
        <v>-0.50239404798904774</v>
      </c>
      <c r="AG103" s="71">
        <v>-5.7368272797376748E-3</v>
      </c>
      <c r="AH103" s="72">
        <f t="shared" si="97"/>
        <v>-0.50286841363986878</v>
      </c>
      <c r="AI103" s="71">
        <v>-9.5857456799513662E-4</v>
      </c>
      <c r="AJ103" s="72">
        <f t="shared" si="98"/>
        <v>-0.5004792872839976</v>
      </c>
      <c r="AK103" s="71">
        <v>2.2136231287687423E-3</v>
      </c>
      <c r="AL103" s="72">
        <f t="shared" si="99"/>
        <v>-0.49889318843561564</v>
      </c>
      <c r="AM103" s="71">
        <v>-4.3243740000000006E-4</v>
      </c>
      <c r="AN103" s="72">
        <f t="shared" si="100"/>
        <v>-0.50021621869999999</v>
      </c>
      <c r="AO103" s="71">
        <v>-1.55540412E-3</v>
      </c>
      <c r="AP103" s="72">
        <f t="shared" si="101"/>
        <v>-0.50077770206000005</v>
      </c>
      <c r="AQ103" s="71">
        <v>5.9118552000000013E-4</v>
      </c>
      <c r="AR103" s="72">
        <f t="shared" si="102"/>
        <v>-0.49970440723999998</v>
      </c>
      <c r="AS103" s="71">
        <v>2.6377392796791792E-3</v>
      </c>
      <c r="AT103" s="72">
        <f t="shared" si="103"/>
        <v>-0.49868113036016043</v>
      </c>
      <c r="AU103" s="48">
        <v>4.4724982486514381E-2</v>
      </c>
      <c r="AV103" s="49">
        <f t="shared" si="104"/>
        <v>-0.47763750875674282</v>
      </c>
    </row>
    <row r="104" spans="1:48" s="43" customFormat="1" x14ac:dyDescent="0.15">
      <c r="A104" s="57"/>
      <c r="B104" s="58"/>
      <c r="C104" s="21"/>
      <c r="D104" s="48">
        <v>-0.5</v>
      </c>
      <c r="E104" s="48">
        <v>2</v>
      </c>
      <c r="F104" s="48">
        <v>0.16666666666666666</v>
      </c>
      <c r="G104" s="71">
        <v>8.4839064161387173E-2</v>
      </c>
      <c r="H104" s="72">
        <f t="shared" si="84"/>
        <v>-0.4575804679193064</v>
      </c>
      <c r="I104" s="71">
        <v>-7.7048562245457905E-2</v>
      </c>
      <c r="J104" s="72">
        <f t="shared" si="85"/>
        <v>-0.53852428112272899</v>
      </c>
      <c r="K104" s="71">
        <v>3.504141733517991E-2</v>
      </c>
      <c r="L104" s="72">
        <f t="shared" si="86"/>
        <v>-0.48247929133241002</v>
      </c>
      <c r="M104" s="71">
        <v>-5.7693097359668216E-3</v>
      </c>
      <c r="N104" s="72">
        <f t="shared" si="87"/>
        <v>-0.50288465486798339</v>
      </c>
      <c r="O104" s="71">
        <v>-0.5720046944284084</v>
      </c>
      <c r="P104" s="72">
        <f t="shared" si="88"/>
        <v>-0.78600234721420414</v>
      </c>
      <c r="Q104" s="72">
        <v>0.22801567390403762</v>
      </c>
      <c r="R104" s="72">
        <f t="shared" si="89"/>
        <v>-0.38599216304798117</v>
      </c>
      <c r="S104" s="71">
        <v>8.057995468170806E-2</v>
      </c>
      <c r="T104" s="72">
        <f t="shared" si="90"/>
        <v>-0.45971002265914596</v>
      </c>
      <c r="U104" s="71">
        <v>0.1161551871526002</v>
      </c>
      <c r="V104" s="72">
        <f t="shared" si="91"/>
        <v>-0.4419224064236999</v>
      </c>
      <c r="W104" s="71">
        <v>9.1915127126394727E-2</v>
      </c>
      <c r="X104" s="72">
        <f t="shared" si="92"/>
        <v>-0.45404243643680264</v>
      </c>
      <c r="Y104" s="71">
        <v>4.7275069355802772E-2</v>
      </c>
      <c r="Z104" s="72">
        <f t="shared" si="93"/>
        <v>-0.47636246532209864</v>
      </c>
      <c r="AA104" s="71">
        <v>9.6949771390331993E-2</v>
      </c>
      <c r="AB104" s="72">
        <f t="shared" si="94"/>
        <v>-0.451525114304834</v>
      </c>
      <c r="AC104" s="71">
        <v>1.3071111837757844E-3</v>
      </c>
      <c r="AD104" s="72">
        <f t="shared" si="95"/>
        <v>-0.4993464444081121</v>
      </c>
      <c r="AE104" s="71">
        <v>-1.031196456283668E-4</v>
      </c>
      <c r="AF104" s="72">
        <f t="shared" si="96"/>
        <v>-0.50005155982281413</v>
      </c>
      <c r="AG104" s="71">
        <v>9.0410379487333302E-4</v>
      </c>
      <c r="AH104" s="72">
        <f t="shared" si="97"/>
        <v>-0.49954794810256331</v>
      </c>
      <c r="AI104" s="71">
        <v>-6.4217525277233869E-4</v>
      </c>
      <c r="AJ104" s="72">
        <f t="shared" si="98"/>
        <v>-0.50032108762638616</v>
      </c>
      <c r="AK104" s="71">
        <v>1.0758440353842063E-3</v>
      </c>
      <c r="AL104" s="72">
        <f t="shared" si="99"/>
        <v>-0.49946207798230791</v>
      </c>
      <c r="AM104" s="71">
        <v>-1.7080848E-4</v>
      </c>
      <c r="AN104" s="72">
        <f t="shared" si="100"/>
        <v>-0.50008540424000003</v>
      </c>
      <c r="AO104" s="71">
        <v>5.9967000000000004E-5</v>
      </c>
      <c r="AP104" s="72">
        <f t="shared" si="101"/>
        <v>-0.4999700165</v>
      </c>
      <c r="AQ104" s="71">
        <v>1.1389788E-3</v>
      </c>
      <c r="AR104" s="72">
        <f t="shared" si="102"/>
        <v>-0.49943051059999999</v>
      </c>
      <c r="AS104" s="71">
        <v>1.3165121090524066E-3</v>
      </c>
      <c r="AT104" s="72">
        <f t="shared" si="103"/>
        <v>-0.49934174394547381</v>
      </c>
      <c r="AU104" s="48">
        <v>1.4216773596811503E-2</v>
      </c>
      <c r="AV104" s="49">
        <f t="shared" si="104"/>
        <v>-0.49289161320159425</v>
      </c>
    </row>
    <row r="105" spans="1:48" s="43" customFormat="1" x14ac:dyDescent="0.15">
      <c r="A105" s="57"/>
      <c r="B105" s="58"/>
      <c r="C105" s="21"/>
      <c r="D105" s="48">
        <v>-0.5</v>
      </c>
      <c r="E105" s="48">
        <v>3</v>
      </c>
      <c r="F105" s="48">
        <v>0.16666666666666666</v>
      </c>
      <c r="G105" s="71">
        <v>0.37385571657371985</v>
      </c>
      <c r="H105" s="72">
        <f t="shared" si="84"/>
        <v>-0.31307214171314007</v>
      </c>
      <c r="I105" s="71">
        <v>0.37260545337578965</v>
      </c>
      <c r="J105" s="72">
        <f t="shared" si="85"/>
        <v>-0.31369727331210517</v>
      </c>
      <c r="K105" s="71">
        <v>2.4236327053228458E-2</v>
      </c>
      <c r="L105" s="72">
        <f t="shared" si="86"/>
        <v>-0.48788183647338579</v>
      </c>
      <c r="M105" s="71">
        <v>-1.8597671371456941E-2</v>
      </c>
      <c r="N105" s="72">
        <f t="shared" si="87"/>
        <v>-0.50929883568572842</v>
      </c>
      <c r="O105" s="71">
        <v>-0.67048522820584522</v>
      </c>
      <c r="P105" s="72">
        <f t="shared" si="88"/>
        <v>-0.83524261410292255</v>
      </c>
      <c r="Q105" s="72">
        <v>0.21179132582585039</v>
      </c>
      <c r="R105" s="72">
        <f t="shared" si="89"/>
        <v>-0.39410433708707482</v>
      </c>
      <c r="S105" s="71">
        <v>0.24754090405139559</v>
      </c>
      <c r="T105" s="72">
        <f t="shared" si="90"/>
        <v>-0.37622954797430219</v>
      </c>
      <c r="U105" s="71">
        <v>0.11090476066043757</v>
      </c>
      <c r="V105" s="72">
        <f t="shared" si="91"/>
        <v>-0.44454761966978124</v>
      </c>
      <c r="W105" s="71">
        <v>9.5909408211793959E-2</v>
      </c>
      <c r="X105" s="72">
        <f t="shared" si="92"/>
        <v>-0.45204529589410303</v>
      </c>
      <c r="Y105" s="71">
        <v>7.5135826496748076E-2</v>
      </c>
      <c r="Z105" s="72">
        <f t="shared" si="93"/>
        <v>-0.46243208675162595</v>
      </c>
      <c r="AA105" s="71">
        <v>0.14322484214987766</v>
      </c>
      <c r="AB105" s="72">
        <f t="shared" si="94"/>
        <v>-0.42838757892506119</v>
      </c>
      <c r="AC105" s="71">
        <v>-5.1392601767218486E-3</v>
      </c>
      <c r="AD105" s="72">
        <f t="shared" si="95"/>
        <v>-0.50256963008836097</v>
      </c>
      <c r="AE105" s="71">
        <v>-3.0880153339521732E-3</v>
      </c>
      <c r="AF105" s="72">
        <f t="shared" si="96"/>
        <v>-0.50154400766697604</v>
      </c>
      <c r="AG105" s="71">
        <v>-9.506990277514029E-3</v>
      </c>
      <c r="AH105" s="72">
        <f t="shared" si="97"/>
        <v>-0.504753495138757</v>
      </c>
      <c r="AI105" s="71">
        <v>-6.5161356340386306E-4</v>
      </c>
      <c r="AJ105" s="72">
        <f t="shared" si="98"/>
        <v>-0.50032580678170191</v>
      </c>
      <c r="AK105" s="71">
        <v>1.8711913489282757E-3</v>
      </c>
      <c r="AL105" s="72">
        <f t="shared" si="99"/>
        <v>-0.49906440432553584</v>
      </c>
      <c r="AM105" s="71">
        <v>-9.1664323200000009E-3</v>
      </c>
      <c r="AN105" s="72">
        <f t="shared" si="100"/>
        <v>-0.50458321616000001</v>
      </c>
      <c r="AO105" s="71">
        <v>7.9323731999999994E-4</v>
      </c>
      <c r="AP105" s="72">
        <f t="shared" si="101"/>
        <v>-0.49960338133999999</v>
      </c>
      <c r="AQ105" s="71">
        <v>1.5430327200000001E-3</v>
      </c>
      <c r="AR105" s="72">
        <f t="shared" si="102"/>
        <v>-0.49922848364</v>
      </c>
      <c r="AS105" s="71">
        <v>4.3666463462799197E-3</v>
      </c>
      <c r="AT105" s="72">
        <f t="shared" si="103"/>
        <v>-0.49781667682686004</v>
      </c>
      <c r="AU105" s="48">
        <v>4.1387489849633849E-2</v>
      </c>
      <c r="AV105" s="49">
        <f t="shared" si="104"/>
        <v>-0.4793062550751831</v>
      </c>
    </row>
    <row r="106" spans="1:48" s="43" customFormat="1" x14ac:dyDescent="0.15">
      <c r="A106" s="57"/>
      <c r="B106" s="58"/>
      <c r="C106" s="21"/>
      <c r="D106" s="20"/>
      <c r="E106" s="20"/>
      <c r="F106" s="20"/>
      <c r="G106" s="3"/>
      <c r="H106" s="4"/>
      <c r="I106" s="3"/>
      <c r="J106" s="4"/>
      <c r="K106" s="3"/>
      <c r="L106" s="4"/>
      <c r="M106" s="3"/>
      <c r="N106" s="4"/>
      <c r="O106" s="3"/>
      <c r="P106" s="4"/>
      <c r="Q106" s="4"/>
      <c r="R106" s="4"/>
      <c r="S106" s="3"/>
      <c r="T106" s="4"/>
      <c r="U106" s="3"/>
      <c r="V106" s="4"/>
      <c r="W106" s="3"/>
      <c r="X106" s="4"/>
      <c r="Y106" s="3"/>
      <c r="Z106" s="4"/>
      <c r="AA106" s="3"/>
      <c r="AB106" s="4"/>
      <c r="AC106" s="3"/>
      <c r="AD106" s="4"/>
      <c r="AE106" s="3"/>
      <c r="AF106" s="4"/>
      <c r="AG106" s="3"/>
      <c r="AH106" s="4"/>
      <c r="AI106" s="3"/>
      <c r="AJ106" s="4"/>
      <c r="AK106" s="3"/>
      <c r="AL106" s="4"/>
      <c r="AM106" s="3"/>
      <c r="AN106" s="4"/>
      <c r="AO106" s="3"/>
      <c r="AP106" s="4"/>
      <c r="AQ106" s="3"/>
      <c r="AR106" s="4"/>
      <c r="AS106" s="3"/>
      <c r="AT106" s="4"/>
      <c r="AU106" s="20"/>
      <c r="AV106" s="47"/>
    </row>
    <row r="107" spans="1:48" s="43" customFormat="1" x14ac:dyDescent="0.15">
      <c r="A107" s="57"/>
      <c r="B107" s="58"/>
      <c r="C107" s="21"/>
      <c r="D107" s="20">
        <v>0.5</v>
      </c>
      <c r="E107" s="20">
        <v>-3</v>
      </c>
      <c r="F107" s="20">
        <v>0.16666666666666666</v>
      </c>
      <c r="G107" s="3">
        <v>0.32336685275310312</v>
      </c>
      <c r="H107" s="4">
        <f>G107*$H$5+D107</f>
        <v>0.66168342637655153</v>
      </c>
      <c r="I107" s="3">
        <v>0.32153029494219487</v>
      </c>
      <c r="J107" s="4">
        <f>I107*$J$5+$D107</f>
        <v>0.66076514747109738</v>
      </c>
      <c r="K107" s="3">
        <v>-1.5361183800390464E-3</v>
      </c>
      <c r="L107" s="4">
        <f>K107*$L$5+$D107</f>
        <v>0.49923194080998046</v>
      </c>
      <c r="M107" s="3">
        <v>-3.4380681118249386E-2</v>
      </c>
      <c r="N107" s="4">
        <f>M107*$N$5+$D107</f>
        <v>0.48280965944087528</v>
      </c>
      <c r="O107" s="3">
        <v>-0.67967659125731383</v>
      </c>
      <c r="P107" s="4">
        <f>O107*$P$5+$D107</f>
        <v>0.16016170437134308</v>
      </c>
      <c r="Q107" s="4">
        <v>0.20504884067319959</v>
      </c>
      <c r="R107" s="4">
        <f>Q107*$R$5+$D107</f>
        <v>0.60252442033659981</v>
      </c>
      <c r="S107" s="3">
        <v>0.20376059697703847</v>
      </c>
      <c r="T107" s="4">
        <f>S107*$T$5+$D107</f>
        <v>0.60188029848851921</v>
      </c>
      <c r="U107" s="3">
        <v>9.2876367667974455E-2</v>
      </c>
      <c r="V107" s="4">
        <f>U107*$V$5+$D107</f>
        <v>0.54643818383398723</v>
      </c>
      <c r="W107" s="3">
        <v>0.11497370120537698</v>
      </c>
      <c r="X107" s="4">
        <f>W107*$X$5+$D107</f>
        <v>0.55748685060268843</v>
      </c>
      <c r="Y107" s="3">
        <v>7.178050005122466E-2</v>
      </c>
      <c r="Z107" s="4">
        <f>Y107*$Z$5+$D107</f>
        <v>0.5358902500256123</v>
      </c>
      <c r="AA107" s="3">
        <v>0.10102230632866679</v>
      </c>
      <c r="AB107" s="4">
        <f>AA107*$AB$5+$D107</f>
        <v>0.55051115316433341</v>
      </c>
      <c r="AC107" s="3">
        <v>1.9341901098942312E-3</v>
      </c>
      <c r="AD107" s="4">
        <f>AC107*$AD$5+$D107</f>
        <v>0.50096709505494708</v>
      </c>
      <c r="AE107" s="3">
        <v>-6.4798155698906159E-4</v>
      </c>
      <c r="AF107" s="4">
        <f>AE107*$AF$5+$D107</f>
        <v>0.49967600922150546</v>
      </c>
      <c r="AG107" s="3">
        <v>-7.2272167232515748E-3</v>
      </c>
      <c r="AH107" s="4">
        <f>AG107*$AH$5+$D107</f>
        <v>0.49638639163837422</v>
      </c>
      <c r="AI107" s="3">
        <v>-2.634707497205244E-3</v>
      </c>
      <c r="AJ107" s="4">
        <f>AI107*$AJ$5+$D107</f>
        <v>0.49868264625139735</v>
      </c>
      <c r="AK107" s="3">
        <v>1.9731621167316067E-3</v>
      </c>
      <c r="AL107" s="4">
        <f>AK107*$AL$5+$D107</f>
        <v>0.5009865810583658</v>
      </c>
      <c r="AM107" s="3">
        <v>-2.5964884799999999E-3</v>
      </c>
      <c r="AN107" s="4">
        <f>AM107*$AN$5+$D107</f>
        <v>0.49870175575999998</v>
      </c>
      <c r="AO107" s="3">
        <v>2.7234360000000002E-4</v>
      </c>
      <c r="AP107" s="4">
        <f>AO107*$AP$5+$D107</f>
        <v>0.50013617180000003</v>
      </c>
      <c r="AQ107" s="3">
        <v>1.0404396000000002E-3</v>
      </c>
      <c r="AR107" s="4">
        <f>AQ107*$AR$5+$D107</f>
        <v>0.50052021980000005</v>
      </c>
      <c r="AS107" s="3">
        <v>2.0607742678038893E-3</v>
      </c>
      <c r="AT107" s="4">
        <f>AS107*$AT$5+$D107</f>
        <v>0.50103038713390191</v>
      </c>
      <c r="AU107" s="20">
        <v>3.1681676260249592E-2</v>
      </c>
      <c r="AV107" s="47">
        <f>AU107*$AV$5+$D107</f>
        <v>0.51584083813012482</v>
      </c>
    </row>
    <row r="108" spans="1:48" s="43" customFormat="1" x14ac:dyDescent="0.15">
      <c r="A108" s="57"/>
      <c r="B108" s="58"/>
      <c r="C108" s="21"/>
      <c r="D108" s="20">
        <v>0.5</v>
      </c>
      <c r="E108" s="20">
        <v>-1</v>
      </c>
      <c r="F108" s="20">
        <v>0.16666666666666666</v>
      </c>
      <c r="G108" s="3">
        <v>0.57920220764135566</v>
      </c>
      <c r="H108" s="4">
        <f>G108*$H$5+D108</f>
        <v>0.78960110382067783</v>
      </c>
      <c r="I108" s="3">
        <v>0.57851748711191076</v>
      </c>
      <c r="J108" s="4">
        <f>I108*$J$5+$D108</f>
        <v>0.78925874355595538</v>
      </c>
      <c r="K108" s="3">
        <v>2.1632578401764948E-3</v>
      </c>
      <c r="L108" s="4">
        <f>K108*$L$5+$D108</f>
        <v>0.50108162892008823</v>
      </c>
      <c r="M108" s="3">
        <v>-2.8071956787104817E-2</v>
      </c>
      <c r="N108" s="4">
        <f>M108*$N$5+$D108</f>
        <v>0.48596402160644758</v>
      </c>
      <c r="O108" s="3">
        <v>-0.7512924172107267</v>
      </c>
      <c r="P108" s="4">
        <f>O108*$P$5+$D108</f>
        <v>0.12435379139463665</v>
      </c>
      <c r="Q108" s="4">
        <v>0.16299025456315139</v>
      </c>
      <c r="R108" s="4">
        <f>Q108*$R$5+$D108</f>
        <v>0.58149512728157571</v>
      </c>
      <c r="S108" s="3">
        <v>0.20700641698054748</v>
      </c>
      <c r="T108" s="4">
        <f>S108*$T$5+$D108</f>
        <v>0.60350320849027372</v>
      </c>
      <c r="U108" s="3">
        <v>7.6188111974257414E-2</v>
      </c>
      <c r="V108" s="4">
        <f>U108*$V$5+$D108</f>
        <v>0.53809405598712867</v>
      </c>
      <c r="W108" s="3">
        <v>8.8269879014345812E-2</v>
      </c>
      <c r="X108" s="4">
        <f>W108*$X$5+$D108</f>
        <v>0.54413493950717295</v>
      </c>
      <c r="Y108" s="3">
        <v>7.3991605795735257E-2</v>
      </c>
      <c r="Z108" s="4">
        <f>Y108*$Z$5+$D108</f>
        <v>0.53699580289786764</v>
      </c>
      <c r="AA108" s="3">
        <v>0.10438610346230222</v>
      </c>
      <c r="AB108" s="4">
        <f>AA108*$AB$5+$D108</f>
        <v>0.55219305173115107</v>
      </c>
      <c r="AC108" s="3">
        <v>-4.723994576758965E-4</v>
      </c>
      <c r="AD108" s="4">
        <f>AC108*$AD$5+$D108</f>
        <v>0.49976380027116207</v>
      </c>
      <c r="AE108" s="3">
        <v>-9.3504435427883945E-4</v>
      </c>
      <c r="AF108" s="4">
        <f>AE108*$AF$5+$D108</f>
        <v>0.49953247782286059</v>
      </c>
      <c r="AG108" s="3">
        <v>-9.383469728573797E-3</v>
      </c>
      <c r="AH108" s="4">
        <f>AG108*$AH$5+$D108</f>
        <v>0.49530826513571308</v>
      </c>
      <c r="AI108" s="3">
        <v>-2.3996750559888549E-4</v>
      </c>
      <c r="AJ108" s="4">
        <f>AI108*$AJ$5+$D108</f>
        <v>0.49988001624720058</v>
      </c>
      <c r="AK108" s="3">
        <v>1.5139543759403208E-3</v>
      </c>
      <c r="AL108" s="4">
        <f>AK108*$AL$5+$D108</f>
        <v>0.50075697718797019</v>
      </c>
      <c r="AM108" s="3">
        <v>-6.8608350000000009E-3</v>
      </c>
      <c r="AN108" s="4">
        <f>AM108*$AN$5+$D108</f>
        <v>0.4965695825</v>
      </c>
      <c r="AO108" s="3">
        <v>-1.4764248E-4</v>
      </c>
      <c r="AP108" s="4">
        <f>AO108*$AP$5+$D108</f>
        <v>0.49992617876000001</v>
      </c>
      <c r="AQ108" s="3">
        <v>7.8327324000000004E-4</v>
      </c>
      <c r="AR108" s="4">
        <f>AQ108*$AR$5+$D108</f>
        <v>0.50039163661999997</v>
      </c>
      <c r="AS108" s="3">
        <v>3.4735343566310948E-3</v>
      </c>
      <c r="AT108" s="4">
        <f>AS108*$AT$5+$D108</f>
        <v>0.5017367671783155</v>
      </c>
      <c r="AU108" s="20">
        <v>2.8223928309266764E-2</v>
      </c>
      <c r="AV108" s="47">
        <f>AU108*$AV$5+$D108</f>
        <v>0.51411196415463334</v>
      </c>
    </row>
    <row r="109" spans="1:48" s="43" customFormat="1" x14ac:dyDescent="0.15">
      <c r="A109" s="57"/>
      <c r="B109" s="58"/>
      <c r="C109" s="21"/>
      <c r="D109" s="20">
        <v>0.5</v>
      </c>
      <c r="E109" s="20">
        <v>1</v>
      </c>
      <c r="F109" s="20">
        <v>0.16666666666666666</v>
      </c>
      <c r="G109" s="3">
        <v>0.33235268643181748</v>
      </c>
      <c r="H109" s="4">
        <f>G109*$H$5+D109</f>
        <v>0.66617634321590868</v>
      </c>
      <c r="I109" s="3">
        <v>0.3310997711687565</v>
      </c>
      <c r="J109" s="4">
        <f>I109*$J$5+$D109</f>
        <v>0.66554988558437822</v>
      </c>
      <c r="K109" s="3">
        <v>8.7519551445967084E-3</v>
      </c>
      <c r="L109" s="4">
        <f>K109*$L$5+$D109</f>
        <v>0.50437597757229835</v>
      </c>
      <c r="M109" s="3">
        <v>-2.7470948137806431E-2</v>
      </c>
      <c r="N109" s="4">
        <f>M109*$N$5+$D109</f>
        <v>0.48626452593109676</v>
      </c>
      <c r="O109" s="3">
        <v>-0.6669930501712128</v>
      </c>
      <c r="P109" s="4">
        <f>O109*$P$5+$D109</f>
        <v>0.1665034749143936</v>
      </c>
      <c r="Q109" s="4">
        <v>0.16913746686319561</v>
      </c>
      <c r="R109" s="4">
        <f>Q109*$R$5+$D109</f>
        <v>0.58456873343159776</v>
      </c>
      <c r="S109" s="3">
        <v>0.20885050563118976</v>
      </c>
      <c r="T109" s="4">
        <f>S109*$T$5+$D109</f>
        <v>0.60442525281559489</v>
      </c>
      <c r="U109" s="3">
        <v>9.5196410373185297E-2</v>
      </c>
      <c r="V109" s="4">
        <f>U109*$V$5+$D109</f>
        <v>0.54759820518659263</v>
      </c>
      <c r="W109" s="3">
        <v>0.11491397363774482</v>
      </c>
      <c r="X109" s="4">
        <f>W109*$X$5+$D109</f>
        <v>0.55745698681887246</v>
      </c>
      <c r="Y109" s="3">
        <v>6.8427058986285608E-2</v>
      </c>
      <c r="Z109" s="4">
        <f>Y109*$Z$5+$D109</f>
        <v>0.53421352949314282</v>
      </c>
      <c r="AA109" s="3">
        <v>8.715696700829581E-2</v>
      </c>
      <c r="AB109" s="4">
        <f>AA109*$AB$5+$D109</f>
        <v>0.54357848350414795</v>
      </c>
      <c r="AC109" s="3">
        <v>-2.7842304319659035E-3</v>
      </c>
      <c r="AD109" s="4">
        <f>AC109*$AD$5+$D109</f>
        <v>0.49860788478401707</v>
      </c>
      <c r="AE109" s="3">
        <v>-2.5724171058103392E-3</v>
      </c>
      <c r="AF109" s="4">
        <f>AE109*$AF$5+$D109</f>
        <v>0.49871379144709482</v>
      </c>
      <c r="AG109" s="3">
        <v>-6.5362460213973022E-3</v>
      </c>
      <c r="AH109" s="4">
        <f>AG109*$AH$5+$D109</f>
        <v>0.49673187698930132</v>
      </c>
      <c r="AI109" s="3">
        <v>-1.1681914276416693E-3</v>
      </c>
      <c r="AJ109" s="4">
        <f>AI109*$AJ$5+$D109</f>
        <v>0.49941590428617916</v>
      </c>
      <c r="AK109" s="3">
        <v>2.5148471210153637E-3</v>
      </c>
      <c r="AL109" s="4">
        <f>AK109*$AL$5+$D109</f>
        <v>0.50125742356050773</v>
      </c>
      <c r="AM109" s="3">
        <v>-2.5775474399999999E-3</v>
      </c>
      <c r="AN109" s="4">
        <f>AM109*$AN$5+$D109</f>
        <v>0.49871122627999998</v>
      </c>
      <c r="AO109" s="3">
        <v>-9.429804E-5</v>
      </c>
      <c r="AP109" s="4">
        <f>AO109*$AP$5+$D109</f>
        <v>0.49995285097999997</v>
      </c>
      <c r="AQ109" s="3">
        <v>7.9714800000000002E-4</v>
      </c>
      <c r="AR109" s="4">
        <f>AQ109*$AR$5+$D109</f>
        <v>0.50039857399999998</v>
      </c>
      <c r="AS109" s="3">
        <v>1.9395713647201317E-3</v>
      </c>
      <c r="AT109" s="4">
        <f>AS109*$AT$5+$D109</f>
        <v>0.50096978568236006</v>
      </c>
      <c r="AU109" s="20">
        <v>3.2943055793779916E-2</v>
      </c>
      <c r="AV109" s="47">
        <f>AU109*$AV$5+$D109</f>
        <v>0.51647152789688999</v>
      </c>
    </row>
    <row r="110" spans="1:48" s="43" customFormat="1" x14ac:dyDescent="0.15">
      <c r="A110" s="57"/>
      <c r="B110" s="58"/>
      <c r="C110" s="21"/>
      <c r="D110" s="20">
        <v>0.5</v>
      </c>
      <c r="E110" s="20">
        <v>3</v>
      </c>
      <c r="F110" s="20">
        <v>0.16666666666666666</v>
      </c>
      <c r="G110" s="3">
        <v>0.39363105532141396</v>
      </c>
      <c r="H110" s="4">
        <f>G110*$H$5+D110</f>
        <v>0.69681552766070698</v>
      </c>
      <c r="I110" s="3">
        <v>0.39267889339749068</v>
      </c>
      <c r="J110" s="4">
        <f>I110*$J$5+$D110</f>
        <v>0.69633944669874537</v>
      </c>
      <c r="K110" s="3">
        <v>3.2028908142733956E-3</v>
      </c>
      <c r="L110" s="4">
        <f>K110*$L$5+$D110</f>
        <v>0.50160144540713669</v>
      </c>
      <c r="M110" s="3">
        <v>-2.7174176786134246E-2</v>
      </c>
      <c r="N110" s="4">
        <f>M110*$N$5+$D110</f>
        <v>0.4864129116069329</v>
      </c>
      <c r="O110" s="3">
        <v>-0.68558912473923961</v>
      </c>
      <c r="P110" s="4">
        <f>O110*$P$5+$D110</f>
        <v>0.1572054376303802</v>
      </c>
      <c r="Q110" s="4">
        <v>0.1669132506891528</v>
      </c>
      <c r="R110" s="4">
        <f>Q110*$R$5+$D110</f>
        <v>0.58345662534457643</v>
      </c>
      <c r="S110" s="3">
        <v>0.21882189861494258</v>
      </c>
      <c r="T110" s="4">
        <f>S110*$T$5+$D110</f>
        <v>0.60941094930747131</v>
      </c>
      <c r="U110" s="3">
        <v>8.3894834685291714E-2</v>
      </c>
      <c r="V110" s="4">
        <f>U110*$V$5+$D110</f>
        <v>0.54194741734264584</v>
      </c>
      <c r="W110" s="3">
        <v>9.9080568755762766E-2</v>
      </c>
      <c r="X110" s="4">
        <f>W110*$X$5+$D110</f>
        <v>0.54954028437788138</v>
      </c>
      <c r="Y110" s="3">
        <v>7.4629312618006802E-2</v>
      </c>
      <c r="Z110" s="4">
        <f>Y110*$Z$5+$D110</f>
        <v>0.53731465630900344</v>
      </c>
      <c r="AA110" s="3">
        <v>9.4843572825355202E-2</v>
      </c>
      <c r="AB110" s="4">
        <f>AA110*$AB$5+$D110</f>
        <v>0.54742178641267758</v>
      </c>
      <c r="AC110" s="3">
        <v>-1.7822976589010962E-3</v>
      </c>
      <c r="AD110" s="4">
        <f>AC110*$AD$5+$D110</f>
        <v>0.49910885117054943</v>
      </c>
      <c r="AE110" s="3">
        <v>-1.0214418952107143E-3</v>
      </c>
      <c r="AF110" s="4">
        <f>AE110*$AF$5+$D110</f>
        <v>0.49948927905239465</v>
      </c>
      <c r="AG110" s="3">
        <v>-7.8285748810270166E-3</v>
      </c>
      <c r="AH110" s="4">
        <f>AG110*$AH$5+$D110</f>
        <v>0.49608571255948647</v>
      </c>
      <c r="AI110" s="3">
        <v>-4.8326617965595601E-4</v>
      </c>
      <c r="AJ110" s="4">
        <f>AI110*$AJ$5+$D110</f>
        <v>0.499758366910172</v>
      </c>
      <c r="AK110" s="3">
        <v>2.0088796451999242E-3</v>
      </c>
      <c r="AL110" s="4">
        <f>AK110*$AL$5+$D110</f>
        <v>0.50100443982260001</v>
      </c>
      <c r="AM110" s="3">
        <v>-4.5293875200000007E-3</v>
      </c>
      <c r="AN110" s="4">
        <f>AM110*$AN$5+$D110</f>
        <v>0.49773530624000001</v>
      </c>
      <c r="AO110" s="3">
        <v>1.8663588E-4</v>
      </c>
      <c r="AP110" s="4">
        <f>AO110*$AP$5+$D110</f>
        <v>0.50009331794</v>
      </c>
      <c r="AQ110" s="3">
        <v>9.894538799999999E-4</v>
      </c>
      <c r="AR110" s="4">
        <f>AQ110*$AR$5+$D110</f>
        <v>0.50049472693999997</v>
      </c>
      <c r="AS110" s="3">
        <v>2.8406644784749469E-3</v>
      </c>
      <c r="AT110" s="4">
        <f>AS110*$AT$5+$D110</f>
        <v>0.50142033223923743</v>
      </c>
      <c r="AU110" s="20">
        <v>3.2369162852643033E-2</v>
      </c>
      <c r="AV110" s="47">
        <f>AU110*$AV$5+$D110</f>
        <v>0.51618458142632151</v>
      </c>
    </row>
    <row r="111" spans="1:48" s="43" customFormat="1" x14ac:dyDescent="0.15">
      <c r="A111" s="57"/>
      <c r="B111" s="58"/>
      <c r="C111" s="21"/>
      <c r="D111" s="20"/>
      <c r="E111" s="20"/>
      <c r="F111" s="20"/>
      <c r="G111" s="3"/>
      <c r="H111" s="4"/>
      <c r="I111" s="3"/>
      <c r="J111" s="4"/>
      <c r="K111" s="3"/>
      <c r="L111" s="4"/>
      <c r="M111" s="3"/>
      <c r="N111" s="4"/>
      <c r="O111" s="3"/>
      <c r="P111" s="4"/>
      <c r="Q111" s="4"/>
      <c r="R111" s="4"/>
      <c r="S111" s="3"/>
      <c r="T111" s="4"/>
      <c r="U111" s="3"/>
      <c r="V111" s="4"/>
      <c r="W111" s="3"/>
      <c r="X111" s="4"/>
      <c r="Y111" s="3"/>
      <c r="Z111" s="4"/>
      <c r="AA111" s="3"/>
      <c r="AB111" s="4"/>
      <c r="AC111" s="3"/>
      <c r="AD111" s="4"/>
      <c r="AE111" s="3"/>
      <c r="AF111" s="4"/>
      <c r="AG111" s="3"/>
      <c r="AH111" s="4"/>
      <c r="AI111" s="3"/>
      <c r="AJ111" s="4"/>
      <c r="AK111" s="3"/>
      <c r="AL111" s="4"/>
      <c r="AM111" s="3"/>
      <c r="AN111" s="4"/>
      <c r="AO111" s="3"/>
      <c r="AP111" s="4"/>
      <c r="AQ111" s="3"/>
      <c r="AR111" s="4"/>
      <c r="AS111" s="3"/>
      <c r="AT111" s="4"/>
      <c r="AU111" s="20"/>
      <c r="AV111" s="47"/>
    </row>
    <row r="112" spans="1:48" s="43" customFormat="1" x14ac:dyDescent="0.15">
      <c r="A112" s="57"/>
      <c r="B112" s="58"/>
      <c r="C112" s="21"/>
      <c r="D112" s="48">
        <v>1.5</v>
      </c>
      <c r="E112" s="48">
        <v>-3</v>
      </c>
      <c r="F112" s="48">
        <v>0.16666666666666666</v>
      </c>
      <c r="G112" s="71">
        <v>0.30270877613765779</v>
      </c>
      <c r="H112" s="72">
        <f t="shared" ref="H112:H118" si="105">G112*$H$5+D112</f>
        <v>1.6513543880688288</v>
      </c>
      <c r="I112" s="71">
        <v>0.29267068085694126</v>
      </c>
      <c r="J112" s="72">
        <f t="shared" ref="J112:J118" si="106">I112*$J$5+$D112</f>
        <v>1.6463353404284706</v>
      </c>
      <c r="K112" s="71">
        <v>-6.497612763781202E-2</v>
      </c>
      <c r="L112" s="72">
        <f t="shared" ref="L112:L118" si="107">K112*$L$5+$D112</f>
        <v>1.467511936181094</v>
      </c>
      <c r="M112" s="71">
        <v>-4.1887689775013719E-2</v>
      </c>
      <c r="N112" s="72">
        <f t="shared" ref="N112:N118" si="108">M112*$N$5+$D112</f>
        <v>1.4790561551124932</v>
      </c>
      <c r="O112" s="71">
        <v>-0.67629037511687806</v>
      </c>
      <c r="P112" s="72">
        <f t="shared" ref="P112:P118" si="109">O112*$P$5+$D112</f>
        <v>1.1618548124415611</v>
      </c>
      <c r="Q112" s="72">
        <v>0.16214831618873579</v>
      </c>
      <c r="R112" s="72">
        <f t="shared" ref="R112:R118" si="110">Q112*$R$5+$D112</f>
        <v>1.5810741580943679</v>
      </c>
      <c r="S112" s="71">
        <v>0.23911745052877562</v>
      </c>
      <c r="T112" s="72">
        <f t="shared" ref="T112:T118" si="111">S112*$T$5+$D112</f>
        <v>1.6195587252643877</v>
      </c>
      <c r="U112" s="71">
        <v>0.14221507150509738</v>
      </c>
      <c r="V112" s="72">
        <f t="shared" ref="V112:V118" si="112">U112*$V$5+$D112</f>
        <v>1.5711075357525486</v>
      </c>
      <c r="W112" s="71">
        <v>0.11500729796217005</v>
      </c>
      <c r="X112" s="72">
        <f t="shared" ref="X112:X118" si="113">W112*$X$5+$D112</f>
        <v>1.557503648981085</v>
      </c>
      <c r="Y112" s="71">
        <v>7.6716206084417579E-2</v>
      </c>
      <c r="Z112" s="72">
        <f t="shared" ref="Z112:Z118" si="114">Y112*$Z$5+$D112</f>
        <v>1.5383581030422089</v>
      </c>
      <c r="AA112" s="71">
        <v>7.8018287834856592E-2</v>
      </c>
      <c r="AB112" s="72">
        <f t="shared" ref="AB112:AB118" si="115">AA112*$AB$5+$D112</f>
        <v>1.5390091439174283</v>
      </c>
      <c r="AC112" s="71">
        <v>8.2133404234269441E-3</v>
      </c>
      <c r="AD112" s="72">
        <f t="shared" ref="AD112:AD118" si="116">AC112*$AD$5+$D112</f>
        <v>1.5041066702117134</v>
      </c>
      <c r="AE112" s="71">
        <v>-5.7133857713014046E-4</v>
      </c>
      <c r="AF112" s="72">
        <f t="shared" ref="AF112:AF118" si="117">AE112*$AF$5+$D112</f>
        <v>1.4997143307114349</v>
      </c>
      <c r="AG112" s="71">
        <v>-9.0401126241616125E-3</v>
      </c>
      <c r="AH112" s="72">
        <f t="shared" ref="AH112:AH118" si="118">AG112*$AH$5+$D112</f>
        <v>1.4954799436879191</v>
      </c>
      <c r="AI112" s="71">
        <v>-5.0713955360628211E-3</v>
      </c>
      <c r="AJ112" s="72">
        <f t="shared" ref="AJ112:AJ118" si="119">AI112*$AJ$5+$D112</f>
        <v>1.4974643022319687</v>
      </c>
      <c r="AK112" s="71">
        <v>2.4168860930228104E-3</v>
      </c>
      <c r="AL112" s="72">
        <f t="shared" ref="AL112:AL118" si="120">AK112*$AL$5+$D112</f>
        <v>1.5012084430465114</v>
      </c>
      <c r="AM112" s="71">
        <v>5.6242944000000001E-4</v>
      </c>
      <c r="AN112" s="72">
        <f t="shared" ref="AN112:AN118" si="121">AM112*$AN$5+$D112</f>
        <v>1.50028121472</v>
      </c>
      <c r="AO112" s="71">
        <v>2.1871339200000002E-3</v>
      </c>
      <c r="AP112" s="72">
        <f t="shared" ref="AP112:AP118" si="122">AO112*$AP$5+$D112</f>
        <v>1.5010935669600001</v>
      </c>
      <c r="AQ112" s="71">
        <v>8.717976000000001E-4</v>
      </c>
      <c r="AR112" s="72">
        <f t="shared" ref="AR112:AR118" si="123">AQ112*$AR$5+$D112</f>
        <v>1.5004358987999999</v>
      </c>
      <c r="AS112" s="71">
        <v>1.1021352005516187E-3</v>
      </c>
      <c r="AT112" s="72">
        <f t="shared" ref="AT112:AT118" si="124">AS112*$AT$5+$D112</f>
        <v>1.5005510676002758</v>
      </c>
      <c r="AU112" s="48">
        <v>4.5314480147570384E-2</v>
      </c>
      <c r="AV112" s="49">
        <f t="shared" ref="AV112:AV118" si="125">AU112*$AV$5+$D112</f>
        <v>1.5226572400737852</v>
      </c>
    </row>
    <row r="113" spans="1:48" s="43" customFormat="1" x14ac:dyDescent="0.15">
      <c r="A113" s="57"/>
      <c r="B113" s="58"/>
      <c r="C113" s="21"/>
      <c r="D113" s="48">
        <v>1.5</v>
      </c>
      <c r="E113" s="48">
        <v>-2</v>
      </c>
      <c r="F113" s="48">
        <v>0.16666666666666666</v>
      </c>
      <c r="G113" s="71">
        <v>0.12621780539086322</v>
      </c>
      <c r="H113" s="72">
        <f t="shared" si="105"/>
        <v>1.5631089026954317</v>
      </c>
      <c r="I113" s="71">
        <v>-0.11584535039550849</v>
      </c>
      <c r="J113" s="72">
        <f t="shared" si="106"/>
        <v>1.4420773248022458</v>
      </c>
      <c r="K113" s="71">
        <v>-2.2605017862275693E-2</v>
      </c>
      <c r="L113" s="72">
        <f t="shared" si="107"/>
        <v>1.4886974910688622</v>
      </c>
      <c r="M113" s="71">
        <v>-4.4719149778074757E-2</v>
      </c>
      <c r="N113" s="72">
        <f t="shared" si="108"/>
        <v>1.4776404251109627</v>
      </c>
      <c r="O113" s="71">
        <v>-0.63345357177905603</v>
      </c>
      <c r="P113" s="72">
        <f t="shared" si="109"/>
        <v>1.183273214110472</v>
      </c>
      <c r="Q113" s="72">
        <v>0.12501064745825041</v>
      </c>
      <c r="R113" s="72">
        <f t="shared" si="110"/>
        <v>1.5625053237291251</v>
      </c>
      <c r="S113" s="71">
        <v>9.1405576315033057E-2</v>
      </c>
      <c r="T113" s="72">
        <f t="shared" si="111"/>
        <v>1.5457027881575165</v>
      </c>
      <c r="U113" s="71">
        <v>9.2559064964928717E-2</v>
      </c>
      <c r="V113" s="72">
        <f t="shared" si="112"/>
        <v>1.5462795324824643</v>
      </c>
      <c r="W113" s="71">
        <v>9.8382502809062161E-2</v>
      </c>
      <c r="X113" s="72">
        <f t="shared" si="113"/>
        <v>1.5491912514045312</v>
      </c>
      <c r="Y113" s="71">
        <v>4.4623210204884842E-2</v>
      </c>
      <c r="Z113" s="72">
        <f t="shared" si="114"/>
        <v>1.5223116051024423</v>
      </c>
      <c r="AA113" s="71">
        <v>4.966329543284341E-2</v>
      </c>
      <c r="AB113" s="72">
        <f t="shared" si="115"/>
        <v>1.5248316477164217</v>
      </c>
      <c r="AC113" s="71">
        <v>-1.1593992589567727E-3</v>
      </c>
      <c r="AD113" s="72">
        <f t="shared" si="116"/>
        <v>1.4994203003705215</v>
      </c>
      <c r="AE113" s="71">
        <v>4.4313577445703566E-4</v>
      </c>
      <c r="AF113" s="72">
        <f t="shared" si="117"/>
        <v>1.5002215678872286</v>
      </c>
      <c r="AG113" s="71">
        <v>1.1372855869462859E-3</v>
      </c>
      <c r="AH113" s="72">
        <f t="shared" si="118"/>
        <v>1.5005686427934732</v>
      </c>
      <c r="AI113" s="71">
        <v>-4.9128565927751262E-4</v>
      </c>
      <c r="AJ113" s="72">
        <f t="shared" si="119"/>
        <v>1.4997543571703613</v>
      </c>
      <c r="AK113" s="71">
        <v>1.5381361914145529E-3</v>
      </c>
      <c r="AL113" s="72">
        <f t="shared" si="120"/>
        <v>1.5007690680957073</v>
      </c>
      <c r="AM113" s="71">
        <v>3.9025368000000001E-4</v>
      </c>
      <c r="AN113" s="72">
        <f t="shared" si="121"/>
        <v>1.50019512684</v>
      </c>
      <c r="AO113" s="71">
        <v>-1.2392135999999998E-4</v>
      </c>
      <c r="AP113" s="72">
        <f t="shared" si="122"/>
        <v>1.4999380393199999</v>
      </c>
      <c r="AQ113" s="71">
        <v>5.2071335999999998E-4</v>
      </c>
      <c r="AR113" s="72">
        <f t="shared" si="123"/>
        <v>1.5002603566799999</v>
      </c>
      <c r="AS113" s="71">
        <v>5.2749168898638958E-4</v>
      </c>
      <c r="AT113" s="72">
        <f t="shared" si="124"/>
        <v>1.5002637458444932</v>
      </c>
      <c r="AU113" s="48">
        <v>1.3300638373820176E-2</v>
      </c>
      <c r="AV113" s="49">
        <f t="shared" si="125"/>
        <v>1.5066503191869101</v>
      </c>
    </row>
    <row r="114" spans="1:48" s="43" customFormat="1" x14ac:dyDescent="0.15">
      <c r="A114" s="57"/>
      <c r="B114" s="58"/>
      <c r="C114" s="21"/>
      <c r="D114" s="48">
        <v>1.5</v>
      </c>
      <c r="E114" s="48">
        <v>-1</v>
      </c>
      <c r="F114" s="48">
        <v>0.16666666666666666</v>
      </c>
      <c r="G114" s="71">
        <v>0.5953420923868894</v>
      </c>
      <c r="H114" s="72">
        <f t="shared" si="105"/>
        <v>1.7976710461934446</v>
      </c>
      <c r="I114" s="71">
        <v>0.59483431199441539</v>
      </c>
      <c r="J114" s="72">
        <f t="shared" si="106"/>
        <v>1.7974171559972076</v>
      </c>
      <c r="K114" s="71">
        <v>-9.3324324425211687E-6</v>
      </c>
      <c r="L114" s="72">
        <f t="shared" si="107"/>
        <v>1.4999953337837788</v>
      </c>
      <c r="M114" s="71">
        <v>-2.4583493540090262E-2</v>
      </c>
      <c r="N114" s="72">
        <f t="shared" si="108"/>
        <v>1.4877082532299548</v>
      </c>
      <c r="O114" s="71">
        <v>-0.74837325966716195</v>
      </c>
      <c r="P114" s="72">
        <f t="shared" si="109"/>
        <v>1.125813370166419</v>
      </c>
      <c r="Q114" s="72">
        <v>0.14010037271126821</v>
      </c>
      <c r="R114" s="72">
        <f t="shared" si="110"/>
        <v>1.5700501863556342</v>
      </c>
      <c r="S114" s="71">
        <v>0.22061496996823235</v>
      </c>
      <c r="T114" s="72">
        <f t="shared" si="111"/>
        <v>1.6103074849841161</v>
      </c>
      <c r="U114" s="71">
        <v>0.10003061037841147</v>
      </c>
      <c r="V114" s="72">
        <f t="shared" si="112"/>
        <v>1.5500153051892058</v>
      </c>
      <c r="W114" s="71">
        <v>8.8615179014719103E-2</v>
      </c>
      <c r="X114" s="72">
        <f t="shared" si="113"/>
        <v>1.5443075895073595</v>
      </c>
      <c r="Y114" s="71">
        <v>7.4124110743815613E-2</v>
      </c>
      <c r="Z114" s="72">
        <f t="shared" si="114"/>
        <v>1.5370620553719079</v>
      </c>
      <c r="AA114" s="71">
        <v>7.9575688715014803E-2</v>
      </c>
      <c r="AB114" s="72">
        <f t="shared" si="115"/>
        <v>1.5397878443575075</v>
      </c>
      <c r="AC114" s="71">
        <v>-1.1677603113050183E-3</v>
      </c>
      <c r="AD114" s="72">
        <f t="shared" si="116"/>
        <v>1.4994161198443474</v>
      </c>
      <c r="AE114" s="71">
        <v>-8.5004032207167222E-4</v>
      </c>
      <c r="AF114" s="72">
        <f t="shared" si="117"/>
        <v>1.4995749798389642</v>
      </c>
      <c r="AG114" s="71">
        <v>-9.8073917590302349E-3</v>
      </c>
      <c r="AH114" s="72">
        <f t="shared" si="118"/>
        <v>1.4950963041204848</v>
      </c>
      <c r="AI114" s="71">
        <v>-1.0569674141211577E-3</v>
      </c>
      <c r="AJ114" s="72">
        <f t="shared" si="119"/>
        <v>1.4994715162929395</v>
      </c>
      <c r="AK114" s="71">
        <v>1.5437498271496423E-3</v>
      </c>
      <c r="AL114" s="72">
        <f t="shared" si="120"/>
        <v>1.5007718749135748</v>
      </c>
      <c r="AM114" s="71">
        <v>-4.5079837199999999E-3</v>
      </c>
      <c r="AN114" s="72">
        <f t="shared" si="121"/>
        <v>1.49774600814</v>
      </c>
      <c r="AO114" s="71">
        <v>-1.1157264E-4</v>
      </c>
      <c r="AP114" s="72">
        <f t="shared" si="122"/>
        <v>1.4999442136800001</v>
      </c>
      <c r="AQ114" s="71">
        <v>7.578846E-4</v>
      </c>
      <c r="AR114" s="72">
        <f t="shared" si="123"/>
        <v>1.5003789423</v>
      </c>
      <c r="AS114" s="71">
        <v>2.4093037670999892E-3</v>
      </c>
      <c r="AT114" s="72">
        <f t="shared" si="124"/>
        <v>1.50120465188355</v>
      </c>
      <c r="AU114" s="48">
        <v>3.3264868969286175E-2</v>
      </c>
      <c r="AV114" s="49">
        <f t="shared" si="125"/>
        <v>1.5166324344846431</v>
      </c>
    </row>
    <row r="115" spans="1:48" s="43" customFormat="1" x14ac:dyDescent="0.15">
      <c r="A115" s="57"/>
      <c r="B115" s="58"/>
      <c r="C115" s="21"/>
      <c r="D115" s="48">
        <v>1.5</v>
      </c>
      <c r="E115" s="48">
        <v>0</v>
      </c>
      <c r="F115" s="48">
        <v>0.16666666666666666</v>
      </c>
      <c r="G115" s="71">
        <v>0.13312079626719045</v>
      </c>
      <c r="H115" s="72">
        <f t="shared" si="105"/>
        <v>1.5665603981335952</v>
      </c>
      <c r="I115" s="71">
        <v>-0.12452824554003053</v>
      </c>
      <c r="J115" s="72">
        <f t="shared" si="106"/>
        <v>1.4377358772299846</v>
      </c>
      <c r="K115" s="71">
        <v>3.5089945983880983E-4</v>
      </c>
      <c r="L115" s="72">
        <f t="shared" si="107"/>
        <v>1.5001754497299193</v>
      </c>
      <c r="M115" s="71">
        <v>-4.7050391402216632E-2</v>
      </c>
      <c r="N115" s="72">
        <f t="shared" si="108"/>
        <v>1.4764748042988918</v>
      </c>
      <c r="O115" s="71">
        <v>-0.62645876474224982</v>
      </c>
      <c r="P115" s="72">
        <f t="shared" si="109"/>
        <v>1.186770617628875</v>
      </c>
      <c r="Q115" s="72">
        <v>0.1158996464385606</v>
      </c>
      <c r="R115" s="72">
        <f t="shared" si="110"/>
        <v>1.5579498232192803</v>
      </c>
      <c r="S115" s="71">
        <v>8.974440334026422E-2</v>
      </c>
      <c r="T115" s="72">
        <f t="shared" si="111"/>
        <v>1.5448722016701322</v>
      </c>
      <c r="U115" s="71">
        <v>9.3874937939324263E-2</v>
      </c>
      <c r="V115" s="72">
        <f t="shared" si="112"/>
        <v>1.5469374689696622</v>
      </c>
      <c r="W115" s="71">
        <v>9.8214519025096772E-2</v>
      </c>
      <c r="X115" s="72">
        <f t="shared" si="113"/>
        <v>1.5491072595125484</v>
      </c>
      <c r="Y115" s="71">
        <v>4.2696862028073913E-2</v>
      </c>
      <c r="Z115" s="72">
        <f t="shared" si="114"/>
        <v>1.5213484310140371</v>
      </c>
      <c r="AA115" s="71">
        <v>5.0795994979837805E-2</v>
      </c>
      <c r="AB115" s="72">
        <f t="shared" si="115"/>
        <v>1.525397997489919</v>
      </c>
      <c r="AC115" s="71">
        <v>-2.3968350064971738E-4</v>
      </c>
      <c r="AD115" s="72">
        <f t="shared" si="116"/>
        <v>1.4998801582496752</v>
      </c>
      <c r="AE115" s="71">
        <v>5.0723717579358792E-4</v>
      </c>
      <c r="AF115" s="72">
        <f t="shared" si="117"/>
        <v>1.5002536185878967</v>
      </c>
      <c r="AG115" s="71">
        <v>8.3081808879326201E-4</v>
      </c>
      <c r="AH115" s="72">
        <f t="shared" si="118"/>
        <v>1.5004154090443966</v>
      </c>
      <c r="AI115" s="71">
        <v>-5.6154863842330449E-4</v>
      </c>
      <c r="AJ115" s="72">
        <f t="shared" si="119"/>
        <v>1.4997192256807883</v>
      </c>
      <c r="AK115" s="71">
        <v>1.6403537124370085E-3</v>
      </c>
      <c r="AL115" s="72">
        <f t="shared" si="120"/>
        <v>1.5008201768562186</v>
      </c>
      <c r="AM115" s="71">
        <v>3.6451728000000004E-4</v>
      </c>
      <c r="AN115" s="72">
        <f t="shared" si="121"/>
        <v>1.50018225864</v>
      </c>
      <c r="AO115" s="71">
        <v>4.5120239999999991E-5</v>
      </c>
      <c r="AP115" s="72">
        <f t="shared" si="122"/>
        <v>1.5000225601199999</v>
      </c>
      <c r="AQ115" s="71">
        <v>4.9962420000000012E-4</v>
      </c>
      <c r="AR115" s="72">
        <f t="shared" si="123"/>
        <v>1.5002498121000001</v>
      </c>
      <c r="AS115" s="71">
        <v>4.7235163023206925E-4</v>
      </c>
      <c r="AT115" s="72">
        <f t="shared" si="124"/>
        <v>1.5002361758151159</v>
      </c>
      <c r="AU115" s="48">
        <v>1.3256326825671551E-2</v>
      </c>
      <c r="AV115" s="49">
        <f t="shared" si="125"/>
        <v>1.5066281634128358</v>
      </c>
    </row>
    <row r="116" spans="1:48" s="43" customFormat="1" x14ac:dyDescent="0.15">
      <c r="A116" s="57"/>
      <c r="B116" s="58"/>
      <c r="C116" s="21"/>
      <c r="D116" s="48">
        <v>1.5</v>
      </c>
      <c r="E116" s="48">
        <v>1</v>
      </c>
      <c r="F116" s="48">
        <v>0.16666666666666666</v>
      </c>
      <c r="G116" s="71">
        <v>0.28956453391877801</v>
      </c>
      <c r="H116" s="72">
        <f t="shared" si="105"/>
        <v>1.644782266959389</v>
      </c>
      <c r="I116" s="71">
        <v>0.2812104538175248</v>
      </c>
      <c r="J116" s="72">
        <f t="shared" si="106"/>
        <v>1.6406052269087623</v>
      </c>
      <c r="K116" s="71">
        <v>6.8401130344217437E-2</v>
      </c>
      <c r="L116" s="72">
        <f t="shared" si="107"/>
        <v>1.5342005651721087</v>
      </c>
      <c r="M116" s="71">
        <v>-9.4649529832053561E-3</v>
      </c>
      <c r="N116" s="72">
        <f t="shared" si="108"/>
        <v>1.4952675235083974</v>
      </c>
      <c r="O116" s="71">
        <v>-0.68503608727930587</v>
      </c>
      <c r="P116" s="72">
        <f t="shared" si="109"/>
        <v>1.1574819563603471</v>
      </c>
      <c r="Q116" s="72">
        <v>0.13251417656829662</v>
      </c>
      <c r="R116" s="72">
        <f t="shared" si="110"/>
        <v>1.5662570882841482</v>
      </c>
      <c r="S116" s="71">
        <v>0.23576337430893335</v>
      </c>
      <c r="T116" s="72">
        <f t="shared" si="111"/>
        <v>1.6178816871544668</v>
      </c>
      <c r="U116" s="71">
        <v>0.13869114501480126</v>
      </c>
      <c r="V116" s="72">
        <f t="shared" si="112"/>
        <v>1.5693455725074006</v>
      </c>
      <c r="W116" s="71">
        <v>0.11577815688192232</v>
      </c>
      <c r="X116" s="72">
        <f t="shared" si="113"/>
        <v>1.5578890784409611</v>
      </c>
      <c r="Y116" s="71">
        <v>5.8617506432140178E-2</v>
      </c>
      <c r="Z116" s="72">
        <f t="shared" si="114"/>
        <v>1.5293087532160701</v>
      </c>
      <c r="AA116" s="71">
        <v>6.6948699050125196E-2</v>
      </c>
      <c r="AB116" s="72">
        <f t="shared" si="115"/>
        <v>1.5334743495250627</v>
      </c>
      <c r="AC116" s="71">
        <v>-6.5536715323001229E-3</v>
      </c>
      <c r="AD116" s="72">
        <f t="shared" si="116"/>
        <v>1.4967231642338499</v>
      </c>
      <c r="AE116" s="71">
        <v>-5.5628868290329772E-3</v>
      </c>
      <c r="AF116" s="72">
        <f t="shared" si="117"/>
        <v>1.4972185565854834</v>
      </c>
      <c r="AG116" s="71">
        <v>-5.1061260516546388E-3</v>
      </c>
      <c r="AH116" s="72">
        <f t="shared" si="118"/>
        <v>1.4974469369741727</v>
      </c>
      <c r="AI116" s="71">
        <v>-5.8807460947922236E-4</v>
      </c>
      <c r="AJ116" s="72">
        <f t="shared" si="119"/>
        <v>1.4997059626952605</v>
      </c>
      <c r="AK116" s="71">
        <v>2.0943796356266741E-3</v>
      </c>
      <c r="AL116" s="72">
        <f t="shared" si="120"/>
        <v>1.5010471898178133</v>
      </c>
      <c r="AM116" s="71">
        <v>7.7977835999999993E-4</v>
      </c>
      <c r="AN116" s="72">
        <f t="shared" si="121"/>
        <v>1.50038988918</v>
      </c>
      <c r="AO116" s="71">
        <v>-5.2290791999999998E-4</v>
      </c>
      <c r="AP116" s="72">
        <f t="shared" si="122"/>
        <v>1.4997385460399999</v>
      </c>
      <c r="AQ116" s="71">
        <v>2.2838976000000001E-4</v>
      </c>
      <c r="AR116" s="72">
        <f t="shared" si="123"/>
        <v>1.5001141948800001</v>
      </c>
      <c r="AS116" s="71">
        <v>1.0088765341256778E-3</v>
      </c>
      <c r="AT116" s="72">
        <f t="shared" si="124"/>
        <v>1.5005044382670629</v>
      </c>
      <c r="AU116" s="48">
        <v>4.4112091991012931E-2</v>
      </c>
      <c r="AV116" s="49">
        <f t="shared" si="125"/>
        <v>1.5220560459955064</v>
      </c>
    </row>
    <row r="117" spans="1:48" s="43" customFormat="1" x14ac:dyDescent="0.15">
      <c r="A117" s="57"/>
      <c r="B117" s="58"/>
      <c r="C117" s="21"/>
      <c r="D117" s="48">
        <v>1.5</v>
      </c>
      <c r="E117" s="48">
        <v>2</v>
      </c>
      <c r="F117" s="48">
        <v>0.16666666666666666</v>
      </c>
      <c r="G117" s="71">
        <v>8.3701344194984734E-2</v>
      </c>
      <c r="H117" s="72">
        <f t="shared" si="105"/>
        <v>1.5418506720974923</v>
      </c>
      <c r="I117" s="71">
        <v>-7.5249269270539751E-2</v>
      </c>
      <c r="J117" s="72">
        <f t="shared" si="106"/>
        <v>1.4623753653647302</v>
      </c>
      <c r="K117" s="71">
        <v>3.5107366524440388E-2</v>
      </c>
      <c r="L117" s="72">
        <f t="shared" si="107"/>
        <v>1.5175536832622203</v>
      </c>
      <c r="M117" s="71">
        <v>-1.0532583254629821E-2</v>
      </c>
      <c r="N117" s="72">
        <f t="shared" si="108"/>
        <v>1.494733708372685</v>
      </c>
      <c r="O117" s="71">
        <v>-0.58588671411361382</v>
      </c>
      <c r="P117" s="72">
        <f t="shared" si="109"/>
        <v>1.207056642943193</v>
      </c>
      <c r="Q117" s="72">
        <v>0.1277023552856856</v>
      </c>
      <c r="R117" s="72">
        <f t="shared" si="110"/>
        <v>1.5638511776428428</v>
      </c>
      <c r="S117" s="71">
        <v>8.5320830362509009E-2</v>
      </c>
      <c r="T117" s="72">
        <f t="shared" si="111"/>
        <v>1.5426604151812544</v>
      </c>
      <c r="U117" s="71">
        <v>0.11878320012841426</v>
      </c>
      <c r="V117" s="72">
        <f t="shared" si="112"/>
        <v>1.5593916000642072</v>
      </c>
      <c r="W117" s="71">
        <v>9.2047647667078528E-2</v>
      </c>
      <c r="X117" s="72">
        <f t="shared" si="113"/>
        <v>1.5460238238335393</v>
      </c>
      <c r="Y117" s="71">
        <v>4.6528218277153359E-2</v>
      </c>
      <c r="Z117" s="72">
        <f t="shared" si="114"/>
        <v>1.5232641091385766</v>
      </c>
      <c r="AA117" s="71">
        <v>5.2787047373625592E-2</v>
      </c>
      <c r="AB117" s="72">
        <f t="shared" si="115"/>
        <v>1.5263935236868127</v>
      </c>
      <c r="AC117" s="71">
        <v>1.296892119794595E-3</v>
      </c>
      <c r="AD117" s="72">
        <f t="shared" si="116"/>
        <v>1.5006484460598972</v>
      </c>
      <c r="AE117" s="71">
        <v>1.4074438119547354E-4</v>
      </c>
      <c r="AF117" s="72">
        <f t="shared" si="117"/>
        <v>1.5000703721905977</v>
      </c>
      <c r="AG117" s="71">
        <v>8.3402588064188468E-4</v>
      </c>
      <c r="AH117" s="72">
        <f t="shared" si="118"/>
        <v>1.5004170129403209</v>
      </c>
      <c r="AI117" s="71">
        <v>-7.0456269167439684E-4</v>
      </c>
      <c r="AJ117" s="72">
        <f t="shared" si="119"/>
        <v>1.4996477186541628</v>
      </c>
      <c r="AK117" s="71">
        <v>9.4907456905883104E-4</v>
      </c>
      <c r="AL117" s="72">
        <f t="shared" si="120"/>
        <v>1.5004745372845294</v>
      </c>
      <c r="AM117" s="71">
        <v>3.3398784E-4</v>
      </c>
      <c r="AN117" s="72">
        <f t="shared" si="121"/>
        <v>1.50016699392</v>
      </c>
      <c r="AO117" s="71">
        <v>-8.5798440000000011E-5</v>
      </c>
      <c r="AP117" s="72">
        <f t="shared" si="122"/>
        <v>1.4999571007800001</v>
      </c>
      <c r="AQ117" s="71">
        <v>3.0673943999999997E-4</v>
      </c>
      <c r="AR117" s="72">
        <f t="shared" si="123"/>
        <v>1.50015336972</v>
      </c>
      <c r="AS117" s="71">
        <v>5.1019185159757458E-4</v>
      </c>
      <c r="AT117" s="72">
        <f t="shared" si="124"/>
        <v>1.5002550959257988</v>
      </c>
      <c r="AU117" s="48">
        <v>1.493093108376879E-2</v>
      </c>
      <c r="AV117" s="49">
        <f t="shared" si="125"/>
        <v>1.5074654655418844</v>
      </c>
    </row>
    <row r="118" spans="1:48" s="43" customFormat="1" x14ac:dyDescent="0.15">
      <c r="A118" s="57"/>
      <c r="B118" s="58"/>
      <c r="C118" s="21"/>
      <c r="D118" s="48">
        <v>1.5</v>
      </c>
      <c r="E118" s="48">
        <v>3</v>
      </c>
      <c r="F118" s="48">
        <v>0.16666666666666666</v>
      </c>
      <c r="G118" s="71">
        <v>0.39766087790729743</v>
      </c>
      <c r="H118" s="72">
        <f t="shared" si="105"/>
        <v>1.6988304389536486</v>
      </c>
      <c r="I118" s="71">
        <v>0.39583947718469131</v>
      </c>
      <c r="J118" s="72">
        <f t="shared" si="106"/>
        <v>1.6979197385923457</v>
      </c>
      <c r="K118" s="71">
        <v>3.496489138915123E-2</v>
      </c>
      <c r="L118" s="72">
        <f t="shared" si="107"/>
        <v>1.5174824456945757</v>
      </c>
      <c r="M118" s="71">
        <v>-1.4924425962080459E-2</v>
      </c>
      <c r="N118" s="72">
        <f t="shared" si="108"/>
        <v>1.4925377870189598</v>
      </c>
      <c r="O118" s="71">
        <v>-0.69257398658125069</v>
      </c>
      <c r="P118" s="72">
        <f t="shared" si="109"/>
        <v>1.1537130067093746</v>
      </c>
      <c r="Q118" s="72">
        <v>0.13953954396256563</v>
      </c>
      <c r="R118" s="72">
        <f t="shared" si="110"/>
        <v>1.5697697719812829</v>
      </c>
      <c r="S118" s="71">
        <v>0.26618585974722797</v>
      </c>
      <c r="T118" s="72">
        <f t="shared" si="111"/>
        <v>1.6330929298736141</v>
      </c>
      <c r="U118" s="71">
        <v>0.11609919255794507</v>
      </c>
      <c r="V118" s="72">
        <f t="shared" si="112"/>
        <v>1.5580495962789724</v>
      </c>
      <c r="W118" s="71">
        <v>9.5265470373259956E-2</v>
      </c>
      <c r="X118" s="72">
        <f t="shared" si="113"/>
        <v>1.5476327351866299</v>
      </c>
      <c r="Y118" s="71">
        <v>7.070393521843199E-2</v>
      </c>
      <c r="Z118" s="72">
        <f t="shared" si="114"/>
        <v>1.535351967609216</v>
      </c>
      <c r="AA118" s="71">
        <v>7.6215025768644015E-2</v>
      </c>
      <c r="AB118" s="72">
        <f t="shared" si="115"/>
        <v>1.538107512884322</v>
      </c>
      <c r="AC118" s="71">
        <v>-6.6303145121590443E-3</v>
      </c>
      <c r="AD118" s="72">
        <f t="shared" si="116"/>
        <v>1.4966848427439206</v>
      </c>
      <c r="AE118" s="71">
        <v>-3.7736216265083417E-3</v>
      </c>
      <c r="AF118" s="72">
        <f t="shared" si="117"/>
        <v>1.4981131891867459</v>
      </c>
      <c r="AG118" s="71">
        <v>-9.5335573741064678E-3</v>
      </c>
      <c r="AH118" s="72">
        <f t="shared" si="118"/>
        <v>1.4952332213129467</v>
      </c>
      <c r="AI118" s="71">
        <v>-4.2694475739071624E-4</v>
      </c>
      <c r="AJ118" s="72">
        <f t="shared" si="119"/>
        <v>1.4997865276213047</v>
      </c>
      <c r="AK118" s="71">
        <v>2.0312108115307201E-3</v>
      </c>
      <c r="AL118" s="72">
        <f t="shared" si="120"/>
        <v>1.5010156054057653</v>
      </c>
      <c r="AM118" s="71">
        <v>-1.9184111999999997E-3</v>
      </c>
      <c r="AN118" s="72">
        <f t="shared" si="121"/>
        <v>1.4990407943999999</v>
      </c>
      <c r="AO118" s="71">
        <v>1.2405960000000003E-5</v>
      </c>
      <c r="AP118" s="72">
        <f t="shared" si="122"/>
        <v>1.5000062029800001</v>
      </c>
      <c r="AQ118" s="71">
        <v>5.3577288000000007E-4</v>
      </c>
      <c r="AR118" s="72">
        <f t="shared" si="123"/>
        <v>1.5002678864400001</v>
      </c>
      <c r="AS118" s="71">
        <v>1.9782079393854644E-3</v>
      </c>
      <c r="AT118" s="72">
        <f t="shared" si="124"/>
        <v>1.5009891039696928</v>
      </c>
      <c r="AU118" s="48">
        <v>4.6704722143708105E-2</v>
      </c>
      <c r="AV118" s="49">
        <f t="shared" si="125"/>
        <v>1.523352361071854</v>
      </c>
    </row>
    <row r="119" spans="1:48" s="43" customFormat="1" x14ac:dyDescent="0.15">
      <c r="A119" s="57"/>
      <c r="B119" s="58"/>
      <c r="C119" s="21"/>
      <c r="D119" s="20"/>
      <c r="E119" s="20"/>
      <c r="F119" s="20"/>
      <c r="G119" s="3"/>
      <c r="H119" s="4"/>
      <c r="I119" s="3"/>
      <c r="J119" s="4"/>
      <c r="K119" s="3"/>
      <c r="L119" s="4"/>
      <c r="M119" s="3"/>
      <c r="N119" s="4"/>
      <c r="O119" s="3"/>
      <c r="P119" s="4"/>
      <c r="Q119" s="4"/>
      <c r="R119" s="4"/>
      <c r="S119" s="3"/>
      <c r="T119" s="4"/>
      <c r="U119" s="3"/>
      <c r="V119" s="4"/>
      <c r="W119" s="3"/>
      <c r="X119" s="4"/>
      <c r="Y119" s="3"/>
      <c r="Z119" s="4"/>
      <c r="AA119" s="3"/>
      <c r="AB119" s="4"/>
      <c r="AC119" s="3"/>
      <c r="AD119" s="4"/>
      <c r="AE119" s="3"/>
      <c r="AF119" s="4"/>
      <c r="AG119" s="3"/>
      <c r="AH119" s="4"/>
      <c r="AI119" s="3"/>
      <c r="AJ119" s="4"/>
      <c r="AK119" s="3"/>
      <c r="AL119" s="4"/>
      <c r="AM119" s="3"/>
      <c r="AN119" s="4"/>
      <c r="AO119" s="3"/>
      <c r="AP119" s="4"/>
      <c r="AQ119" s="3"/>
      <c r="AR119" s="4"/>
      <c r="AS119" s="3"/>
      <c r="AT119" s="4"/>
      <c r="AU119" s="20"/>
      <c r="AV119" s="47"/>
    </row>
    <row r="120" spans="1:48" s="43" customFormat="1" x14ac:dyDescent="0.15">
      <c r="A120" s="57"/>
      <c r="B120" s="58"/>
      <c r="C120" s="21"/>
      <c r="D120" s="20">
        <v>2.5</v>
      </c>
      <c r="E120" s="20">
        <v>-3</v>
      </c>
      <c r="F120" s="20">
        <v>0.16666666666666666</v>
      </c>
      <c r="G120" s="3">
        <v>0.32522765523035518</v>
      </c>
      <c r="H120" s="4">
        <f>G120*$H$5+D120</f>
        <v>2.6626138276151776</v>
      </c>
      <c r="I120" s="3">
        <v>0.32333145440360156</v>
      </c>
      <c r="J120" s="4">
        <f>I120*$J$5+$D120</f>
        <v>2.6616657272018007</v>
      </c>
      <c r="K120" s="3">
        <v>2.5570864892509004E-4</v>
      </c>
      <c r="L120" s="4">
        <f>K120*$L$5+$D120</f>
        <v>2.5001278543244627</v>
      </c>
      <c r="M120" s="3">
        <v>-3.5067548146018972E-2</v>
      </c>
      <c r="N120" s="4">
        <f>M120*$N$5+$D120</f>
        <v>2.4824662259269905</v>
      </c>
      <c r="O120" s="3">
        <v>-0.6837445014260054</v>
      </c>
      <c r="P120" s="4">
        <f>O120*$P$5+$D120</f>
        <v>2.1581277492869972</v>
      </c>
      <c r="Q120" s="4">
        <v>0.14374437106962243</v>
      </c>
      <c r="R120" s="4">
        <f>Q120*$R$5+$D120</f>
        <v>2.571872185534811</v>
      </c>
      <c r="S120" s="3">
        <v>0.19703751264544597</v>
      </c>
      <c r="T120" s="4">
        <f>S120*$T$5+$D120</f>
        <v>2.598518756322723</v>
      </c>
      <c r="U120" s="3">
        <v>9.3216068208882244E-2</v>
      </c>
      <c r="V120" s="4">
        <f>U120*$V$5+$D120</f>
        <v>2.546608034104441</v>
      </c>
      <c r="W120" s="3">
        <v>0.11614212174718067</v>
      </c>
      <c r="X120" s="4">
        <f>W120*$X$5+$D120</f>
        <v>2.5580710608735902</v>
      </c>
      <c r="Y120" s="3">
        <v>6.8373269303558318E-2</v>
      </c>
      <c r="Z120" s="4">
        <f>Y120*$Z$5+$D120</f>
        <v>2.5341866346517792</v>
      </c>
      <c r="AA120" s="3">
        <v>6.3459868758501597E-2</v>
      </c>
      <c r="AB120" s="4">
        <f>AA120*$AB$5+$D120</f>
        <v>2.5317299343792508</v>
      </c>
      <c r="AC120" s="3">
        <v>2.3397011487841599E-3</v>
      </c>
      <c r="AD120" s="4">
        <f>AC120*$AD$5+$D120</f>
        <v>2.5011698505743922</v>
      </c>
      <c r="AE120" s="3">
        <v>-7.3855962409505961E-5</v>
      </c>
      <c r="AF120" s="4">
        <f>AE120*$AF$5+$D120</f>
        <v>2.4999630720187951</v>
      </c>
      <c r="AG120" s="3">
        <v>-6.2102233306286373E-3</v>
      </c>
      <c r="AH120" s="4">
        <f>AG120*$AH$5+$D120</f>
        <v>2.4968948883346855</v>
      </c>
      <c r="AI120" s="3">
        <v>-2.9171782447983789E-3</v>
      </c>
      <c r="AJ120" s="4">
        <f>AI120*$AJ$5+$D120</f>
        <v>2.4985414108776007</v>
      </c>
      <c r="AK120" s="3">
        <v>2.0424997713056809E-3</v>
      </c>
      <c r="AL120" s="4">
        <f>AK120*$AL$5+$D120</f>
        <v>2.5010212498856528</v>
      </c>
      <c r="AM120" s="3">
        <v>7.4594520000000007E-5</v>
      </c>
      <c r="AN120" s="4">
        <f>AM120*$AN$5+$D120</f>
        <v>2.50003729726</v>
      </c>
      <c r="AO120" s="3">
        <v>5.763311999999999E-5</v>
      </c>
      <c r="AP120" s="4">
        <f>AO120*$AP$5+$D120</f>
        <v>2.50002881656</v>
      </c>
      <c r="AQ120" s="3">
        <v>5.7986604000000001E-4</v>
      </c>
      <c r="AR120" s="4">
        <f>AQ120*$AR$5+$D120</f>
        <v>2.5002899330199999</v>
      </c>
      <c r="AS120" s="3">
        <v>9.491979232209522E-4</v>
      </c>
      <c r="AT120" s="4">
        <f>AS120*$AT$5+$D120</f>
        <v>2.5004745989616106</v>
      </c>
      <c r="AU120" s="20">
        <v>3.0501004602882104E-2</v>
      </c>
      <c r="AV120" s="47">
        <f>AU120*$AV$5+$D120</f>
        <v>2.5152505023014409</v>
      </c>
    </row>
    <row r="121" spans="1:48" s="43" customFormat="1" x14ac:dyDescent="0.15">
      <c r="A121" s="57"/>
      <c r="B121" s="58"/>
      <c r="C121" s="21"/>
      <c r="D121" s="20">
        <v>2.5</v>
      </c>
      <c r="E121" s="20">
        <v>-1</v>
      </c>
      <c r="F121" s="20">
        <v>0.16666666666666666</v>
      </c>
      <c r="G121" s="3">
        <v>0.59100245226685999</v>
      </c>
      <c r="H121" s="4">
        <f>G121*$H$5+D121</f>
        <v>2.79550122613343</v>
      </c>
      <c r="I121" s="3">
        <v>0.59054699253032106</v>
      </c>
      <c r="J121" s="4">
        <f>I121*$J$5+$D121</f>
        <v>2.7952734962651604</v>
      </c>
      <c r="K121" s="3">
        <v>4.8416659511801791E-3</v>
      </c>
      <c r="L121" s="4">
        <f>K121*$L$5+$D121</f>
        <v>2.5024208329755901</v>
      </c>
      <c r="M121" s="3">
        <v>-2.2687143267769889E-2</v>
      </c>
      <c r="N121" s="4">
        <f>M121*$N$5+$D121</f>
        <v>2.4886564283661152</v>
      </c>
      <c r="O121" s="3">
        <v>-0.75265564001475627</v>
      </c>
      <c r="P121" s="4">
        <f>O121*$P$5+$D121</f>
        <v>2.1236721799926217</v>
      </c>
      <c r="Q121" s="4">
        <v>0.11994918874521657</v>
      </c>
      <c r="R121" s="4">
        <f>Q121*$R$5+$D121</f>
        <v>2.5599745943726084</v>
      </c>
      <c r="S121" s="3">
        <v>0.20385205481497518</v>
      </c>
      <c r="T121" s="4">
        <f>S121*$T$5+$D121</f>
        <v>2.6019260274074876</v>
      </c>
      <c r="U121" s="3">
        <v>7.431789251277611E-2</v>
      </c>
      <c r="V121" s="4">
        <f>U121*$V$5+$D121</f>
        <v>2.5371589462563882</v>
      </c>
      <c r="W121" s="3">
        <v>9.280170820843428E-2</v>
      </c>
      <c r="X121" s="4">
        <f>W121*$X$5+$D121</f>
        <v>2.5464008541042173</v>
      </c>
      <c r="Y121" s="3">
        <v>7.2076825292629099E-2</v>
      </c>
      <c r="Z121" s="4">
        <f>Y121*$Z$5+$D121</f>
        <v>2.5360384126463145</v>
      </c>
      <c r="AA121" s="3">
        <v>6.3988993992508195E-2</v>
      </c>
      <c r="AB121" s="4">
        <f>AA121*$AB$5+$D121</f>
        <v>2.531994496996254</v>
      </c>
      <c r="AC121" s="3">
        <v>-8.3889225227401086E-4</v>
      </c>
      <c r="AD121" s="4">
        <f>AC121*$AD$5+$D121</f>
        <v>2.4995805538738631</v>
      </c>
      <c r="AE121" s="3">
        <v>-1.2778475005569235E-3</v>
      </c>
      <c r="AF121" s="4">
        <f>AE121*$AF$5+$D121</f>
        <v>2.4993610762497216</v>
      </c>
      <c r="AG121" s="3">
        <v>-8.5590672234777797E-3</v>
      </c>
      <c r="AH121" s="4">
        <f>AG121*$AH$5+$D121</f>
        <v>2.4957204663882613</v>
      </c>
      <c r="AI121" s="3">
        <v>-2.2127594925018049E-4</v>
      </c>
      <c r="AJ121" s="4">
        <f>AI121*$AJ$5+$D121</f>
        <v>2.499889362025375</v>
      </c>
      <c r="AK121" s="3">
        <v>1.6554056588036228E-3</v>
      </c>
      <c r="AL121" s="4">
        <f>AK121*$AL$5+$D121</f>
        <v>2.5008277028294019</v>
      </c>
      <c r="AM121" s="3">
        <v>-2.95944516E-3</v>
      </c>
      <c r="AN121" s="4">
        <f>AM121*$AN$5+$D121</f>
        <v>2.4985202774199999</v>
      </c>
      <c r="AO121" s="3">
        <v>8.4386879999999995E-5</v>
      </c>
      <c r="AP121" s="4">
        <f>AO121*$AP$5+$D121</f>
        <v>2.5000421934400001</v>
      </c>
      <c r="AQ121" s="3">
        <v>5.0482224000000006E-4</v>
      </c>
      <c r="AR121" s="4">
        <f>AQ121*$AR$5+$D121</f>
        <v>2.50025241112</v>
      </c>
      <c r="AS121" s="3">
        <v>1.90971140543549E-3</v>
      </c>
      <c r="AT121" s="4">
        <f>AS121*$AT$5+$D121</f>
        <v>2.5009548557027177</v>
      </c>
      <c r="AU121" s="20">
        <v>2.7845483223115777E-2</v>
      </c>
      <c r="AV121" s="47">
        <f>AU121*$AV$5+$D121</f>
        <v>2.5139227416115579</v>
      </c>
    </row>
    <row r="122" spans="1:48" s="43" customFormat="1" x14ac:dyDescent="0.15">
      <c r="A122" s="57"/>
      <c r="B122" s="58"/>
      <c r="C122" s="21"/>
      <c r="D122" s="20">
        <v>2.5</v>
      </c>
      <c r="E122" s="20">
        <v>1</v>
      </c>
      <c r="F122" s="20">
        <v>0.16666666666666666</v>
      </c>
      <c r="G122" s="3">
        <v>0.34789350401151181</v>
      </c>
      <c r="H122" s="4">
        <f>G122*$H$5+D122</f>
        <v>2.6739467520057558</v>
      </c>
      <c r="I122" s="3">
        <v>0.34656547821250322</v>
      </c>
      <c r="J122" s="4">
        <f>I122*$J$5+$D122</f>
        <v>2.6732827391062517</v>
      </c>
      <c r="K122" s="3">
        <v>5.8290373035989589E-3</v>
      </c>
      <c r="L122" s="4">
        <f>K122*$L$5+$D122</f>
        <v>2.5029145186517994</v>
      </c>
      <c r="M122" s="3">
        <v>-2.9804056248436815E-2</v>
      </c>
      <c r="N122" s="4">
        <f>M122*$N$5+$D122</f>
        <v>2.4850979718757817</v>
      </c>
      <c r="O122" s="3">
        <v>-0.68743106395156228</v>
      </c>
      <c r="P122" s="4">
        <f>O122*$P$5+$D122</f>
        <v>2.1562844680242188</v>
      </c>
      <c r="Q122" s="4">
        <v>0.11263948482609899</v>
      </c>
      <c r="R122" s="4">
        <f>Q122*$R$5+$D122</f>
        <v>2.5563197424130495</v>
      </c>
      <c r="S122" s="3">
        <v>0.20444186454534258</v>
      </c>
      <c r="T122" s="4">
        <f>S122*$T$5+$D122</f>
        <v>2.6022209322726715</v>
      </c>
      <c r="U122" s="3">
        <v>9.8802462268975627E-2</v>
      </c>
      <c r="V122" s="4">
        <f>U122*$V$5+$D122</f>
        <v>2.549401231134488</v>
      </c>
      <c r="W122" s="3">
        <v>0.11674126390999055</v>
      </c>
      <c r="X122" s="4">
        <f>W122*$X$5+$D122</f>
        <v>2.5583706319549955</v>
      </c>
      <c r="Y122" s="3">
        <v>6.5054448633492884E-2</v>
      </c>
      <c r="Z122" s="4">
        <f>Y122*$Z$5+$D122</f>
        <v>2.5325272243167465</v>
      </c>
      <c r="AA122" s="3">
        <v>5.590416868413299E-2</v>
      </c>
      <c r="AB122" s="4">
        <f>AA122*$AB$5+$D122</f>
        <v>2.5279520843420666</v>
      </c>
      <c r="AC122" s="3">
        <v>-3.4517211111008725E-3</v>
      </c>
      <c r="AD122" s="4">
        <f>AC122*$AD$5+$D122</f>
        <v>2.4982741394444496</v>
      </c>
      <c r="AE122" s="3">
        <v>-2.1223137877297653E-3</v>
      </c>
      <c r="AF122" s="4">
        <f>AE122*$AF$5+$D122</f>
        <v>2.498938843106135</v>
      </c>
      <c r="AG122" s="3">
        <v>-5.1559702019178533E-3</v>
      </c>
      <c r="AH122" s="4">
        <f>AG122*$AH$5+$D122</f>
        <v>2.4974220148990409</v>
      </c>
      <c r="AI122" s="3">
        <v>-8.029349750321576E-4</v>
      </c>
      <c r="AJ122" s="4">
        <f>AI122*$AJ$5+$D122</f>
        <v>2.4995985325124841</v>
      </c>
      <c r="AK122" s="3">
        <v>2.5298990673819771E-3</v>
      </c>
      <c r="AL122" s="4">
        <f>AK122*$AL$5+$D122</f>
        <v>2.5012649495336912</v>
      </c>
      <c r="AM122" s="3">
        <v>-2.9580768000000003E-4</v>
      </c>
      <c r="AN122" s="4">
        <f>AM122*$AN$5+$D122</f>
        <v>2.4998520961600001</v>
      </c>
      <c r="AO122" s="3">
        <v>1.1289024E-4</v>
      </c>
      <c r="AP122" s="4">
        <f>AO122*$AP$5+$D122</f>
        <v>2.5000564451199998</v>
      </c>
      <c r="AQ122" s="3">
        <v>4.6298951999999995E-4</v>
      </c>
      <c r="AR122" s="4">
        <f>AQ122*$AR$5+$D122</f>
        <v>2.50023149476</v>
      </c>
      <c r="AS122" s="3">
        <v>9.3772122927507655E-4</v>
      </c>
      <c r="AT122" s="4">
        <f>AS122*$AT$5+$D122</f>
        <v>2.5004688606146375</v>
      </c>
      <c r="AU122" s="20">
        <v>3.2593462614245304E-2</v>
      </c>
      <c r="AV122" s="47">
        <f>AU122*$AV$5+$D122</f>
        <v>2.5162967313071225</v>
      </c>
    </row>
    <row r="123" spans="1:48" s="43" customFormat="1" x14ac:dyDescent="0.15">
      <c r="A123" s="57"/>
      <c r="B123" s="58"/>
      <c r="C123" s="21"/>
      <c r="D123" s="20">
        <v>2.5</v>
      </c>
      <c r="E123" s="20">
        <v>3</v>
      </c>
      <c r="F123" s="20">
        <v>0.16666666666666666</v>
      </c>
      <c r="G123" s="3">
        <v>0.41737543832290414</v>
      </c>
      <c r="H123" s="4">
        <f>G123*$H$5+D123</f>
        <v>2.708687719161452</v>
      </c>
      <c r="I123" s="3">
        <v>0.41684864909929575</v>
      </c>
      <c r="J123" s="4">
        <f>I123*$J$5+$D123</f>
        <v>2.708424324549648</v>
      </c>
      <c r="K123" s="3">
        <v>4.0484091935658476E-3</v>
      </c>
      <c r="L123" s="4">
        <f>K123*$L$5+$D123</f>
        <v>2.5020242045967831</v>
      </c>
      <c r="M123" s="3">
        <v>-2.0568681103317495E-2</v>
      </c>
      <c r="N123" s="4">
        <f>M123*$N$5+$D123</f>
        <v>2.4897156594483412</v>
      </c>
      <c r="O123" s="3">
        <v>-0.69253766108122705</v>
      </c>
      <c r="P123" s="4">
        <f>O123*$P$5+$D123</f>
        <v>2.1537311694593866</v>
      </c>
      <c r="Q123" s="4">
        <v>0.11559624642427681</v>
      </c>
      <c r="R123" s="4">
        <f>Q123*$R$5+$D123</f>
        <v>2.5577981232121383</v>
      </c>
      <c r="S123" s="3">
        <v>0.23272597862997402</v>
      </c>
      <c r="T123" s="4">
        <f>S123*$T$5+$D123</f>
        <v>2.6163629893149869</v>
      </c>
      <c r="U123" s="3">
        <v>8.4854208740382936E-2</v>
      </c>
      <c r="V123" s="4">
        <f>U123*$V$5+$D123</f>
        <v>2.5424271043701916</v>
      </c>
      <c r="W123" s="3">
        <v>9.7066629834666629E-2</v>
      </c>
      <c r="X123" s="4">
        <f>W123*$X$5+$D123</f>
        <v>2.5485333149173335</v>
      </c>
      <c r="Y123" s="3">
        <v>7.355354900936685E-2</v>
      </c>
      <c r="Z123" s="4">
        <f>Y123*$Z$5+$D123</f>
        <v>2.5367767745046836</v>
      </c>
      <c r="AA123" s="3">
        <v>6.08620645989216E-2</v>
      </c>
      <c r="AB123" s="4">
        <f>AA123*$AB$5+$D123</f>
        <v>2.530431032299461</v>
      </c>
      <c r="AC123" s="3">
        <v>-2.31601150046413E-3</v>
      </c>
      <c r="AD123" s="4">
        <f>AC123*$AD$5+$D123</f>
        <v>2.4988419942497679</v>
      </c>
      <c r="AE123" s="3">
        <v>-1.8004132723222961E-3</v>
      </c>
      <c r="AF123" s="4">
        <f>AE123*$AF$5+$D123</f>
        <v>2.4990997933638388</v>
      </c>
      <c r="AG123" s="3">
        <v>-9.1381764659954675E-3</v>
      </c>
      <c r="AH123" s="4">
        <f>AG123*$AH$5+$D123</f>
        <v>2.4954309117670022</v>
      </c>
      <c r="AI123" s="3">
        <v>-5.5451617167824715E-4</v>
      </c>
      <c r="AJ123" s="4">
        <f>AI123*$AJ$5+$D123</f>
        <v>2.499722741914161</v>
      </c>
      <c r="AK123" s="3">
        <v>2.0842627536425563E-3</v>
      </c>
      <c r="AL123" s="4">
        <f>AK123*$AL$5+$D123</f>
        <v>2.5010421313768214</v>
      </c>
      <c r="AM123" s="3">
        <v>-1.3599432E-3</v>
      </c>
      <c r="AN123" s="4">
        <f>AM123*$AN$5+$D123</f>
        <v>2.4993200284000001</v>
      </c>
      <c r="AO123" s="3">
        <v>-7.2043560000000013E-5</v>
      </c>
      <c r="AP123" s="4">
        <f>AO123*$AP$5+$D123</f>
        <v>2.4999639782199998</v>
      </c>
      <c r="AQ123" s="3">
        <v>4.7709540000000005E-4</v>
      </c>
      <c r="AR123" s="4">
        <f>AQ123*$AR$5+$D123</f>
        <v>2.5002385477</v>
      </c>
      <c r="AS123" s="3">
        <v>1.5020868268453636E-3</v>
      </c>
      <c r="AT123" s="4">
        <f>AS123*$AT$5+$D123</f>
        <v>2.5007510434134228</v>
      </c>
      <c r="AU123" s="20">
        <v>3.5391774248847895E-2</v>
      </c>
      <c r="AV123" s="47">
        <f>AU123*$AV$5+$D123</f>
        <v>2.5176958871244239</v>
      </c>
    </row>
    <row r="124" spans="1:48" s="43" customFormat="1" x14ac:dyDescent="0.15">
      <c r="A124" s="57"/>
      <c r="B124" s="58"/>
      <c r="C124" s="21"/>
      <c r="D124" s="20"/>
      <c r="E124" s="20"/>
      <c r="F124" s="20"/>
      <c r="G124" s="3"/>
      <c r="H124" s="4"/>
      <c r="I124" s="3"/>
      <c r="J124" s="4"/>
      <c r="K124" s="3"/>
      <c r="L124" s="4"/>
      <c r="M124" s="3"/>
      <c r="N124" s="4"/>
      <c r="O124" s="3"/>
      <c r="P124" s="4"/>
      <c r="Q124" s="4"/>
      <c r="R124" s="4"/>
      <c r="S124" s="3"/>
      <c r="T124" s="4"/>
      <c r="U124" s="3"/>
      <c r="V124" s="4"/>
      <c r="W124" s="3"/>
      <c r="X124" s="4"/>
      <c r="Y124" s="3"/>
      <c r="Z124" s="4"/>
      <c r="AA124" s="3"/>
      <c r="AB124" s="4"/>
      <c r="AC124" s="3"/>
      <c r="AD124" s="4"/>
      <c r="AE124" s="3"/>
      <c r="AF124" s="4"/>
      <c r="AG124" s="3"/>
      <c r="AH124" s="4"/>
      <c r="AI124" s="3"/>
      <c r="AJ124" s="4"/>
      <c r="AK124" s="3"/>
      <c r="AL124" s="4"/>
      <c r="AM124" s="3"/>
      <c r="AN124" s="4"/>
      <c r="AO124" s="3"/>
      <c r="AP124" s="4"/>
      <c r="AQ124" s="3"/>
      <c r="AR124" s="4"/>
      <c r="AS124" s="3"/>
      <c r="AT124" s="4"/>
      <c r="AU124" s="20"/>
      <c r="AV124" s="47"/>
    </row>
    <row r="125" spans="1:48" s="43" customFormat="1" x14ac:dyDescent="0.15">
      <c r="A125" s="57"/>
      <c r="B125" s="58"/>
      <c r="C125" s="21"/>
      <c r="D125" s="48">
        <v>3.5</v>
      </c>
      <c r="E125" s="48">
        <v>0</v>
      </c>
      <c r="F125" s="48">
        <v>0.16666666666666666</v>
      </c>
      <c r="G125" s="71">
        <v>0.13209988146432122</v>
      </c>
      <c r="H125" s="72">
        <f>G125*$H$5+D125</f>
        <v>3.5660499407321606</v>
      </c>
      <c r="I125" s="71">
        <v>-0.12246764445672177</v>
      </c>
      <c r="J125" s="72">
        <f>I125*$J$5+$D125</f>
        <v>3.438766177771639</v>
      </c>
      <c r="K125" s="71">
        <v>5.4501405464325841E-3</v>
      </c>
      <c r="L125" s="72">
        <f>K125*$L$5+$D125</f>
        <v>3.5027250702732164</v>
      </c>
      <c r="M125" s="71">
        <v>-4.9217382215370149E-2</v>
      </c>
      <c r="N125" s="72">
        <f>M125*$N$5+$D125</f>
        <v>3.475391308892315</v>
      </c>
      <c r="O125" s="71">
        <v>-0.63355666178543024</v>
      </c>
      <c r="P125" s="72">
        <f>O125*$P$5+$D125</f>
        <v>3.1832216691072848</v>
      </c>
      <c r="Q125" s="72">
        <v>8.2529955640578592E-2</v>
      </c>
      <c r="R125" s="72">
        <f>Q125*$R$5+$D125</f>
        <v>3.5412649778202892</v>
      </c>
      <c r="S125" s="71">
        <v>8.9050070366540612E-2</v>
      </c>
      <c r="T125" s="72">
        <f>S125*$T$5+$D125</f>
        <v>3.5445250351832702</v>
      </c>
      <c r="U125" s="71">
        <v>9.7027433618408029E-2</v>
      </c>
      <c r="V125" s="72">
        <f>U125*$V$5+$D125</f>
        <v>3.5485137168092038</v>
      </c>
      <c r="W125" s="71">
        <v>9.9741304972693318E-2</v>
      </c>
      <c r="X125" s="72">
        <f>W125*$X$5+$D125</f>
        <v>3.5498706524863466</v>
      </c>
      <c r="Y125" s="71">
        <v>4.2412407423257033E-2</v>
      </c>
      <c r="Z125" s="72">
        <f>Y125*$Z$5+$D125</f>
        <v>3.5212062037116287</v>
      </c>
      <c r="AA125" s="71">
        <v>4.0582508400957597E-2</v>
      </c>
      <c r="AB125" s="72">
        <f>AA125*$AB$5+$D125</f>
        <v>3.5202912542004787</v>
      </c>
      <c r="AC125" s="71">
        <v>-9.1971575830705524E-5</v>
      </c>
      <c r="AD125" s="72">
        <f>AC125*$AD$5+$D125</f>
        <v>3.4999540142120846</v>
      </c>
      <c r="AE125" s="71">
        <v>3.9296946036756E-4</v>
      </c>
      <c r="AF125" s="72">
        <f>AE125*$AF$5+$D125</f>
        <v>3.5001964847301839</v>
      </c>
      <c r="AG125" s="71">
        <v>7.660453687729973E-4</v>
      </c>
      <c r="AH125" s="72">
        <f>AG125*$AH$5+$D125</f>
        <v>3.5003830226843866</v>
      </c>
      <c r="AI125" s="71">
        <v>-3.7944476270918877E-4</v>
      </c>
      <c r="AJ125" s="72">
        <f>AI125*$AJ$5+$D125</f>
        <v>3.4998102776186455</v>
      </c>
      <c r="AK125" s="71">
        <v>1.6309154018054844E-3</v>
      </c>
      <c r="AL125" s="72">
        <f>AK125*$AL$5+$D125</f>
        <v>3.5008154577009027</v>
      </c>
      <c r="AM125" s="71">
        <v>2.0791080000000001E-4</v>
      </c>
      <c r="AN125" s="72">
        <f>AM125*$AN$5+$D125</f>
        <v>3.5001039554000002</v>
      </c>
      <c r="AO125" s="71">
        <v>3.2673239999999993E-5</v>
      </c>
      <c r="AP125" s="72">
        <f>AO125*$AP$5+$D125</f>
        <v>3.5000163366199999</v>
      </c>
      <c r="AQ125" s="71">
        <v>3.3159455999999998E-4</v>
      </c>
      <c r="AR125" s="72">
        <f>AQ125*$AR$5+$D125</f>
        <v>3.5001657972800002</v>
      </c>
      <c r="AS125" s="71">
        <v>3.4696006302851903E-4</v>
      </c>
      <c r="AT125" s="72">
        <f>AS125*$AT$5+$D125</f>
        <v>3.5001734800315143</v>
      </c>
      <c r="AU125" s="48">
        <v>1.3646282912258115E-2</v>
      </c>
      <c r="AV125" s="49">
        <f>AU125*$AV$5+$D125</f>
        <v>3.5068231414561293</v>
      </c>
    </row>
    <row r="126" spans="1:48" s="43" customFormat="1" x14ac:dyDescent="0.15">
      <c r="A126" s="57"/>
      <c r="B126" s="58"/>
      <c r="C126" s="21"/>
      <c r="D126" s="48">
        <v>3.5</v>
      </c>
      <c r="E126" s="48">
        <v>1</v>
      </c>
      <c r="F126" s="48">
        <v>0.16666666666666666</v>
      </c>
      <c r="G126" s="71">
        <v>0.33671461232486422</v>
      </c>
      <c r="H126" s="72">
        <f>G126*$H$5+D126</f>
        <v>3.6683573061624322</v>
      </c>
      <c r="I126" s="71">
        <v>0.32920839819373882</v>
      </c>
      <c r="J126" s="72">
        <f>I126*$J$5+$D126</f>
        <v>3.6646041990968694</v>
      </c>
      <c r="K126" s="71">
        <v>7.0110831967687387E-2</v>
      </c>
      <c r="L126" s="72">
        <f>K126*$L$5+$D126</f>
        <v>3.5350554159838437</v>
      </c>
      <c r="M126" s="71">
        <v>-9.1121870368780396E-3</v>
      </c>
      <c r="N126" s="72">
        <f>M126*$N$5+$D126</f>
        <v>3.4954439064815608</v>
      </c>
      <c r="O126" s="71">
        <v>-0.69189801379421045</v>
      </c>
      <c r="P126" s="72">
        <f>O126*$P$5+$D126</f>
        <v>3.1540509931028948</v>
      </c>
      <c r="Q126" s="72">
        <v>9.5117190411348002E-2</v>
      </c>
      <c r="R126" s="72">
        <f>Q126*$R$5+$D126</f>
        <v>3.5475585952056741</v>
      </c>
      <c r="S126" s="71">
        <v>0.23371148349590432</v>
      </c>
      <c r="T126" s="72">
        <f>S126*$T$5+$D126</f>
        <v>3.6168557417479521</v>
      </c>
      <c r="U126" s="71">
        <v>0.13846530014969222</v>
      </c>
      <c r="V126" s="72">
        <f>U126*$V$5+$D126</f>
        <v>3.5692326500748459</v>
      </c>
      <c r="W126" s="71">
        <v>0.11590321147665213</v>
      </c>
      <c r="X126" s="72">
        <f>W126*$X$5+$D126</f>
        <v>3.5579516057383263</v>
      </c>
      <c r="Y126" s="71">
        <v>6.0874266930402508E-2</v>
      </c>
      <c r="Z126" s="72">
        <f>Y126*$Z$5+$D126</f>
        <v>3.5304371334652012</v>
      </c>
      <c r="AA126" s="71">
        <v>4.9224359254895995E-2</v>
      </c>
      <c r="AB126" s="72">
        <f>AA126*$AB$5+$D126</f>
        <v>3.5246121796274479</v>
      </c>
      <c r="AC126" s="71">
        <v>-6.8978681873029142E-3</v>
      </c>
      <c r="AD126" s="72">
        <f>AC126*$AD$5+$D126</f>
        <v>3.4965510659063486</v>
      </c>
      <c r="AE126" s="71">
        <v>-5.7092052451272806E-3</v>
      </c>
      <c r="AF126" s="72">
        <f>AE126*$AF$5+$D126</f>
        <v>3.4971453973774365</v>
      </c>
      <c r="AG126" s="71">
        <v>-5.3348868485516062E-3</v>
      </c>
      <c r="AH126" s="72">
        <f>AG126*$AH$5+$D126</f>
        <v>3.4973325565757243</v>
      </c>
      <c r="AI126" s="71">
        <v>-4.3342202939274278E-4</v>
      </c>
      <c r="AJ126" s="72">
        <f>AI126*$AJ$5+$D126</f>
        <v>3.4997832889853036</v>
      </c>
      <c r="AK126" s="71">
        <v>2.3360744137594326E-3</v>
      </c>
      <c r="AL126" s="72">
        <f>AK126*$AL$5+$D126</f>
        <v>3.5011680372068796</v>
      </c>
      <c r="AM126" s="71">
        <v>6.6150719999999994E-4</v>
      </c>
      <c r="AN126" s="72">
        <f>AM126*$AN$5+$D126</f>
        <v>3.5003307536000001</v>
      </c>
      <c r="AO126" s="71">
        <v>-6.0869556000000007E-4</v>
      </c>
      <c r="AP126" s="72">
        <f>AO126*$AP$5+$D126</f>
        <v>3.4996956522199998</v>
      </c>
      <c r="AQ126" s="71">
        <v>3.4859160000000004E-5</v>
      </c>
      <c r="AR126" s="72">
        <f>AQ126*$AR$5+$D126</f>
        <v>3.5000174295800002</v>
      </c>
      <c r="AS126" s="71">
        <v>5.8038805570199753E-4</v>
      </c>
      <c r="AT126" s="72">
        <f>AS126*$AT$5+$D126</f>
        <v>3.5002901940278508</v>
      </c>
      <c r="AU126" s="48">
        <v>4.3613625647001129E-2</v>
      </c>
      <c r="AV126" s="49">
        <f>AU126*$AV$5+$D126</f>
        <v>3.5218068128235007</v>
      </c>
    </row>
    <row r="127" spans="1:48" s="43" customFormat="1" x14ac:dyDescent="0.15">
      <c r="A127" s="57"/>
      <c r="B127" s="58"/>
      <c r="C127" s="21"/>
      <c r="D127" s="20"/>
      <c r="E127" s="20"/>
      <c r="F127" s="20"/>
      <c r="G127" s="3"/>
      <c r="H127" s="4"/>
      <c r="I127" s="3"/>
      <c r="J127" s="4"/>
      <c r="K127" s="3"/>
      <c r="L127" s="4"/>
      <c r="M127" s="3"/>
      <c r="N127" s="4"/>
      <c r="O127" s="3"/>
      <c r="P127" s="4"/>
      <c r="Q127" s="4"/>
      <c r="R127" s="4"/>
      <c r="S127" s="3"/>
      <c r="T127" s="4"/>
      <c r="U127" s="3"/>
      <c r="V127" s="4"/>
      <c r="W127" s="3"/>
      <c r="X127" s="4"/>
      <c r="Y127" s="3"/>
      <c r="Z127" s="4"/>
      <c r="AA127" s="3"/>
      <c r="AB127" s="4"/>
      <c r="AC127" s="3"/>
      <c r="AD127" s="4"/>
      <c r="AE127" s="3"/>
      <c r="AF127" s="4"/>
      <c r="AG127" s="3"/>
      <c r="AH127" s="4"/>
      <c r="AI127" s="3"/>
      <c r="AJ127" s="4"/>
      <c r="AK127" s="3"/>
      <c r="AL127" s="4"/>
      <c r="AM127" s="3"/>
      <c r="AN127" s="4"/>
      <c r="AO127" s="3"/>
      <c r="AP127" s="4"/>
      <c r="AQ127" s="3"/>
      <c r="AR127" s="4"/>
      <c r="AS127" s="3"/>
      <c r="AT127" s="4"/>
      <c r="AU127" s="20"/>
      <c r="AV127" s="47"/>
    </row>
    <row r="128" spans="1:48" s="43" customFormat="1" x14ac:dyDescent="0.15">
      <c r="A128" s="57"/>
      <c r="B128" s="58"/>
      <c r="C128" s="21"/>
      <c r="D128" s="20">
        <v>4.5</v>
      </c>
      <c r="E128" s="20">
        <v>1</v>
      </c>
      <c r="F128" s="20">
        <v>0.16666666666666666</v>
      </c>
      <c r="G128" s="3">
        <v>0.37825265779426082</v>
      </c>
      <c r="H128" s="4">
        <f>G128*$H$5+D128</f>
        <v>4.6891263288971308</v>
      </c>
      <c r="I128" s="3">
        <v>0.37719949878616155</v>
      </c>
      <c r="J128" s="4">
        <f>I128*$J$5+$D128</f>
        <v>4.6885997493930809</v>
      </c>
      <c r="K128" s="3">
        <v>8.6325000093324302E-3</v>
      </c>
      <c r="L128" s="4">
        <f>K128*$L$5+$D128</f>
        <v>4.5043162500046661</v>
      </c>
      <c r="M128" s="3">
        <v>-2.6853141110111504E-2</v>
      </c>
      <c r="N128" s="4">
        <f>M128*$N$5+$D128</f>
        <v>4.4865734294449444</v>
      </c>
      <c r="O128" s="3">
        <v>-0.69917714523690899</v>
      </c>
      <c r="P128" s="4">
        <f>O128*$P$5+$D128</f>
        <v>4.1504114273815453</v>
      </c>
      <c r="Q128" s="4">
        <v>8.4330937739966388E-2</v>
      </c>
      <c r="R128" s="4">
        <f>Q128*$R$5+$D128</f>
        <v>4.5421654688699835</v>
      </c>
      <c r="S128" s="3">
        <v>0.21507399374602595</v>
      </c>
      <c r="T128" s="4">
        <f>S128*$T$5+$D128</f>
        <v>4.6075369968730131</v>
      </c>
      <c r="U128" s="3">
        <v>9.8750200647297504E-2</v>
      </c>
      <c r="V128" s="4">
        <f>U128*$V$5+$D128</f>
        <v>4.5493751003236484</v>
      </c>
      <c r="W128" s="3">
        <v>0.11679725850464567</v>
      </c>
      <c r="X128" s="4">
        <f>W128*$X$5+$D128</f>
        <v>4.5583986292523226</v>
      </c>
      <c r="Y128" s="3">
        <v>6.5164521809122772E-2</v>
      </c>
      <c r="Z128" s="4">
        <f>Y128*$Z$5+$D128</f>
        <v>4.5325822609045616</v>
      </c>
      <c r="AA128" s="3">
        <v>4.3189675451294388E-2</v>
      </c>
      <c r="AB128" s="4">
        <f>AA128*$AB$5+$D128</f>
        <v>4.5215948377256474</v>
      </c>
      <c r="AC128" s="3">
        <v>-3.5966460184704689E-3</v>
      </c>
      <c r="AD128" s="4">
        <f>AC128*$AD$5+$D128</f>
        <v>4.4982016769907647</v>
      </c>
      <c r="AE128" s="3">
        <v>-2.0373097555225982E-3</v>
      </c>
      <c r="AF128" s="4">
        <f>AE128*$AF$5+$D128</f>
        <v>4.4989813451222389</v>
      </c>
      <c r="AG128" s="3">
        <v>-6.6861074764791089E-3</v>
      </c>
      <c r="AH128" s="4">
        <f>AG128*$AH$5+$D128</f>
        <v>4.4966569462617603</v>
      </c>
      <c r="AI128" s="3">
        <v>-4.7672721934914831E-4</v>
      </c>
      <c r="AJ128" s="4">
        <f>AI128*$AJ$5+$D128</f>
        <v>4.4997616363903257</v>
      </c>
      <c r="AK128" s="3">
        <v>2.5435938710434047E-3</v>
      </c>
      <c r="AL128" s="4">
        <f>AK128*$AL$5+$D128</f>
        <v>4.501271796935522</v>
      </c>
      <c r="AM128" s="3">
        <v>-2.6744544000000003E-4</v>
      </c>
      <c r="AN128" s="4">
        <f>AM128*$AN$5+$D128</f>
        <v>4.4998662772799998</v>
      </c>
      <c r="AO128" s="3">
        <v>1.1554919999999993E-5</v>
      </c>
      <c r="AP128" s="4">
        <f>AO128*$AP$5+$D128</f>
        <v>4.5000057774600002</v>
      </c>
      <c r="AQ128" s="3">
        <v>2.5804871999999998E-4</v>
      </c>
      <c r="AR128" s="4">
        <f>AQ128*$AR$5+$D128</f>
        <v>4.5001290243599996</v>
      </c>
      <c r="AS128" s="3">
        <v>5.2751824370663597E-4</v>
      </c>
      <c r="AT128" s="4">
        <f>AS128*$AT$5+$D128</f>
        <v>4.5002637591218537</v>
      </c>
      <c r="AU128" s="20">
        <v>3.4825012253974073E-2</v>
      </c>
      <c r="AV128" s="47">
        <f>AU128*$AV$5+$D128</f>
        <v>4.5174125061269867</v>
      </c>
    </row>
    <row r="129" spans="1:48" s="43" customFormat="1" x14ac:dyDescent="0.15">
      <c r="A129" s="57"/>
      <c r="B129" s="58"/>
      <c r="C129" s="21"/>
      <c r="D129" s="20"/>
      <c r="E129" s="20"/>
      <c r="F129" s="20"/>
      <c r="G129" s="3"/>
      <c r="H129" s="4"/>
      <c r="I129" s="3"/>
      <c r="J129" s="4"/>
      <c r="K129" s="3"/>
      <c r="L129" s="4"/>
      <c r="M129" s="3"/>
      <c r="N129" s="4"/>
      <c r="O129" s="3"/>
      <c r="P129" s="4"/>
      <c r="Q129" s="4"/>
      <c r="R129" s="4"/>
      <c r="S129" s="3"/>
      <c r="T129" s="4"/>
      <c r="U129" s="3"/>
      <c r="V129" s="4"/>
      <c r="W129" s="3"/>
      <c r="X129" s="4"/>
      <c r="Y129" s="3"/>
      <c r="Z129" s="4"/>
      <c r="AA129" s="3"/>
      <c r="AB129" s="4"/>
      <c r="AC129" s="3"/>
      <c r="AD129" s="4"/>
      <c r="AE129" s="3"/>
      <c r="AF129" s="4"/>
      <c r="AG129" s="3"/>
      <c r="AH129" s="4"/>
      <c r="AI129" s="3"/>
      <c r="AJ129" s="4"/>
      <c r="AK129" s="3"/>
      <c r="AL129" s="4"/>
      <c r="AM129" s="3"/>
      <c r="AN129" s="4"/>
      <c r="AO129" s="3"/>
      <c r="AP129" s="4"/>
      <c r="AQ129" s="3"/>
      <c r="AR129" s="4"/>
      <c r="AS129" s="3"/>
      <c r="AT129" s="4"/>
      <c r="AU129" s="20"/>
      <c r="AV129" s="47"/>
    </row>
    <row r="130" spans="1:48" s="43" customFormat="1" x14ac:dyDescent="0.15">
      <c r="A130" s="57"/>
      <c r="B130" s="58"/>
      <c r="C130" s="21"/>
      <c r="D130" s="48">
        <v>5.5</v>
      </c>
      <c r="E130" s="48">
        <v>0</v>
      </c>
      <c r="F130" s="48">
        <v>0.16666666666666666</v>
      </c>
      <c r="G130" s="71">
        <v>0.14582146796440787</v>
      </c>
      <c r="H130" s="72">
        <f>G130*$H$5+D130</f>
        <v>5.5729107339822042</v>
      </c>
      <c r="I130" s="71">
        <v>-0.13397640014483936</v>
      </c>
      <c r="J130" s="72">
        <f>I130*$J$5+$D130</f>
        <v>5.4330117999275807</v>
      </c>
      <c r="K130" s="71">
        <v>4.8062027078985981E-3</v>
      </c>
      <c r="L130" s="72">
        <f>K130*$L$5+$D130</f>
        <v>5.5024031013539494</v>
      </c>
      <c r="M130" s="71">
        <v>-5.7368328710668465E-2</v>
      </c>
      <c r="N130" s="72">
        <f>M130*$N$5+$D130</f>
        <v>5.4713158356446661</v>
      </c>
      <c r="O130" s="71">
        <v>-0.63007537038397299</v>
      </c>
      <c r="P130" s="72">
        <f>O130*$P$5+$D130</f>
        <v>5.1849623148080131</v>
      </c>
      <c r="Q130" s="72">
        <v>6.4861386485048994E-2</v>
      </c>
      <c r="R130" s="72">
        <f>Q130*$R$5+$D130</f>
        <v>5.5324306932425245</v>
      </c>
      <c r="S130" s="71">
        <v>9.2398547126917349E-2</v>
      </c>
      <c r="T130" s="72">
        <f>S130*$T$5+$D130</f>
        <v>5.5461992735634587</v>
      </c>
      <c r="U130" s="71">
        <v>9.8895786593400856E-2</v>
      </c>
      <c r="V130" s="72">
        <f>U130*$V$5+$D130</f>
        <v>5.5494478932967004</v>
      </c>
      <c r="W130" s="71">
        <v>0.10057562443305473</v>
      </c>
      <c r="X130" s="72">
        <f>W130*$X$5+$D130</f>
        <v>5.5502878122165278</v>
      </c>
      <c r="Y130" s="71">
        <v>4.3979579331534152E-2</v>
      </c>
      <c r="Z130" s="72">
        <f>Y130*$Z$5+$D130</f>
        <v>5.521989789665767</v>
      </c>
      <c r="AA130" s="71">
        <v>3.5033432764037392E-2</v>
      </c>
      <c r="AB130" s="72">
        <f>AA130*$AB$5+$D130</f>
        <v>5.5175167163820191</v>
      </c>
      <c r="AC130" s="71">
        <v>-1.4631841609430427E-4</v>
      </c>
      <c r="AD130" s="72">
        <f>AC130*$AD$5+$D130</f>
        <v>5.4999268407919528</v>
      </c>
      <c r="AE130" s="71">
        <v>5.6994506840543266E-4</v>
      </c>
      <c r="AF130" s="72">
        <f>AE130*$AF$5+$D130</f>
        <v>5.5002849725342031</v>
      </c>
      <c r="AG130" s="71">
        <v>8.9645444508046367E-4</v>
      </c>
      <c r="AH130" s="72">
        <f>AG130*$AH$5+$D130</f>
        <v>5.5004482272225399</v>
      </c>
      <c r="AI130" s="71">
        <v>-6.2625967013878799E-4</v>
      </c>
      <c r="AJ130" s="72">
        <f>AI130*$AJ$5+$D130</f>
        <v>5.4996868701649309</v>
      </c>
      <c r="AK130" s="71">
        <v>1.7488017522423662E-3</v>
      </c>
      <c r="AL130" s="72">
        <f>AK130*$AL$5+$D130</f>
        <v>5.5008744008761212</v>
      </c>
      <c r="AM130" s="71">
        <v>2.5748064000000003E-4</v>
      </c>
      <c r="AN130" s="72">
        <f>AM130*$AN$5+$D130</f>
        <v>5.5001287403200001</v>
      </c>
      <c r="AO130" s="71">
        <v>2.9535840000000002E-5</v>
      </c>
      <c r="AP130" s="72">
        <f>AO130*$AP$5+$D130</f>
        <v>5.5000147679199998</v>
      </c>
      <c r="AQ130" s="71">
        <v>2.5205147999999997E-4</v>
      </c>
      <c r="AR130" s="72">
        <f>AQ130*$AR$5+$D130</f>
        <v>5.5001260257400002</v>
      </c>
      <c r="AS130" s="71">
        <v>2.3331152221300343E-4</v>
      </c>
      <c r="AT130" s="72">
        <f>AS130*$AT$5+$D130</f>
        <v>5.5001166557611061</v>
      </c>
      <c r="AU130" s="48">
        <v>1.4216662173595762E-2</v>
      </c>
      <c r="AV130" s="49">
        <f>AU130*$AV$5+$D130</f>
        <v>5.5071083310867976</v>
      </c>
    </row>
    <row r="131" spans="1:48" s="43" customFormat="1" x14ac:dyDescent="0.15">
      <c r="A131" s="57"/>
      <c r="B131" s="58"/>
      <c r="C131" s="21"/>
      <c r="D131" s="48">
        <v>5.5</v>
      </c>
      <c r="E131" s="48">
        <v>1</v>
      </c>
      <c r="F131" s="48">
        <v>0.16666666666666666</v>
      </c>
      <c r="G131" s="71">
        <v>0.366136706737544</v>
      </c>
      <c r="H131" s="72">
        <f>G131*$H$5+D131</f>
        <v>5.683068353368772</v>
      </c>
      <c r="I131" s="71">
        <v>0.36055790525465714</v>
      </c>
      <c r="J131" s="72">
        <f>I131*$J$5+$D131</f>
        <v>5.6802789526273285</v>
      </c>
      <c r="K131" s="71">
        <v>6.3122706554727251E-2</v>
      </c>
      <c r="L131" s="72">
        <f>K131*$L$5+$D131</f>
        <v>5.5315613532773638</v>
      </c>
      <c r="M131" s="71">
        <v>-8.3431946036142644E-3</v>
      </c>
      <c r="N131" s="72">
        <f>M131*$N$5+$D131</f>
        <v>5.4958284026981925</v>
      </c>
      <c r="O131" s="71">
        <v>-0.70925463215537277</v>
      </c>
      <c r="P131" s="72">
        <f>O131*$P$5+$D131</f>
        <v>5.1453726839223135</v>
      </c>
      <c r="Q131" s="72">
        <v>7.2334826450510398E-2</v>
      </c>
      <c r="R131" s="72">
        <f>Q131*$R$5+$D131</f>
        <v>5.5361674132252556</v>
      </c>
      <c r="S131" s="71">
        <v>0.22910748349092699</v>
      </c>
      <c r="T131" s="72">
        <f>S131*$T$5+$D131</f>
        <v>5.6145537417454632</v>
      </c>
      <c r="U131" s="71">
        <v>0.14026459312461037</v>
      </c>
      <c r="V131" s="72">
        <f>U131*$V$5+$D131</f>
        <v>5.5701322965623055</v>
      </c>
      <c r="W131" s="71">
        <v>0.11491584012423334</v>
      </c>
      <c r="X131" s="72">
        <f>W131*$X$5+$D131</f>
        <v>5.5574579200621166</v>
      </c>
      <c r="Y131" s="71">
        <v>6.0775566130090192E-2</v>
      </c>
      <c r="Z131" s="72">
        <f>Y131*$Z$5+$D131</f>
        <v>5.530387783065045</v>
      </c>
      <c r="AA131" s="71">
        <v>4.0868430057705595E-2</v>
      </c>
      <c r="AB131" s="72">
        <f>AA131*$AB$5+$D131</f>
        <v>5.5204342150288532</v>
      </c>
      <c r="AC131" s="71">
        <v>-8.2760483160387883E-3</v>
      </c>
      <c r="AD131" s="72">
        <f>AC131*$AD$5+$D131</f>
        <v>5.4958619758419802</v>
      </c>
      <c r="AE131" s="71">
        <v>-5.4597671834046091E-3</v>
      </c>
      <c r="AF131" s="72">
        <f>AE131*$AF$5+$D131</f>
        <v>5.4972701164082975</v>
      </c>
      <c r="AG131" s="71">
        <v>-5.4984842328313598E-3</v>
      </c>
      <c r="AH131" s="72">
        <f>AG131*$AH$5+$D131</f>
        <v>5.4972507578835845</v>
      </c>
      <c r="AI131" s="71">
        <v>-2.8685061723260087E-4</v>
      </c>
      <c r="AJ131" s="72">
        <f>AI131*$AJ$5+$D131</f>
        <v>5.4998565746913837</v>
      </c>
      <c r="AK131" s="71">
        <v>2.1526750836449119E-3</v>
      </c>
      <c r="AL131" s="72">
        <f>AK131*$AL$5+$D131</f>
        <v>5.5010763375418223</v>
      </c>
      <c r="AM131" s="71">
        <v>3.2609807999999999E-4</v>
      </c>
      <c r="AN131" s="72">
        <f>AM131*$AN$5+$D131</f>
        <v>5.5001630490400002</v>
      </c>
      <c r="AO131" s="71">
        <v>-4.5303947999999995E-4</v>
      </c>
      <c r="AP131" s="72">
        <f>AO131*$AP$5+$D131</f>
        <v>5.49977348026</v>
      </c>
      <c r="AQ131" s="71">
        <v>-6.5827079999999997E-5</v>
      </c>
      <c r="AR131" s="72">
        <f>AQ131*$AR$5+$D131</f>
        <v>5.4999670864599999</v>
      </c>
      <c r="AS131" s="71">
        <v>4.0414986106561618E-4</v>
      </c>
      <c r="AT131" s="72">
        <f>AS131*$AT$5+$D131</f>
        <v>5.5002020749305327</v>
      </c>
      <c r="AU131" s="48">
        <v>4.2685022693708115E-2</v>
      </c>
      <c r="AV131" s="49">
        <f>AU131*$AV$5+$D131</f>
        <v>5.5213425113468544</v>
      </c>
    </row>
    <row r="132" spans="1:48" s="43" customFormat="1" x14ac:dyDescent="0.15">
      <c r="A132" s="57"/>
      <c r="B132" s="58"/>
      <c r="C132" s="21"/>
      <c r="D132" s="20"/>
      <c r="E132" s="20"/>
      <c r="F132" s="20"/>
      <c r="G132" s="3"/>
      <c r="H132" s="4"/>
      <c r="I132" s="3"/>
      <c r="J132" s="4"/>
      <c r="K132" s="3"/>
      <c r="L132" s="4"/>
      <c r="M132" s="3"/>
      <c r="N132" s="4"/>
      <c r="O132" s="3"/>
      <c r="P132" s="4"/>
      <c r="Q132" s="4"/>
      <c r="R132" s="4"/>
      <c r="S132" s="3"/>
      <c r="T132" s="4"/>
      <c r="U132" s="3"/>
      <c r="V132" s="4"/>
      <c r="W132" s="3"/>
      <c r="X132" s="4"/>
      <c r="Y132" s="3"/>
      <c r="Z132" s="4"/>
      <c r="AA132" s="3"/>
      <c r="AB132" s="4"/>
      <c r="AC132" s="3"/>
      <c r="AD132" s="4"/>
      <c r="AE132" s="3"/>
      <c r="AF132" s="4"/>
      <c r="AG132" s="3"/>
      <c r="AH132" s="4"/>
      <c r="AI132" s="3"/>
      <c r="AJ132" s="4"/>
      <c r="AK132" s="3"/>
      <c r="AL132" s="4"/>
      <c r="AM132" s="3"/>
      <c r="AN132" s="4"/>
      <c r="AO132" s="3"/>
      <c r="AP132" s="4"/>
      <c r="AQ132" s="3"/>
      <c r="AR132" s="4"/>
      <c r="AS132" s="3"/>
      <c r="AT132" s="4"/>
      <c r="AU132" s="20"/>
      <c r="AV132" s="47"/>
    </row>
    <row r="133" spans="1:48" s="43" customFormat="1" ht="15.75" thickBot="1" x14ac:dyDescent="0.2">
      <c r="A133" s="59"/>
      <c r="B133" s="60"/>
      <c r="C133" s="61"/>
      <c r="D133" s="50">
        <v>6.5</v>
      </c>
      <c r="E133" s="50">
        <v>1</v>
      </c>
      <c r="F133" s="50">
        <v>0.16666666666666666</v>
      </c>
      <c r="G133" s="73">
        <v>0.39304836383495034</v>
      </c>
      <c r="H133" s="74">
        <f>G133*$H$5+D133</f>
        <v>6.696524181917475</v>
      </c>
      <c r="I133" s="73">
        <v>0.39243002853235681</v>
      </c>
      <c r="J133" s="74">
        <f>I133*$J$5+$D133</f>
        <v>6.696215014266178</v>
      </c>
      <c r="K133" s="73">
        <v>1.386799460958702E-3</v>
      </c>
      <c r="L133" s="74">
        <f>K133*$L$5+$D133</f>
        <v>6.500693399730479</v>
      </c>
      <c r="M133" s="73">
        <v>-2.1994676780534784E-2</v>
      </c>
      <c r="N133" s="74">
        <f>M133*$N$5+$D133</f>
        <v>6.4890026616097325</v>
      </c>
      <c r="O133" s="73">
        <v>-0.68676905750303407</v>
      </c>
      <c r="P133" s="74">
        <f>O133*$P$5+$D133</f>
        <v>6.1566154712484833</v>
      </c>
      <c r="Q133" s="74">
        <v>6.5086288344453597E-2</v>
      </c>
      <c r="R133" s="74">
        <f>Q133*$R$5+$D133</f>
        <v>6.5325431441722266</v>
      </c>
      <c r="S133" s="73">
        <v>0.21568122401695269</v>
      </c>
      <c r="T133" s="74">
        <f>S133*$T$5+$D133</f>
        <v>6.6078406120084763</v>
      </c>
      <c r="U133" s="73">
        <v>9.5368127130127711E-2</v>
      </c>
      <c r="V133" s="74">
        <f>U133*$V$5+$D133</f>
        <v>6.5476840635650637</v>
      </c>
      <c r="W133" s="73">
        <v>0.11733107364035791</v>
      </c>
      <c r="X133" s="74">
        <f>W133*$X$5+$D133</f>
        <v>6.5586655368201789</v>
      </c>
      <c r="Y133" s="73">
        <v>6.8583235100427686E-2</v>
      </c>
      <c r="Z133" s="74">
        <f>Y133*$Z$5+$D133</f>
        <v>6.5342916175502141</v>
      </c>
      <c r="AA133" s="73">
        <v>3.80995512359616E-2</v>
      </c>
      <c r="AB133" s="74">
        <f>AA133*$AB$5+$D133</f>
        <v>6.5190497756179804</v>
      </c>
      <c r="AC133" s="73">
        <v>-3.3890132184890278E-3</v>
      </c>
      <c r="AD133" s="74">
        <f>AC133*$AD$5+$D133</f>
        <v>6.4983054933907551</v>
      </c>
      <c r="AE133" s="73">
        <v>-2.7689018359941192E-3</v>
      </c>
      <c r="AF133" s="74">
        <f>AE133*$AF$5+$D133</f>
        <v>6.498615549082003</v>
      </c>
      <c r="AG133" s="73">
        <v>-6.5411810857797991E-3</v>
      </c>
      <c r="AH133" s="74">
        <f>AG133*$AH$5+$D133</f>
        <v>6.4967294094571102</v>
      </c>
      <c r="AI133" s="73">
        <v>-4.0449021445035778E-4</v>
      </c>
      <c r="AJ133" s="74">
        <f>AI133*$AJ$5+$D133</f>
        <v>6.499797754892775</v>
      </c>
      <c r="AK133" s="73">
        <v>2.5633341285733902E-3</v>
      </c>
      <c r="AL133" s="74">
        <f>AK133*$AL$5+$D133</f>
        <v>6.501281667064287</v>
      </c>
      <c r="AM133" s="73">
        <v>-2.3451119999999998E-4</v>
      </c>
      <c r="AN133" s="74">
        <f>AM133*$AN$5+$D133</f>
        <v>6.4998827443999998</v>
      </c>
      <c r="AO133" s="73">
        <v>8.2350000000000033E-6</v>
      </c>
      <c r="AP133" s="74">
        <f>AO133*$AP$5+$D133</f>
        <v>6.5000041174999996</v>
      </c>
      <c r="AQ133" s="73">
        <v>1.5943392000000001E-4</v>
      </c>
      <c r="AR133" s="74">
        <f>AQ133*$AR$5+$D133</f>
        <v>6.5000797169600002</v>
      </c>
      <c r="AS133" s="73">
        <v>3.6857692080287765E-4</v>
      </c>
      <c r="AT133" s="74">
        <f>AS133*$AT$5+$D133</f>
        <v>6.5001842884604013</v>
      </c>
      <c r="AU133" s="50">
        <v>3.4690025453679108E-2</v>
      </c>
      <c r="AV133" s="51">
        <f>AU133*$AV$5+$D133</f>
        <v>6.5173450127268397</v>
      </c>
    </row>
    <row r="134" spans="1:48" s="43" customFormat="1" ht="15.75" thickBot="1" x14ac:dyDescent="0.2">
      <c r="A134" s="22"/>
      <c r="B134" s="53"/>
      <c r="C134" s="22"/>
      <c r="D134" s="1"/>
      <c r="E134" s="1"/>
      <c r="F134" s="1"/>
      <c r="G134" s="3"/>
      <c r="H134" s="4"/>
      <c r="I134" s="3"/>
      <c r="J134" s="4"/>
      <c r="K134" s="3"/>
      <c r="L134" s="4"/>
      <c r="M134" s="3"/>
      <c r="N134" s="4"/>
      <c r="O134" s="3"/>
      <c r="P134" s="4"/>
      <c r="Q134" s="4"/>
      <c r="R134" s="4"/>
      <c r="S134" s="3"/>
      <c r="T134" s="4"/>
      <c r="U134" s="3"/>
      <c r="V134" s="4"/>
      <c r="W134" s="3"/>
      <c r="X134" s="4"/>
      <c r="Y134" s="3"/>
      <c r="Z134" s="4"/>
      <c r="AA134" s="3"/>
      <c r="AB134" s="4"/>
      <c r="AC134" s="3"/>
      <c r="AD134" s="4"/>
      <c r="AE134" s="3"/>
      <c r="AF134" s="4"/>
      <c r="AG134" s="3"/>
      <c r="AH134" s="4"/>
      <c r="AI134" s="3"/>
      <c r="AJ134" s="4"/>
      <c r="AK134" s="3"/>
      <c r="AL134" s="4"/>
      <c r="AM134" s="3"/>
      <c r="AN134" s="4"/>
      <c r="AO134" s="3"/>
      <c r="AP134" s="4"/>
      <c r="AQ134" s="3"/>
      <c r="AR134" s="4"/>
      <c r="AS134" s="3"/>
      <c r="AT134" s="4"/>
      <c r="AU134" s="1"/>
      <c r="AV134" s="1"/>
    </row>
    <row r="135" spans="1:48" s="43" customFormat="1" x14ac:dyDescent="0.15">
      <c r="A135" s="54" t="s">
        <v>99</v>
      </c>
      <c r="B135" s="55">
        <f>F135</f>
        <v>0.5</v>
      </c>
      <c r="C135" s="56" t="s">
        <v>4</v>
      </c>
      <c r="D135" s="45">
        <v>-3.5</v>
      </c>
      <c r="E135" s="45">
        <v>-3</v>
      </c>
      <c r="F135" s="45">
        <v>0.5</v>
      </c>
      <c r="G135" s="69">
        <v>0.50409793914322176</v>
      </c>
      <c r="H135" s="70">
        <f>G135*$H$5+D135</f>
        <v>-3.2479510304283892</v>
      </c>
      <c r="I135" s="69">
        <v>0.50056927837899379</v>
      </c>
      <c r="J135" s="70">
        <f>I135*$J$5+$D135</f>
        <v>-3.2497153608105029</v>
      </c>
      <c r="K135" s="69">
        <v>1.4549262177891093E-2</v>
      </c>
      <c r="L135" s="70">
        <f>K135*$L$5+$D135</f>
        <v>-3.4927253689110547</v>
      </c>
      <c r="M135" s="69">
        <v>-5.7736026548903807E-2</v>
      </c>
      <c r="N135" s="70">
        <f>M135*$N$5+$D135</f>
        <v>-3.5288680132744519</v>
      </c>
      <c r="O135" s="69">
        <v>-0.73321327243542656</v>
      </c>
      <c r="P135" s="70">
        <f>O135*$P$5+$D135</f>
        <v>-3.8666066362177132</v>
      </c>
      <c r="Q135" s="70">
        <v>5.6892635255610001E-3</v>
      </c>
      <c r="R135" s="70">
        <f>Q135*$R$5+$D135</f>
        <v>-3.4971553682372196</v>
      </c>
      <c r="S135" s="69">
        <v>0.22064110077907143</v>
      </c>
      <c r="T135" s="70">
        <f>S135*$T$5+$D135</f>
        <v>-3.3896794496104641</v>
      </c>
      <c r="U135" s="69">
        <v>8.148520062863264E-2</v>
      </c>
      <c r="V135" s="70">
        <f>U135*$V$5+$D135</f>
        <v>-3.4592573996856837</v>
      </c>
      <c r="W135" s="69">
        <v>0.11095702228211568</v>
      </c>
      <c r="X135" s="70">
        <f>W135*$X$5+$D135</f>
        <v>-3.4445214888589422</v>
      </c>
      <c r="Y135" s="69">
        <v>7.38266287350407E-2</v>
      </c>
      <c r="Z135" s="70">
        <f>Y135*$Z$5+$D135</f>
        <v>-3.4630866856324798</v>
      </c>
      <c r="AA135" s="69">
        <v>4.0096258484020202E-2</v>
      </c>
      <c r="AB135" s="70">
        <f>AA135*$AB$5+$D135</f>
        <v>-3.47995187075799</v>
      </c>
      <c r="AC135" s="69">
        <v>-1.4631841609430425E-3</v>
      </c>
      <c r="AD135" s="70">
        <f>AC135*$AD$5+$D135</f>
        <v>-3.5007315920804714</v>
      </c>
      <c r="AE135" s="69">
        <v>-3.1270335782439878E-3</v>
      </c>
      <c r="AF135" s="70">
        <f>AE135*$AF$5+$D135</f>
        <v>-3.5015635167891221</v>
      </c>
      <c r="AG135" s="69">
        <v>-9.9817845966466996E-3</v>
      </c>
      <c r="AH135" s="70">
        <f>AG135*$AH$5+$D135</f>
        <v>-3.5049908922983235</v>
      </c>
      <c r="AI135" s="69">
        <v>-1.3195128392699641E-4</v>
      </c>
      <c r="AJ135" s="70">
        <f>AI135*$AJ$5+$D135</f>
        <v>-3.5000659756419634</v>
      </c>
      <c r="AK135" s="69">
        <v>2.3695094749508453E-3</v>
      </c>
      <c r="AL135" s="70">
        <f>AK135*$AL$5+$D135</f>
        <v>-3.4988152452625245</v>
      </c>
      <c r="AM135" s="69">
        <v>-2.3232884400000002E-3</v>
      </c>
      <c r="AN135" s="70">
        <f>AM135*$AN$5+$D135</f>
        <v>-3.5011616442200002</v>
      </c>
      <c r="AO135" s="69">
        <v>-4.0444919999999998E-5</v>
      </c>
      <c r="AP135" s="70">
        <f>AO135*$AP$5+$D135</f>
        <v>-3.5000202224599999</v>
      </c>
      <c r="AQ135" s="69">
        <v>6.6011543999999994E-4</v>
      </c>
      <c r="AR135" s="70">
        <f>AQ135*$AR$5+$D135</f>
        <v>-3.4996699422800002</v>
      </c>
      <c r="AS135" s="69">
        <v>5.701427610276048E-4</v>
      </c>
      <c r="AT135" s="70">
        <f>AS135*$AT$5+$D135</f>
        <v>-3.4997149286194862</v>
      </c>
      <c r="AU135" s="45">
        <v>3.3816897034101387E-2</v>
      </c>
      <c r="AV135" s="46">
        <f>AU135*$AV$5+$D135</f>
        <v>-3.4830915514829495</v>
      </c>
    </row>
    <row r="136" spans="1:48" s="43" customFormat="1" x14ac:dyDescent="0.15">
      <c r="A136" s="57" t="s">
        <v>99</v>
      </c>
      <c r="B136" s="58">
        <f>F136</f>
        <v>0.5</v>
      </c>
      <c r="C136" s="21" t="s">
        <v>5</v>
      </c>
      <c r="D136" s="20">
        <v>-3.5</v>
      </c>
      <c r="E136" s="20">
        <v>-1</v>
      </c>
      <c r="F136" s="20">
        <v>0.5</v>
      </c>
      <c r="G136" s="3">
        <v>0.72340825591616276</v>
      </c>
      <c r="H136" s="4">
        <f>G136*$H$5+D136</f>
        <v>-3.1382958720419185</v>
      </c>
      <c r="I136" s="3">
        <v>0.72094907104967454</v>
      </c>
      <c r="J136" s="4">
        <f>I136*$J$5+$D136</f>
        <v>-3.1395254644751627</v>
      </c>
      <c r="K136" s="3">
        <v>4.1006708152439685E-3</v>
      </c>
      <c r="L136" s="4">
        <f>K136*$L$5+$D136</f>
        <v>-3.4979496645923782</v>
      </c>
      <c r="M136" s="3">
        <v>-5.9456927091304783E-2</v>
      </c>
      <c r="N136" s="4">
        <f>M136*$N$5+$D136</f>
        <v>-3.5297284635456525</v>
      </c>
      <c r="O136" s="3">
        <v>-0.80443152846043775</v>
      </c>
      <c r="P136" s="4">
        <f>O136*$P$5+$D136</f>
        <v>-3.9022157642302187</v>
      </c>
      <c r="Q136" s="4">
        <v>3.0146481288000002E-6</v>
      </c>
      <c r="R136" s="4">
        <f>Q136*$R$5+$D136</f>
        <v>-3.4999984926759358</v>
      </c>
      <c r="S136" s="3">
        <v>0.1928976456139434</v>
      </c>
      <c r="T136" s="4">
        <f>S136*$T$5+$D136</f>
        <v>-3.4035511771930285</v>
      </c>
      <c r="U136" s="3">
        <v>7.0909688184767228E-2</v>
      </c>
      <c r="V136" s="4">
        <f>U136*$V$5+$D136</f>
        <v>-3.4645451559076164</v>
      </c>
      <c r="W136" s="3">
        <v>9.4832445507926966E-2</v>
      </c>
      <c r="X136" s="4">
        <f>W136*$X$5+$D136</f>
        <v>-3.4525837772460366</v>
      </c>
      <c r="Y136" s="3">
        <v>7.9168084694469329E-2</v>
      </c>
      <c r="Z136" s="4">
        <f>Y136*$Z$5+$D136</f>
        <v>-3.4604159576527653</v>
      </c>
      <c r="AA136" s="3">
        <v>1.6179266437765204E-2</v>
      </c>
      <c r="AB136" s="4">
        <f>AA136*$AB$5+$D136</f>
        <v>-3.4919103667811173</v>
      </c>
      <c r="AC136" s="3">
        <v>-2.7591472749211656E-4</v>
      </c>
      <c r="AD136" s="4">
        <f>AC136*$AD$5+$D136</f>
        <v>-3.5001379573637461</v>
      </c>
      <c r="AE136" s="3">
        <v>-2.9040721822907616E-3</v>
      </c>
      <c r="AF136" s="4">
        <f>AE136*$AF$5+$D136</f>
        <v>-3.5014520360911452</v>
      </c>
      <c r="AG136" s="3">
        <v>-9.0495509347931352E-3</v>
      </c>
      <c r="AH136" s="4">
        <f>AG136*$AH$5+$D136</f>
        <v>-3.5045247754673965</v>
      </c>
      <c r="AI136" s="3">
        <v>-2.7315581357117351E-4</v>
      </c>
      <c r="AJ136" s="4">
        <f>AI136*$AJ$5+$D136</f>
        <v>-3.5001365779067855</v>
      </c>
      <c r="AK136" s="3">
        <v>2.4612399841604966E-3</v>
      </c>
      <c r="AL136" s="4">
        <f>AK136*$AL$5+$D136</f>
        <v>-3.4987693800079196</v>
      </c>
      <c r="AM136" s="3">
        <v>-3.9250331999999996E-4</v>
      </c>
      <c r="AN136" s="4">
        <f>AM136*$AN$5+$D136</f>
        <v>-3.5001962516599998</v>
      </c>
      <c r="AO136" s="3">
        <v>-5.9410799999999992E-6</v>
      </c>
      <c r="AP136" s="4">
        <f>AO136*$AP$5+$D136</f>
        <v>-3.5000029705400002</v>
      </c>
      <c r="AQ136" s="3">
        <v>-7.1668800000000002E-6</v>
      </c>
      <c r="AR136" s="4">
        <f>AQ136*$AR$5+$D136</f>
        <v>-3.5000035834399998</v>
      </c>
      <c r="AS136" s="3">
        <v>4.6380682427379966E-5</v>
      </c>
      <c r="AT136" s="4">
        <f>AS136*$AT$5+$D136</f>
        <v>-3.4999768096587864</v>
      </c>
      <c r="AU136" s="20">
        <v>2.5615439141438674E-2</v>
      </c>
      <c r="AV136" s="47">
        <f>AU136*$AV$5+$D136</f>
        <v>-3.4871922804292805</v>
      </c>
    </row>
    <row r="137" spans="1:48" s="43" customFormat="1" x14ac:dyDescent="0.15">
      <c r="A137" s="57" t="s">
        <v>99</v>
      </c>
      <c r="B137" s="58">
        <f>F137</f>
        <v>0.5</v>
      </c>
      <c r="C137" s="21" t="s">
        <v>24</v>
      </c>
      <c r="D137" s="20">
        <v>-3.5</v>
      </c>
      <c r="E137" s="20">
        <v>1</v>
      </c>
      <c r="F137" s="20">
        <v>0.5</v>
      </c>
      <c r="G137" s="3">
        <v>0.45057003417067037</v>
      </c>
      <c r="H137" s="4">
        <f>G137*$H$5+D137</f>
        <v>-3.2747149829146647</v>
      </c>
      <c r="I137" s="3">
        <v>0.44552845831949023</v>
      </c>
      <c r="J137" s="4">
        <f>I137*$J$5+$D137</f>
        <v>-3.2772357708402549</v>
      </c>
      <c r="K137" s="3">
        <v>1.8795518939238396E-3</v>
      </c>
      <c r="L137" s="4">
        <f>K137*$L$5+$D137</f>
        <v>-3.499060224053038</v>
      </c>
      <c r="M137" s="3">
        <v>-6.7187914126689632E-2</v>
      </c>
      <c r="N137" s="4">
        <f>M137*$N$5+$D137</f>
        <v>-3.5335939570633448</v>
      </c>
      <c r="O137" s="3">
        <v>-0.69181961901851841</v>
      </c>
      <c r="P137" s="4">
        <f>O137*$P$5+$D137</f>
        <v>-3.8459098095092594</v>
      </c>
      <c r="Q137" s="4">
        <v>8.3971620456569987E-3</v>
      </c>
      <c r="R137" s="4">
        <f>Q137*$R$5+$D137</f>
        <v>-3.4958014189771713</v>
      </c>
      <c r="S137" s="3">
        <v>0.2213988942934042</v>
      </c>
      <c r="T137" s="4">
        <f>S137*$T$5+$D137</f>
        <v>-3.3893005528532978</v>
      </c>
      <c r="U137" s="3">
        <v>8.8294143338696368E-2</v>
      </c>
      <c r="V137" s="4">
        <f>U137*$V$5+$D137</f>
        <v>-3.4558529283306516</v>
      </c>
      <c r="W137" s="3">
        <v>0.12077474121164837</v>
      </c>
      <c r="X137" s="4">
        <f>W137*$X$5+$D137</f>
        <v>-3.4396126293941758</v>
      </c>
      <c r="Y137" s="3">
        <v>7.5640632766513879E-2</v>
      </c>
      <c r="Z137" s="4">
        <f>Y137*$Z$5+$D137</f>
        <v>-3.4621796836167431</v>
      </c>
      <c r="AA137" s="3">
        <v>6.9799532491873803E-2</v>
      </c>
      <c r="AB137" s="4">
        <f>AA137*$AB$5+$D137</f>
        <v>-3.4651002337540633</v>
      </c>
      <c r="AC137" s="3">
        <v>6.9536085362912204E-4</v>
      </c>
      <c r="AD137" s="4">
        <f>AC137*$AD$5+$D137</f>
        <v>-3.4996523195731855</v>
      </c>
      <c r="AE137" s="3">
        <v>-4.4438993230927265E-3</v>
      </c>
      <c r="AF137" s="4">
        <f>AE137*$AF$5+$D137</f>
        <v>-3.5022219496615463</v>
      </c>
      <c r="AG137" s="3">
        <v>-9.1487457288813127E-3</v>
      </c>
      <c r="AH137" s="4">
        <f>AG137*$AH$5+$D137</f>
        <v>-3.5045743728644405</v>
      </c>
      <c r="AI137" s="3">
        <v>-1.4790387954341589E-3</v>
      </c>
      <c r="AJ137" s="4">
        <f>AI137*$AJ$5+$D137</f>
        <v>-3.5007395193977171</v>
      </c>
      <c r="AK137" s="3">
        <v>3.461454157882946E-3</v>
      </c>
      <c r="AL137" s="4">
        <f>AK137*$AL$5+$D137</f>
        <v>-3.4982692729210587</v>
      </c>
      <c r="AM137" s="3">
        <v>-3.7677754800000004E-3</v>
      </c>
      <c r="AN137" s="4">
        <f>AM137*$AN$5+$D137</f>
        <v>-3.50188388774</v>
      </c>
      <c r="AO137" s="3">
        <v>-1.6395588000000001E-4</v>
      </c>
      <c r="AP137" s="4">
        <f>AO137*$AP$5+$D137</f>
        <v>-3.5000819779399999</v>
      </c>
      <c r="AQ137" s="3">
        <v>7.7269032000000005E-4</v>
      </c>
      <c r="AR137" s="4">
        <f>AQ137*$AR$5+$D137</f>
        <v>-3.4996136548400001</v>
      </c>
      <c r="AS137" s="3">
        <v>9.9020009911207022E-4</v>
      </c>
      <c r="AT137" s="4">
        <f>AS137*$AT$5+$D137</f>
        <v>-3.4995048999504439</v>
      </c>
      <c r="AU137" s="20">
        <v>3.5699932128498431E-2</v>
      </c>
      <c r="AV137" s="47">
        <f>AU137*$AV$5+$D137</f>
        <v>-3.482150033935751</v>
      </c>
    </row>
    <row r="138" spans="1:48" s="43" customFormat="1" x14ac:dyDescent="0.15">
      <c r="A138" s="57" t="s">
        <v>99</v>
      </c>
      <c r="B138" s="58">
        <f>F138</f>
        <v>0.5</v>
      </c>
      <c r="C138" s="21" t="s">
        <v>6</v>
      </c>
      <c r="D138" s="20">
        <v>-3.5</v>
      </c>
      <c r="E138" s="20">
        <v>3</v>
      </c>
      <c r="F138" s="20">
        <v>0.5</v>
      </c>
      <c r="G138" s="3">
        <v>0.57831729877483395</v>
      </c>
      <c r="H138" s="4">
        <f>G138*$H$5+D138</f>
        <v>-3.2108413506125828</v>
      </c>
      <c r="I138" s="3">
        <v>0.57585587737930366</v>
      </c>
      <c r="J138" s="4">
        <f>I138*$J$5+$D138</f>
        <v>-3.2120720613103479</v>
      </c>
      <c r="K138" s="3">
        <v>2.9714464896988604E-3</v>
      </c>
      <c r="L138" s="4">
        <f>K138*$L$5+$D138</f>
        <v>-3.4985142767551505</v>
      </c>
      <c r="M138" s="3">
        <v>-5.3217262760234876E-2</v>
      </c>
      <c r="N138" s="4">
        <f>M138*$N$5+$D138</f>
        <v>-3.5266086313801175</v>
      </c>
      <c r="O138" s="3">
        <v>-0.73812162667910619</v>
      </c>
      <c r="P138" s="4">
        <f>O138*$P$5+$D138</f>
        <v>-3.8690608133395532</v>
      </c>
      <c r="Q138" s="4">
        <v>9.6585465024719998E-4</v>
      </c>
      <c r="R138" s="4">
        <f>Q138*$R$5+$D138</f>
        <v>-3.4995170726748763</v>
      </c>
      <c r="S138" s="3">
        <v>0.21882438726359388</v>
      </c>
      <c r="T138" s="4">
        <f>S138*$T$5+$D138</f>
        <v>-3.3905878063682029</v>
      </c>
      <c r="U138" s="3">
        <v>7.6242240082424043E-2</v>
      </c>
      <c r="V138" s="4">
        <f>U138*$V$5+$D138</f>
        <v>-3.4618788799587881</v>
      </c>
      <c r="W138" s="3">
        <v>0.10489654065394222</v>
      </c>
      <c r="X138" s="4">
        <f>W138*$X$5+$D138</f>
        <v>-3.4475517296730289</v>
      </c>
      <c r="Y138" s="3">
        <v>8.4047412089391496E-2</v>
      </c>
      <c r="Z138" s="4">
        <f>Y138*$Z$5+$D138</f>
        <v>-3.457976293955304</v>
      </c>
      <c r="AA138" s="3">
        <v>2.6867081721211199E-2</v>
      </c>
      <c r="AB138" s="4">
        <f>AA138*$AB$5+$D138</f>
        <v>-3.4865664591393943</v>
      </c>
      <c r="AC138" s="3">
        <v>-8.9881312743644024E-4</v>
      </c>
      <c r="AD138" s="4">
        <f>AC138*$AD$5+$D138</f>
        <v>-3.5004494065637184</v>
      </c>
      <c r="AE138" s="3">
        <v>-3.2371207674958928E-3</v>
      </c>
      <c r="AF138" s="4">
        <f>AE138*$AF$5+$D138</f>
        <v>-3.501618560383748</v>
      </c>
      <c r="AG138" s="3">
        <v>-1.0975336433452779E-2</v>
      </c>
      <c r="AH138" s="4">
        <f>AG138*$AH$5+$D138</f>
        <v>-3.5054876682167264</v>
      </c>
      <c r="AI138" s="3">
        <v>-2.515649068977519E-4</v>
      </c>
      <c r="AJ138" s="4">
        <f>AI138*$AJ$5+$D138</f>
        <v>-3.5001257824534489</v>
      </c>
      <c r="AK138" s="3">
        <v>2.8954639615153951E-3</v>
      </c>
      <c r="AL138" s="4">
        <f>AK138*$AL$5+$D138</f>
        <v>-3.4985522680192425</v>
      </c>
      <c r="AM138" s="3">
        <v>-8.2425456000000011E-4</v>
      </c>
      <c r="AN138" s="4">
        <f>AM138*$AN$5+$D138</f>
        <v>-3.5004121272800002</v>
      </c>
      <c r="AO138" s="3">
        <v>-9.4964400000000005E-6</v>
      </c>
      <c r="AP138" s="4">
        <f>AO138*$AP$5+$D138</f>
        <v>-3.5000047482199999</v>
      </c>
      <c r="AQ138" s="3">
        <v>1.1671452000000002E-4</v>
      </c>
      <c r="AR138" s="4">
        <f>AQ138*$AR$5+$D138</f>
        <v>-3.4999416427400001</v>
      </c>
      <c r="AS138" s="3">
        <v>1.4862402088004566E-4</v>
      </c>
      <c r="AT138" s="4">
        <f>AS138*$AT$5+$D138</f>
        <v>-3.4999256879895602</v>
      </c>
      <c r="AU138" s="20">
        <v>3.2350137937618727E-2</v>
      </c>
      <c r="AV138" s="47">
        <f>AU138*$AV$5+$D138</f>
        <v>-3.4838249310311906</v>
      </c>
    </row>
    <row r="139" spans="1:48" s="43" customFormat="1" x14ac:dyDescent="0.15">
      <c r="A139" s="57"/>
      <c r="B139" s="58"/>
      <c r="C139" s="21"/>
      <c r="D139" s="20"/>
      <c r="E139" s="20"/>
      <c r="F139" s="20"/>
      <c r="G139" s="3"/>
      <c r="H139" s="4"/>
      <c r="I139" s="3"/>
      <c r="J139" s="4"/>
      <c r="K139" s="3"/>
      <c r="L139" s="4"/>
      <c r="M139" s="3"/>
      <c r="N139" s="4"/>
      <c r="O139" s="3"/>
      <c r="P139" s="4"/>
      <c r="Q139" s="4"/>
      <c r="R139" s="4"/>
      <c r="S139" s="3"/>
      <c r="T139" s="4"/>
      <c r="U139" s="3"/>
      <c r="V139" s="4"/>
      <c r="W139" s="3"/>
      <c r="X139" s="4"/>
      <c r="Y139" s="3"/>
      <c r="Z139" s="4"/>
      <c r="AA139" s="3"/>
      <c r="AB139" s="4"/>
      <c r="AC139" s="3"/>
      <c r="AD139" s="4"/>
      <c r="AE139" s="3"/>
      <c r="AF139" s="4"/>
      <c r="AG139" s="3"/>
      <c r="AH139" s="4"/>
      <c r="AI139" s="3"/>
      <c r="AJ139" s="4"/>
      <c r="AK139" s="3"/>
      <c r="AL139" s="4"/>
      <c r="AM139" s="3"/>
      <c r="AN139" s="4"/>
      <c r="AO139" s="3"/>
      <c r="AP139" s="4"/>
      <c r="AQ139" s="3"/>
      <c r="AR139" s="4"/>
      <c r="AS139" s="3"/>
      <c r="AT139" s="4"/>
      <c r="AU139" s="20"/>
      <c r="AV139" s="47"/>
    </row>
    <row r="140" spans="1:48" s="43" customFormat="1" x14ac:dyDescent="0.15">
      <c r="A140" s="57" t="s">
        <v>99</v>
      </c>
      <c r="B140" s="58">
        <f>F140</f>
        <v>0.5</v>
      </c>
      <c r="C140" s="21" t="s">
        <v>7</v>
      </c>
      <c r="D140" s="48">
        <v>-2.5</v>
      </c>
      <c r="E140" s="48">
        <v>-3</v>
      </c>
      <c r="F140" s="48">
        <v>0.5</v>
      </c>
      <c r="G140" s="71">
        <v>0.50100865916695703</v>
      </c>
      <c r="H140" s="72">
        <f t="shared" ref="H140:H148" si="126">G140*$H$5+D140</f>
        <v>-2.2494956704165214</v>
      </c>
      <c r="I140" s="71">
        <v>0.49827723297111048</v>
      </c>
      <c r="J140" s="72">
        <f t="shared" ref="J140:J148" si="127">I140*$J$5+$D140</f>
        <v>-2.2508613835144446</v>
      </c>
      <c r="K140" s="71">
        <v>-2.296711624104553E-2</v>
      </c>
      <c r="L140" s="72">
        <f t="shared" ref="L140:L148" si="128">K140*$L$5+$D140</f>
        <v>-2.5114835581205228</v>
      </c>
      <c r="M140" s="71">
        <v>-4.6925336807486853E-2</v>
      </c>
      <c r="N140" s="72">
        <f t="shared" ref="N140:N148" si="129">M140*$N$5+$D140</f>
        <v>-2.5234626684037433</v>
      </c>
      <c r="O140" s="71">
        <v>-0.73388061703987206</v>
      </c>
      <c r="P140" s="72">
        <f t="shared" ref="P140:P148" si="130">O140*$P$5+$D140</f>
        <v>-2.8669403085199359</v>
      </c>
      <c r="Q140" s="72">
        <v>0.13677318195031257</v>
      </c>
      <c r="R140" s="72">
        <f t="shared" ref="R140:R148" si="131">Q140*$R$5+$D140</f>
        <v>-2.4316134090248438</v>
      </c>
      <c r="S140" s="71">
        <v>0.20889530130691386</v>
      </c>
      <c r="T140" s="72">
        <f t="shared" ref="T140:T148" si="132">S140*$T$5+$D140</f>
        <v>-2.3955523493465432</v>
      </c>
      <c r="U140" s="71">
        <v>9.6321901725753403E-2</v>
      </c>
      <c r="V140" s="72">
        <f t="shared" ref="V140:V148" si="133">U140*$V$5+$D140</f>
        <v>-2.4518390491371234</v>
      </c>
      <c r="W140" s="71">
        <v>0.12642459581235088</v>
      </c>
      <c r="X140" s="72">
        <f t="shared" ref="X140:X148" si="134">W140*$X$5+$D140</f>
        <v>-2.4367877020938247</v>
      </c>
      <c r="Y140" s="71">
        <v>7.595549382792624E-2</v>
      </c>
      <c r="Z140" s="72">
        <f t="shared" ref="Z140:Z148" si="135">Y140*$Z$5+$D140</f>
        <v>-2.4620222530860367</v>
      </c>
      <c r="AA140" s="71">
        <v>0.21997526091336175</v>
      </c>
      <c r="AB140" s="72">
        <f t="shared" ref="AB140:AB148" si="136">AA140*$AB$5+$D140</f>
        <v>-2.3900123695433191</v>
      </c>
      <c r="AC140" s="71">
        <v>1.8115613421199573E-3</v>
      </c>
      <c r="AD140" s="72">
        <f t="shared" ref="AD140:AD148" si="137">AC140*$AD$5+$D140</f>
        <v>-2.4990942193289398</v>
      </c>
      <c r="AE140" s="71">
        <v>-6.8100771376463313E-3</v>
      </c>
      <c r="AF140" s="72">
        <f t="shared" ref="AF140:AF148" si="138">AE140*$AF$5+$D140</f>
        <v>-2.5034050385688231</v>
      </c>
      <c r="AG140" s="71">
        <v>-9.2659535079656023E-3</v>
      </c>
      <c r="AH140" s="72">
        <f t="shared" ref="AH140:AH148" si="139">AG140*$AH$5+$D140</f>
        <v>-2.504632976753983</v>
      </c>
      <c r="AI140" s="71">
        <v>-2.1117140492701923E-3</v>
      </c>
      <c r="AJ140" s="72">
        <f t="shared" ref="AJ140:AJ148" si="140">AI140*$AJ$5+$D140</f>
        <v>-2.5010558570246353</v>
      </c>
      <c r="AK140" s="71">
        <v>3.3031619678143762E-3</v>
      </c>
      <c r="AL140" s="72">
        <f t="shared" ref="AL140:AL148" si="141">AK140*$AL$5+$D140</f>
        <v>-2.4983484190160929</v>
      </c>
      <c r="AM140" s="71">
        <v>-2.0988175679999999E-2</v>
      </c>
      <c r="AN140" s="72">
        <f t="shared" ref="AN140:AN148" si="142">AM140*$AN$5+$D140</f>
        <v>-2.5104940878400002</v>
      </c>
      <c r="AO140" s="71">
        <v>-3.3919700400000005E-3</v>
      </c>
      <c r="AP140" s="72">
        <f t="shared" ref="AP140:AP148" si="143">AO140*$AP$5+$D140</f>
        <v>-2.50169598502</v>
      </c>
      <c r="AQ140" s="71">
        <v>8.2876262400000001E-3</v>
      </c>
      <c r="AR140" s="72">
        <f t="shared" ref="AR140:AR148" si="144">AQ140*$AR$5+$D140</f>
        <v>-2.4958561868800002</v>
      </c>
      <c r="AS140" s="71">
        <v>7.4275553716829463E-3</v>
      </c>
      <c r="AT140" s="72">
        <f t="shared" ref="AT140:AT148" si="145">AS140*$AT$5+$D140</f>
        <v>-2.4962862223141586</v>
      </c>
      <c r="AU140" s="48">
        <v>3.4449167043244154E-2</v>
      </c>
      <c r="AV140" s="49">
        <f t="shared" ref="AV140:AV148" si="146">AU140*$AV$5+$D140</f>
        <v>-2.4827754164783777</v>
      </c>
    </row>
    <row r="141" spans="1:48" s="43" customFormat="1" x14ac:dyDescent="0.15">
      <c r="A141" s="57"/>
      <c r="B141" s="58"/>
      <c r="C141" s="21"/>
      <c r="D141" s="48">
        <v>-2.5</v>
      </c>
      <c r="E141" s="48">
        <v>-2</v>
      </c>
      <c r="F141" s="48">
        <v>0.5</v>
      </c>
      <c r="G141" s="71">
        <v>0.12516492797892295</v>
      </c>
      <c r="H141" s="72">
        <f t="shared" si="126"/>
        <v>-2.4374175360105386</v>
      </c>
      <c r="I141" s="71">
        <v>-8.2797340630051175E-2</v>
      </c>
      <c r="J141" s="72">
        <f t="shared" si="127"/>
        <v>-2.5413986703150258</v>
      </c>
      <c r="K141" s="71">
        <v>-4.2643616802857963E-2</v>
      </c>
      <c r="L141" s="72">
        <f t="shared" si="128"/>
        <v>-2.5213218084014288</v>
      </c>
      <c r="M141" s="71">
        <v>-8.3620461171481586E-2</v>
      </c>
      <c r="N141" s="72">
        <f t="shared" si="129"/>
        <v>-2.5418102305857406</v>
      </c>
      <c r="O141" s="71">
        <v>-0.6592189124316663</v>
      </c>
      <c r="P141" s="72">
        <f t="shared" si="130"/>
        <v>-2.8296094562158332</v>
      </c>
      <c r="Q141" s="72">
        <v>0.65872559307153056</v>
      </c>
      <c r="R141" s="72">
        <f t="shared" si="131"/>
        <v>-2.1706372034642349</v>
      </c>
      <c r="S141" s="71">
        <v>0.10363977308501597</v>
      </c>
      <c r="T141" s="72">
        <f t="shared" si="132"/>
        <v>-2.4481801134574921</v>
      </c>
      <c r="U141" s="71">
        <v>0.10406968713953479</v>
      </c>
      <c r="V141" s="72">
        <f t="shared" si="133"/>
        <v>-2.4479651564302327</v>
      </c>
      <c r="W141" s="71">
        <v>9.8740868214855004E-2</v>
      </c>
      <c r="X141" s="72">
        <f t="shared" si="134"/>
        <v>-2.4506295658925725</v>
      </c>
      <c r="Y141" s="71">
        <v>4.5548761811669475E-2</v>
      </c>
      <c r="Z141" s="72">
        <f t="shared" si="135"/>
        <v>-2.4772256190941651</v>
      </c>
      <c r="AA141" s="71">
        <v>0.26479240677281701</v>
      </c>
      <c r="AB141" s="72">
        <f t="shared" si="136"/>
        <v>-2.3676037966135914</v>
      </c>
      <c r="AC141" s="71">
        <v>-1.9495187058660153E-3</v>
      </c>
      <c r="AD141" s="72">
        <f t="shared" si="137"/>
        <v>-2.5009747593529328</v>
      </c>
      <c r="AE141" s="71">
        <v>2.4525753554854803E-4</v>
      </c>
      <c r="AF141" s="72">
        <f t="shared" si="138"/>
        <v>-2.4998773712322255</v>
      </c>
      <c r="AG141" s="71">
        <v>9.8874014903314552E-4</v>
      </c>
      <c r="AH141" s="72">
        <f t="shared" si="139"/>
        <v>-2.4995056299254834</v>
      </c>
      <c r="AI141" s="71">
        <v>-1.0804089699380155E-3</v>
      </c>
      <c r="AJ141" s="72">
        <f t="shared" si="140"/>
        <v>-2.5005402044849689</v>
      </c>
      <c r="AK141" s="71">
        <v>1.1528310397511494E-3</v>
      </c>
      <c r="AL141" s="72">
        <f t="shared" si="141"/>
        <v>-2.4994235844801245</v>
      </c>
      <c r="AM141" s="71">
        <v>2.95104528E-3</v>
      </c>
      <c r="AN141" s="72">
        <f t="shared" si="142"/>
        <v>-2.4985244773600002</v>
      </c>
      <c r="AO141" s="71">
        <v>-2.5034994000000003E-3</v>
      </c>
      <c r="AP141" s="72">
        <f t="shared" si="143"/>
        <v>-2.5012517497000002</v>
      </c>
      <c r="AQ141" s="71">
        <v>-2.5619652000000008E-4</v>
      </c>
      <c r="AR141" s="72">
        <f t="shared" si="144"/>
        <v>-2.5001280982599998</v>
      </c>
      <c r="AS141" s="71">
        <v>2.2873627763710567E-3</v>
      </c>
      <c r="AT141" s="72">
        <f t="shared" si="145"/>
        <v>-2.4988563186118147</v>
      </c>
      <c r="AU141" s="48">
        <v>1.5660730701128809E-2</v>
      </c>
      <c r="AV141" s="49">
        <f t="shared" si="146"/>
        <v>-2.4921696346494357</v>
      </c>
    </row>
    <row r="142" spans="1:48" s="43" customFormat="1" x14ac:dyDescent="0.15">
      <c r="A142" s="57"/>
      <c r="B142" s="58"/>
      <c r="C142" s="21"/>
      <c r="D142" s="48">
        <v>-2.5</v>
      </c>
      <c r="E142" s="48">
        <v>-1</v>
      </c>
      <c r="F142" s="48">
        <v>0.5</v>
      </c>
      <c r="G142" s="71">
        <v>0.71895511760832909</v>
      </c>
      <c r="H142" s="72">
        <f t="shared" si="126"/>
        <v>-2.1405224411958352</v>
      </c>
      <c r="I142" s="71">
        <v>0.71662442185581021</v>
      </c>
      <c r="J142" s="72">
        <f t="shared" si="127"/>
        <v>-2.1416877890720949</v>
      </c>
      <c r="K142" s="71">
        <v>4.3489135182150414E-3</v>
      </c>
      <c r="L142" s="72">
        <f t="shared" si="128"/>
        <v>-2.4978255432408925</v>
      </c>
      <c r="M142" s="71">
        <v>-5.7680031954248687E-2</v>
      </c>
      <c r="N142" s="72">
        <f t="shared" si="129"/>
        <v>-2.5288400159771243</v>
      </c>
      <c r="O142" s="71">
        <v>-0.802027655696261</v>
      </c>
      <c r="P142" s="72">
        <f t="shared" si="130"/>
        <v>-2.9010138278481303</v>
      </c>
      <c r="Q142" s="72">
        <v>2.5573012713448199E-2</v>
      </c>
      <c r="R142" s="72">
        <f t="shared" si="131"/>
        <v>-2.4872134936432757</v>
      </c>
      <c r="S142" s="71">
        <v>0.20772501427862161</v>
      </c>
      <c r="T142" s="72">
        <f t="shared" si="132"/>
        <v>-2.3961374928606891</v>
      </c>
      <c r="U142" s="71">
        <v>7.5139146567718001E-2</v>
      </c>
      <c r="V142" s="72">
        <f t="shared" si="133"/>
        <v>-2.462430426716141</v>
      </c>
      <c r="W142" s="71">
        <v>0.10408648551793134</v>
      </c>
      <c r="X142" s="72">
        <f t="shared" si="134"/>
        <v>-2.4479567572410343</v>
      </c>
      <c r="Y142" s="71">
        <v>7.6776688492645503E-2</v>
      </c>
      <c r="Z142" s="72">
        <f t="shared" si="135"/>
        <v>-2.4616116557536771</v>
      </c>
      <c r="AA142" s="71">
        <v>9.7520872088316599E-2</v>
      </c>
      <c r="AB142" s="72">
        <f t="shared" si="136"/>
        <v>-2.4512395639558417</v>
      </c>
      <c r="AC142" s="71">
        <v>-6.2011138249490848E-4</v>
      </c>
      <c r="AD142" s="72">
        <f t="shared" si="137"/>
        <v>-2.5003100556912474</v>
      </c>
      <c r="AE142" s="71">
        <v>-3.9854349526639056E-3</v>
      </c>
      <c r="AF142" s="72">
        <f t="shared" si="138"/>
        <v>-2.5019927174763321</v>
      </c>
      <c r="AG142" s="71">
        <v>-1.0603417643926895E-2</v>
      </c>
      <c r="AH142" s="72">
        <f t="shared" si="139"/>
        <v>-2.5053017088219636</v>
      </c>
      <c r="AI142" s="71">
        <v>-1.12519467920917E-4</v>
      </c>
      <c r="AJ142" s="72">
        <f t="shared" si="140"/>
        <v>-2.5000562597339604</v>
      </c>
      <c r="AK142" s="71">
        <v>2.5569185448761451E-3</v>
      </c>
      <c r="AL142" s="72">
        <f t="shared" si="141"/>
        <v>-2.498721540727562</v>
      </c>
      <c r="AM142" s="71">
        <v>-8.5945395599999995E-3</v>
      </c>
      <c r="AN142" s="72">
        <f t="shared" si="142"/>
        <v>-2.5042972697799999</v>
      </c>
      <c r="AO142" s="71">
        <v>-2.8791719999999992E-5</v>
      </c>
      <c r="AP142" s="72">
        <f t="shared" si="143"/>
        <v>-2.5000143958600001</v>
      </c>
      <c r="AQ142" s="71">
        <v>2.0834765999999997E-3</v>
      </c>
      <c r="AR142" s="72">
        <f t="shared" si="144"/>
        <v>-2.4989582616999999</v>
      </c>
      <c r="AS142" s="71">
        <v>2.2830801660002754E-3</v>
      </c>
      <c r="AT142" s="72">
        <f t="shared" si="145"/>
        <v>-2.4988584599169998</v>
      </c>
      <c r="AU142" s="48">
        <v>2.9814784685726549E-2</v>
      </c>
      <c r="AV142" s="49">
        <f t="shared" si="146"/>
        <v>-2.4850926076571369</v>
      </c>
    </row>
    <row r="143" spans="1:48" s="43" customFormat="1" x14ac:dyDescent="0.15">
      <c r="A143" s="57"/>
      <c r="B143" s="58"/>
      <c r="C143" s="21"/>
      <c r="D143" s="48">
        <v>-2.5</v>
      </c>
      <c r="E143" s="48">
        <v>-0.5</v>
      </c>
      <c r="F143" s="48">
        <v>0.5</v>
      </c>
      <c r="G143" s="71">
        <v>0.34359105135520096</v>
      </c>
      <c r="H143" s="72">
        <f t="shared" si="126"/>
        <v>-2.3282044743223995</v>
      </c>
      <c r="I143" s="71">
        <v>0.3271260214347308</v>
      </c>
      <c r="J143" s="72">
        <f t="shared" si="127"/>
        <v>-2.3364369892826344</v>
      </c>
      <c r="K143" s="71">
        <v>8.5779986038681075E-2</v>
      </c>
      <c r="L143" s="72">
        <f t="shared" si="128"/>
        <v>-2.4571100069806593</v>
      </c>
      <c r="M143" s="71">
        <v>6.0705606552114162E-2</v>
      </c>
      <c r="N143" s="72">
        <f t="shared" si="129"/>
        <v>-2.4696471967239431</v>
      </c>
      <c r="O143" s="71">
        <v>-0.69871811140069229</v>
      </c>
      <c r="P143" s="72">
        <f t="shared" si="130"/>
        <v>-2.8493590557003463</v>
      </c>
      <c r="Q143" s="72">
        <v>0.71225223626735634</v>
      </c>
      <c r="R143" s="72">
        <f t="shared" si="131"/>
        <v>-2.1438738818663219</v>
      </c>
      <c r="S143" s="71">
        <v>0.17589955316313463</v>
      </c>
      <c r="T143" s="72">
        <f t="shared" si="132"/>
        <v>-2.4120502234184329</v>
      </c>
      <c r="U143" s="71">
        <v>9.4789516318691369E-2</v>
      </c>
      <c r="V143" s="72">
        <f t="shared" si="133"/>
        <v>-2.4526052418406543</v>
      </c>
      <c r="W143" s="71">
        <v>0.11445481796157278</v>
      </c>
      <c r="X143" s="72">
        <f t="shared" si="134"/>
        <v>-2.4427725910192137</v>
      </c>
      <c r="Y143" s="71">
        <v>7.851624628120428E-2</v>
      </c>
      <c r="Z143" s="72">
        <f t="shared" si="135"/>
        <v>-2.460741876859398</v>
      </c>
      <c r="AA143" s="71">
        <v>0.32755760599688277</v>
      </c>
      <c r="AB143" s="72">
        <f t="shared" si="136"/>
        <v>-2.3362211970015587</v>
      </c>
      <c r="AC143" s="71">
        <v>8.7150035643217012E-3</v>
      </c>
      <c r="AD143" s="72">
        <f t="shared" si="137"/>
        <v>-2.4956424982178391</v>
      </c>
      <c r="AE143" s="71">
        <v>-3.8586256587155089E-3</v>
      </c>
      <c r="AF143" s="72">
        <f t="shared" si="138"/>
        <v>-2.5019293128293576</v>
      </c>
      <c r="AG143" s="71">
        <v>-6.7457395044342727E-3</v>
      </c>
      <c r="AH143" s="72">
        <f t="shared" si="139"/>
        <v>-2.5033728697522171</v>
      </c>
      <c r="AI143" s="71">
        <v>-4.103320969131379E-3</v>
      </c>
      <c r="AJ143" s="72">
        <f t="shared" si="140"/>
        <v>-2.5020516604845655</v>
      </c>
      <c r="AK143" s="71">
        <v>1.0871946834639481E-3</v>
      </c>
      <c r="AL143" s="72">
        <f t="shared" si="141"/>
        <v>-2.499456402658268</v>
      </c>
      <c r="AM143" s="71">
        <v>-8.1898462800000012E-3</v>
      </c>
      <c r="AN143" s="72">
        <f t="shared" si="142"/>
        <v>-2.5040949231399998</v>
      </c>
      <c r="AO143" s="71">
        <v>-6.3031694400000008E-3</v>
      </c>
      <c r="AP143" s="72">
        <f t="shared" si="143"/>
        <v>-2.5031515847199999</v>
      </c>
      <c r="AQ143" s="71">
        <v>4.9786369199999996E-3</v>
      </c>
      <c r="AR143" s="72">
        <f t="shared" si="144"/>
        <v>-2.4975106815400001</v>
      </c>
      <c r="AS143" s="71">
        <v>3.7712220572838546E-3</v>
      </c>
      <c r="AT143" s="72">
        <f t="shared" si="145"/>
        <v>-2.498114388971358</v>
      </c>
      <c r="AU143" s="48">
        <v>2.6512805280769325E-2</v>
      </c>
      <c r="AV143" s="49">
        <f t="shared" si="146"/>
        <v>-2.4867435973596153</v>
      </c>
    </row>
    <row r="144" spans="1:48" s="43" customFormat="1" x14ac:dyDescent="0.15">
      <c r="A144" s="57"/>
      <c r="B144" s="58"/>
      <c r="C144" s="21"/>
      <c r="D144" s="48">
        <v>-2.5</v>
      </c>
      <c r="E144" s="48">
        <v>0</v>
      </c>
      <c r="F144" s="48">
        <v>0.5</v>
      </c>
      <c r="G144" s="71">
        <v>9.9496658828413229E-2</v>
      </c>
      <c r="H144" s="72">
        <f t="shared" si="126"/>
        <v>-2.4502516705857933</v>
      </c>
      <c r="I144" s="71">
        <v>-7.9564586031961718E-2</v>
      </c>
      <c r="J144" s="72">
        <f t="shared" si="127"/>
        <v>-2.539782293015981</v>
      </c>
      <c r="K144" s="71">
        <v>8.5634400092577737E-3</v>
      </c>
      <c r="L144" s="72">
        <f t="shared" si="128"/>
        <v>-2.495718279995371</v>
      </c>
      <c r="M144" s="71">
        <v>-5.9124692496351015E-2</v>
      </c>
      <c r="N144" s="72">
        <f t="shared" si="129"/>
        <v>-2.5295623462481753</v>
      </c>
      <c r="O144" s="71">
        <v>-0.63895986708877828</v>
      </c>
      <c r="P144" s="72">
        <f t="shared" si="130"/>
        <v>-2.8194799335443892</v>
      </c>
      <c r="Q144" s="72">
        <v>0.55343153034435411</v>
      </c>
      <c r="R144" s="72">
        <f t="shared" si="131"/>
        <v>-2.223284234827823</v>
      </c>
      <c r="S144" s="71">
        <v>9.5717160103478013E-2</v>
      </c>
      <c r="T144" s="72">
        <f t="shared" si="132"/>
        <v>-2.4521414199482612</v>
      </c>
      <c r="U144" s="71">
        <v>0.10167685146127228</v>
      </c>
      <c r="V144" s="72">
        <f t="shared" si="133"/>
        <v>-2.4491615742693638</v>
      </c>
      <c r="W144" s="71">
        <v>0.10441872011288511</v>
      </c>
      <c r="X144" s="72">
        <f t="shared" si="134"/>
        <v>-2.4477906399435576</v>
      </c>
      <c r="Y144" s="71">
        <v>4.0621235776310674E-2</v>
      </c>
      <c r="Z144" s="72">
        <f t="shared" si="135"/>
        <v>-2.4796893821118449</v>
      </c>
      <c r="AA144" s="71">
        <v>0.22049956521774722</v>
      </c>
      <c r="AB144" s="72">
        <f t="shared" si="136"/>
        <v>-2.3897502173911263</v>
      </c>
      <c r="AC144" s="71">
        <v>-1.4910543354371952E-4</v>
      </c>
      <c r="AD144" s="72">
        <f t="shared" si="137"/>
        <v>-2.500074552716772</v>
      </c>
      <c r="AE144" s="71">
        <v>6.1314383887137018E-4</v>
      </c>
      <c r="AF144" s="72">
        <f t="shared" si="138"/>
        <v>-2.4996934280805645</v>
      </c>
      <c r="AG144" s="71">
        <v>6.7153888584819206E-4</v>
      </c>
      <c r="AH144" s="72">
        <f t="shared" si="139"/>
        <v>-2.4996642305570758</v>
      </c>
      <c r="AI144" s="71">
        <v>-1.2768862206661517E-3</v>
      </c>
      <c r="AJ144" s="72">
        <f t="shared" si="140"/>
        <v>-2.5006384431103332</v>
      </c>
      <c r="AK144" s="71">
        <v>1.2108797345502628E-3</v>
      </c>
      <c r="AL144" s="72">
        <f t="shared" si="141"/>
        <v>-2.4993945601327248</v>
      </c>
      <c r="AM144" s="71">
        <v>3.2705164800000005E-3</v>
      </c>
      <c r="AN144" s="72">
        <f t="shared" si="142"/>
        <v>-2.4983647417600001</v>
      </c>
      <c r="AO144" s="71">
        <v>-5.0395392000000003E-4</v>
      </c>
      <c r="AP144" s="72">
        <f t="shared" si="143"/>
        <v>-2.50025197696</v>
      </c>
      <c r="AQ144" s="71">
        <v>1.7283585599999999E-3</v>
      </c>
      <c r="AR144" s="72">
        <f t="shared" si="144"/>
        <v>-2.4991358207199998</v>
      </c>
      <c r="AS144" s="71">
        <v>2.2634565710994712E-3</v>
      </c>
      <c r="AT144" s="72">
        <f t="shared" si="145"/>
        <v>-2.4988682717144504</v>
      </c>
      <c r="AU144" s="48">
        <v>1.5201612985682756E-2</v>
      </c>
      <c r="AV144" s="49">
        <f t="shared" si="146"/>
        <v>-2.4923991935071586</v>
      </c>
    </row>
    <row r="145" spans="1:48" s="43" customFormat="1" x14ac:dyDescent="0.15">
      <c r="A145" s="57"/>
      <c r="B145" s="58"/>
      <c r="C145" s="21"/>
      <c r="D145" s="48">
        <v>-2.5</v>
      </c>
      <c r="E145" s="48">
        <v>0.5</v>
      </c>
      <c r="F145" s="48">
        <v>0.5</v>
      </c>
      <c r="G145" s="71">
        <v>0.27965122700887263</v>
      </c>
      <c r="H145" s="72">
        <f t="shared" si="126"/>
        <v>-2.3601743864955638</v>
      </c>
      <c r="I145" s="71">
        <v>0.27191535110477338</v>
      </c>
      <c r="J145" s="72">
        <f t="shared" si="127"/>
        <v>-2.3640423244476132</v>
      </c>
      <c r="K145" s="71">
        <v>-6.3940227636692146E-2</v>
      </c>
      <c r="L145" s="72">
        <f t="shared" si="128"/>
        <v>-2.5319701138183461</v>
      </c>
      <c r="M145" s="71">
        <v>-1.336031028471385E-2</v>
      </c>
      <c r="N145" s="72">
        <f t="shared" si="129"/>
        <v>-2.506680155142357</v>
      </c>
      <c r="O145" s="71">
        <v>-0.61095530022772271</v>
      </c>
      <c r="P145" s="72">
        <f t="shared" si="130"/>
        <v>-2.8054776501138612</v>
      </c>
      <c r="Q145" s="72">
        <v>0.3435965379604296</v>
      </c>
      <c r="R145" s="72">
        <f t="shared" si="131"/>
        <v>-2.3282017310197851</v>
      </c>
      <c r="S145" s="71">
        <v>0.21370337050130095</v>
      </c>
      <c r="T145" s="72">
        <f t="shared" si="132"/>
        <v>-2.3931483147493493</v>
      </c>
      <c r="U145" s="71">
        <v>0.1171444249915075</v>
      </c>
      <c r="V145" s="72">
        <f t="shared" si="133"/>
        <v>-2.4414277875042463</v>
      </c>
      <c r="W145" s="71">
        <v>0.12856172284168835</v>
      </c>
      <c r="X145" s="72">
        <f t="shared" si="134"/>
        <v>-2.4357191385791559</v>
      </c>
      <c r="Y145" s="71">
        <v>6.3269997254127408E-2</v>
      </c>
      <c r="Z145" s="72">
        <f t="shared" si="135"/>
        <v>-2.4683650013729364</v>
      </c>
      <c r="AA145" s="71">
        <v>0.26877844907519766</v>
      </c>
      <c r="AB145" s="72">
        <f t="shared" si="136"/>
        <v>-2.3656107754624012</v>
      </c>
      <c r="AC145" s="71">
        <v>-7.5347016744943141E-3</v>
      </c>
      <c r="AD145" s="72">
        <f t="shared" si="137"/>
        <v>-2.5037673508372471</v>
      </c>
      <c r="AE145" s="71">
        <v>-3.1451491916651871E-3</v>
      </c>
      <c r="AF145" s="72">
        <f t="shared" si="138"/>
        <v>-2.5015725745958326</v>
      </c>
      <c r="AG145" s="71">
        <v>-1.4201264643681085E-3</v>
      </c>
      <c r="AH145" s="72">
        <f t="shared" si="139"/>
        <v>-2.5007100632321841</v>
      </c>
      <c r="AI145" s="71">
        <v>-1.9272660179743908E-3</v>
      </c>
      <c r="AJ145" s="72">
        <f t="shared" si="140"/>
        <v>-2.5009636330089871</v>
      </c>
      <c r="AK145" s="71">
        <v>1.4133407508421759E-3</v>
      </c>
      <c r="AL145" s="72">
        <f t="shared" si="141"/>
        <v>-2.499293329624579</v>
      </c>
      <c r="AM145" s="71">
        <v>-2.629624392E-2</v>
      </c>
      <c r="AN145" s="72">
        <f t="shared" si="142"/>
        <v>-2.51314812196</v>
      </c>
      <c r="AO145" s="71">
        <v>8.0797391999999999E-3</v>
      </c>
      <c r="AP145" s="72">
        <f t="shared" si="143"/>
        <v>-2.4959601303999999</v>
      </c>
      <c r="AQ145" s="71">
        <v>4.1472043199999994E-3</v>
      </c>
      <c r="AR145" s="72">
        <f t="shared" si="144"/>
        <v>-2.4979263978400001</v>
      </c>
      <c r="AS145" s="71">
        <v>2.3002335721225326E-3</v>
      </c>
      <c r="AT145" s="72">
        <f t="shared" si="145"/>
        <v>-2.4988498832139387</v>
      </c>
      <c r="AU145" s="48">
        <v>3.7960031725115161E-2</v>
      </c>
      <c r="AV145" s="49">
        <f t="shared" si="146"/>
        <v>-2.4810199841374425</v>
      </c>
    </row>
    <row r="146" spans="1:48" s="43" customFormat="1" x14ac:dyDescent="0.15">
      <c r="A146" s="57"/>
      <c r="B146" s="58"/>
      <c r="C146" s="21"/>
      <c r="D146" s="48">
        <v>-2.5</v>
      </c>
      <c r="E146" s="48">
        <v>1</v>
      </c>
      <c r="F146" s="48">
        <v>0.5</v>
      </c>
      <c r="G146" s="71">
        <v>0.46434473181491337</v>
      </c>
      <c r="H146" s="72">
        <f t="shared" si="126"/>
        <v>-2.2678276340925434</v>
      </c>
      <c r="I146" s="71">
        <v>0.46131333455277118</v>
      </c>
      <c r="J146" s="72">
        <f t="shared" si="127"/>
        <v>-2.2693433327236145</v>
      </c>
      <c r="K146" s="71">
        <v>2.6095347595778751E-2</v>
      </c>
      <c r="L146" s="72">
        <f t="shared" si="128"/>
        <v>-2.4869523262021107</v>
      </c>
      <c r="M146" s="71">
        <v>-4.6098483293079438E-2</v>
      </c>
      <c r="N146" s="72">
        <f t="shared" si="129"/>
        <v>-2.5230492416465395</v>
      </c>
      <c r="O146" s="71">
        <v>-0.6979859327393394</v>
      </c>
      <c r="P146" s="72">
        <f t="shared" si="130"/>
        <v>-2.8489929663696696</v>
      </c>
      <c r="Q146" s="72">
        <v>0.14491283026471022</v>
      </c>
      <c r="R146" s="72">
        <f t="shared" si="131"/>
        <v>-2.427543584867645</v>
      </c>
      <c r="S146" s="71">
        <v>0.21311542725742211</v>
      </c>
      <c r="T146" s="72">
        <f t="shared" si="132"/>
        <v>-2.3934422863712888</v>
      </c>
      <c r="U146" s="71">
        <v>0.1002601882164975</v>
      </c>
      <c r="V146" s="72">
        <f t="shared" si="133"/>
        <v>-2.4498699058917515</v>
      </c>
      <c r="W146" s="71">
        <v>0.13456994284818372</v>
      </c>
      <c r="X146" s="72">
        <f t="shared" si="134"/>
        <v>-2.4327150285759083</v>
      </c>
      <c r="Y146" s="71">
        <v>7.1201896029343056E-2</v>
      </c>
      <c r="Z146" s="72">
        <f t="shared" si="135"/>
        <v>-2.4643990519853283</v>
      </c>
      <c r="AA146" s="71">
        <v>0.23286106043461802</v>
      </c>
      <c r="AB146" s="72">
        <f t="shared" si="136"/>
        <v>-2.383569469782691</v>
      </c>
      <c r="AC146" s="71">
        <v>2.8427577984036254E-4</v>
      </c>
      <c r="AD146" s="72">
        <f t="shared" si="137"/>
        <v>-2.4998578621100798</v>
      </c>
      <c r="AE146" s="71">
        <v>-1.025761772257308E-2</v>
      </c>
      <c r="AF146" s="72">
        <f t="shared" si="138"/>
        <v>-2.5051288088612864</v>
      </c>
      <c r="AG146" s="71">
        <v>-8.5319243693740502E-3</v>
      </c>
      <c r="AH146" s="72">
        <f t="shared" si="139"/>
        <v>-2.5042659621846872</v>
      </c>
      <c r="AI146" s="71">
        <v>-1.052834297700817E-3</v>
      </c>
      <c r="AJ146" s="72">
        <f t="shared" si="140"/>
        <v>-2.5005264171488504</v>
      </c>
      <c r="AK146" s="71">
        <v>4.3487787338557923E-3</v>
      </c>
      <c r="AL146" s="72">
        <f t="shared" si="141"/>
        <v>-2.4978256106330723</v>
      </c>
      <c r="AM146" s="71">
        <v>-2.4297164999999999E-2</v>
      </c>
      <c r="AN146" s="72">
        <f t="shared" si="142"/>
        <v>-2.5121485825000001</v>
      </c>
      <c r="AO146" s="71">
        <v>-1.3169638799999999E-3</v>
      </c>
      <c r="AP146" s="72">
        <f t="shared" si="143"/>
        <v>-2.50065848194</v>
      </c>
      <c r="AQ146" s="71">
        <v>1.0800431999999999E-2</v>
      </c>
      <c r="AR146" s="72">
        <f t="shared" si="144"/>
        <v>-2.494599784</v>
      </c>
      <c r="AS146" s="71">
        <v>7.2197669023910784E-3</v>
      </c>
      <c r="AT146" s="72">
        <f t="shared" si="145"/>
        <v>-2.4963901165488043</v>
      </c>
      <c r="AU146" s="48">
        <v>3.6789680097242254E-2</v>
      </c>
      <c r="AV146" s="49">
        <f t="shared" si="146"/>
        <v>-2.4816051599513789</v>
      </c>
    </row>
    <row r="147" spans="1:48" s="43" customFormat="1" x14ac:dyDescent="0.15">
      <c r="A147" s="57"/>
      <c r="B147" s="58"/>
      <c r="C147" s="21"/>
      <c r="D147" s="48">
        <v>-2.5</v>
      </c>
      <c r="E147" s="48">
        <v>2</v>
      </c>
      <c r="F147" s="48">
        <v>0.5</v>
      </c>
      <c r="G147" s="71">
        <v>6.5379307955412178E-2</v>
      </c>
      <c r="H147" s="72">
        <f t="shared" si="126"/>
        <v>-2.4673103460222938</v>
      </c>
      <c r="I147" s="71">
        <v>-6.0578685470895878E-2</v>
      </c>
      <c r="J147" s="72">
        <f t="shared" si="127"/>
        <v>-2.5302893427354478</v>
      </c>
      <c r="K147" s="71">
        <v>2.1593382185506358E-2</v>
      </c>
      <c r="L147" s="72">
        <f t="shared" si="128"/>
        <v>-2.4892033089072467</v>
      </c>
      <c r="M147" s="71">
        <v>-1.1764464337042665E-2</v>
      </c>
      <c r="N147" s="72">
        <f t="shared" si="129"/>
        <v>-2.5058822321685215</v>
      </c>
      <c r="O147" s="71">
        <v>-0.63472239785876872</v>
      </c>
      <c r="P147" s="72">
        <f t="shared" si="130"/>
        <v>-2.8173611989293845</v>
      </c>
      <c r="Q147" s="72">
        <v>0.6631338579467112</v>
      </c>
      <c r="R147" s="72">
        <f t="shared" si="131"/>
        <v>-2.1684330710266444</v>
      </c>
      <c r="S147" s="71">
        <v>7.9781098464628206E-2</v>
      </c>
      <c r="T147" s="72">
        <f t="shared" si="132"/>
        <v>-2.4601094507676859</v>
      </c>
      <c r="U147" s="71">
        <v>0.11066211741693202</v>
      </c>
      <c r="V147" s="72">
        <f t="shared" si="133"/>
        <v>-2.4446689412915341</v>
      </c>
      <c r="W147" s="71">
        <v>0.10289006767880007</v>
      </c>
      <c r="X147" s="72">
        <f t="shared" si="134"/>
        <v>-2.4485549661606001</v>
      </c>
      <c r="Y147" s="71">
        <v>5.1225805499810956E-2</v>
      </c>
      <c r="Z147" s="72">
        <f t="shared" si="135"/>
        <v>-2.4743870972500943</v>
      </c>
      <c r="AA147" s="71">
        <v>0.29251289811043446</v>
      </c>
      <c r="AB147" s="72">
        <f t="shared" si="136"/>
        <v>-2.3537435509447828</v>
      </c>
      <c r="AC147" s="71">
        <v>4.110850737887595E-4</v>
      </c>
      <c r="AD147" s="72">
        <f t="shared" si="137"/>
        <v>-2.4997944574631057</v>
      </c>
      <c r="AE147" s="71">
        <v>2.6476665769445526E-4</v>
      </c>
      <c r="AF147" s="72">
        <f t="shared" si="138"/>
        <v>-2.4998676166711529</v>
      </c>
      <c r="AG147" s="71">
        <v>4.1948047251219058E-4</v>
      </c>
      <c r="AH147" s="72">
        <f t="shared" si="139"/>
        <v>-2.4997902597637438</v>
      </c>
      <c r="AI147" s="71">
        <v>-1.2178505129905389E-3</v>
      </c>
      <c r="AJ147" s="72">
        <f t="shared" si="140"/>
        <v>-2.5006089252564951</v>
      </c>
      <c r="AK147" s="71">
        <v>1.1032336427070611E-3</v>
      </c>
      <c r="AL147" s="72">
        <f t="shared" si="141"/>
        <v>-2.4994483831786463</v>
      </c>
      <c r="AM147" s="71">
        <v>4.2485428800000001E-3</v>
      </c>
      <c r="AN147" s="72">
        <f t="shared" si="142"/>
        <v>-2.49787572856</v>
      </c>
      <c r="AO147" s="71">
        <v>2.8854737999999998E-3</v>
      </c>
      <c r="AP147" s="72">
        <f t="shared" si="143"/>
        <v>-2.4985572630999999</v>
      </c>
      <c r="AQ147" s="71">
        <v>3.81507516E-3</v>
      </c>
      <c r="AR147" s="72">
        <f t="shared" si="144"/>
        <v>-2.4980924624199998</v>
      </c>
      <c r="AS147" s="71">
        <v>2.629418855239425E-3</v>
      </c>
      <c r="AT147" s="72">
        <f t="shared" si="145"/>
        <v>-2.4986852905723804</v>
      </c>
      <c r="AU147" s="48">
        <v>1.4598746965184803E-2</v>
      </c>
      <c r="AV147" s="49">
        <f t="shared" si="146"/>
        <v>-2.4927006265174074</v>
      </c>
    </row>
    <row r="148" spans="1:48" s="43" customFormat="1" x14ac:dyDescent="0.15">
      <c r="A148" s="57"/>
      <c r="B148" s="58"/>
      <c r="C148" s="21"/>
      <c r="D148" s="48">
        <v>-2.5</v>
      </c>
      <c r="E148" s="48">
        <v>3</v>
      </c>
      <c r="F148" s="48">
        <v>0.5</v>
      </c>
      <c r="G148" s="71">
        <v>0.56527620955813795</v>
      </c>
      <c r="H148" s="72">
        <f t="shared" si="126"/>
        <v>-2.2173618952209311</v>
      </c>
      <c r="I148" s="71">
        <v>0.56322847412240906</v>
      </c>
      <c r="J148" s="72">
        <f t="shared" si="127"/>
        <v>-2.2183857629387953</v>
      </c>
      <c r="K148" s="71">
        <v>8.819148658182863E-3</v>
      </c>
      <c r="L148" s="72">
        <f t="shared" si="128"/>
        <v>-2.4955904256709087</v>
      </c>
      <c r="M148" s="71">
        <v>-4.7255704915952108E-2</v>
      </c>
      <c r="N148" s="72">
        <f t="shared" si="129"/>
        <v>-2.5236278524579761</v>
      </c>
      <c r="O148" s="71">
        <v>-0.74187421007484666</v>
      </c>
      <c r="P148" s="72">
        <f t="shared" si="130"/>
        <v>-2.8709371050374233</v>
      </c>
      <c r="Q148" s="72">
        <v>5.1250792997275203E-2</v>
      </c>
      <c r="R148" s="72">
        <f t="shared" si="131"/>
        <v>-2.4743746035013623</v>
      </c>
      <c r="S148" s="71">
        <v>0.2348064889024935</v>
      </c>
      <c r="T148" s="72">
        <f t="shared" si="132"/>
        <v>-2.3825967555487533</v>
      </c>
      <c r="U148" s="71">
        <v>8.4307328199251158E-2</v>
      </c>
      <c r="V148" s="72">
        <f t="shared" si="133"/>
        <v>-2.4578463359003746</v>
      </c>
      <c r="W148" s="71">
        <v>0.11079090498463881</v>
      </c>
      <c r="X148" s="72">
        <f t="shared" si="134"/>
        <v>-2.4446045475076805</v>
      </c>
      <c r="Y148" s="71">
        <v>8.1630429295015877E-2</v>
      </c>
      <c r="Z148" s="72">
        <f t="shared" si="135"/>
        <v>-2.459184785352492</v>
      </c>
      <c r="AA148" s="71">
        <v>0.13996626895697042</v>
      </c>
      <c r="AB148" s="72">
        <f t="shared" si="136"/>
        <v>-2.4300168655215146</v>
      </c>
      <c r="AC148" s="71">
        <v>-1.9536992320401386E-3</v>
      </c>
      <c r="AD148" s="72">
        <f t="shared" si="137"/>
        <v>-2.5009768496160198</v>
      </c>
      <c r="AE148" s="71">
        <v>-6.0018420773158884E-3</v>
      </c>
      <c r="AF148" s="72">
        <f t="shared" si="138"/>
        <v>-2.5030009210386579</v>
      </c>
      <c r="AG148" s="71">
        <v>-1.2608266986547783E-2</v>
      </c>
      <c r="AH148" s="72">
        <f t="shared" si="139"/>
        <v>-2.5063041334932739</v>
      </c>
      <c r="AI148" s="71">
        <v>-6.9831161012323472E-5</v>
      </c>
      <c r="AJ148" s="72">
        <f t="shared" si="140"/>
        <v>-2.5000349155805059</v>
      </c>
      <c r="AK148" s="71">
        <v>3.4233307855281621E-3</v>
      </c>
      <c r="AL148" s="72">
        <f t="shared" si="141"/>
        <v>-2.4982883346072358</v>
      </c>
      <c r="AM148" s="71">
        <v>-1.7760820319999999E-2</v>
      </c>
      <c r="AN148" s="72">
        <f t="shared" si="142"/>
        <v>-2.5088804101600002</v>
      </c>
      <c r="AO148" s="71">
        <v>1.6389108000000003E-4</v>
      </c>
      <c r="AP148" s="72">
        <f t="shared" si="143"/>
        <v>-2.4999180544600001</v>
      </c>
      <c r="AQ148" s="71">
        <v>3.7960639200000004E-3</v>
      </c>
      <c r="AR148" s="72">
        <f t="shared" si="144"/>
        <v>-2.4981019680399998</v>
      </c>
      <c r="AS148" s="71">
        <v>3.9255713100402679E-3</v>
      </c>
      <c r="AT148" s="72">
        <f t="shared" si="145"/>
        <v>-2.4980372143449801</v>
      </c>
      <c r="AU148" s="48">
        <v>3.7258218723064167E-2</v>
      </c>
      <c r="AV148" s="49">
        <f t="shared" si="146"/>
        <v>-2.4813708906384679</v>
      </c>
    </row>
    <row r="149" spans="1:48" s="43" customFormat="1" x14ac:dyDescent="0.15">
      <c r="A149" s="57"/>
      <c r="B149" s="58"/>
      <c r="C149" s="21"/>
      <c r="D149" s="20"/>
      <c r="E149" s="20"/>
      <c r="F149" s="20"/>
      <c r="G149" s="3"/>
      <c r="H149" s="4"/>
      <c r="I149" s="3"/>
      <c r="J149" s="4"/>
      <c r="K149" s="3"/>
      <c r="L149" s="4"/>
      <c r="M149" s="3"/>
      <c r="N149" s="4"/>
      <c r="O149" s="3"/>
      <c r="P149" s="4"/>
      <c r="Q149" s="4"/>
      <c r="R149" s="4"/>
      <c r="S149" s="3"/>
      <c r="T149" s="4"/>
      <c r="U149" s="3"/>
      <c r="V149" s="4"/>
      <c r="W149" s="3"/>
      <c r="X149" s="4"/>
      <c r="Y149" s="3"/>
      <c r="Z149" s="4"/>
      <c r="AA149" s="3"/>
      <c r="AB149" s="4"/>
      <c r="AC149" s="3"/>
      <c r="AD149" s="4"/>
      <c r="AE149" s="3"/>
      <c r="AF149" s="4"/>
      <c r="AG149" s="3"/>
      <c r="AH149" s="4"/>
      <c r="AI149" s="3"/>
      <c r="AJ149" s="4"/>
      <c r="AK149" s="3"/>
      <c r="AL149" s="4"/>
      <c r="AM149" s="3"/>
      <c r="AN149" s="4"/>
      <c r="AO149" s="3"/>
      <c r="AP149" s="4"/>
      <c r="AQ149" s="3"/>
      <c r="AR149" s="4"/>
      <c r="AS149" s="3"/>
      <c r="AT149" s="4"/>
      <c r="AU149" s="20"/>
      <c r="AV149" s="47"/>
    </row>
    <row r="150" spans="1:48" s="43" customFormat="1" x14ac:dyDescent="0.15">
      <c r="A150" s="57"/>
      <c r="B150" s="58"/>
      <c r="C150" s="21"/>
      <c r="D150" s="20">
        <v>-2</v>
      </c>
      <c r="E150" s="20">
        <v>-1</v>
      </c>
      <c r="F150" s="20">
        <v>0.5</v>
      </c>
      <c r="G150" s="3">
        <v>0.71695677190565621</v>
      </c>
      <c r="H150" s="4">
        <f>G150*$H$5+D150</f>
        <v>-1.6415216140471718</v>
      </c>
      <c r="I150" s="3">
        <v>0.71426518293434083</v>
      </c>
      <c r="J150" s="4">
        <f>I150*$J$5+$D150</f>
        <v>-1.6428674085328296</v>
      </c>
      <c r="K150" s="3">
        <v>1.0638972984474566E-2</v>
      </c>
      <c r="L150" s="4">
        <f>K150*$L$5+$D150</f>
        <v>-1.9946805135077628</v>
      </c>
      <c r="M150" s="3">
        <v>-6.1147963849889693E-2</v>
      </c>
      <c r="N150" s="4">
        <f>M150*$N$5+$D150</f>
        <v>-2.0305739819249449</v>
      </c>
      <c r="O150" s="3">
        <v>-0.80176058014408136</v>
      </c>
      <c r="P150" s="4">
        <f>O150*$P$5+$D150</f>
        <v>-2.4008802900720405</v>
      </c>
      <c r="Q150" s="4">
        <v>5.8696202021688001E-2</v>
      </c>
      <c r="R150" s="4">
        <f>Q150*$R$5+$D150</f>
        <v>-1.9706518989891559</v>
      </c>
      <c r="S150" s="3">
        <v>0.18842554398748707</v>
      </c>
      <c r="T150" s="4">
        <f>S150*$T$5+$D150</f>
        <v>-1.9057872280062564</v>
      </c>
      <c r="U150" s="3">
        <v>7.5676694676407238E-2</v>
      </c>
      <c r="V150" s="4">
        <f>U150*$V$5+$D150</f>
        <v>-1.9621616526617964</v>
      </c>
      <c r="W150" s="3">
        <v>0.10187656551554222</v>
      </c>
      <c r="X150" s="4">
        <f>W150*$X$5+$D150</f>
        <v>-1.9490617172422289</v>
      </c>
      <c r="Y150" s="3">
        <v>7.6328055547461304E-2</v>
      </c>
      <c r="Z150" s="4">
        <f>Y150*$Z$5+$D150</f>
        <v>-1.9618359722262693</v>
      </c>
      <c r="AA150" s="3">
        <v>0.13676934950896139</v>
      </c>
      <c r="AB150" s="4">
        <f>AA150*$AB$5+$D150</f>
        <v>-1.9316153252455193</v>
      </c>
      <c r="AC150" s="3">
        <v>-2.1738736105439486E-4</v>
      </c>
      <c r="AD150" s="4">
        <f>AC150*$AD$5+$D150</f>
        <v>-2.0001086936805272</v>
      </c>
      <c r="AE150" s="3">
        <v>-3.6691084721552671E-3</v>
      </c>
      <c r="AF150" s="4">
        <f>AE150*$AF$5+$D150</f>
        <v>-2.0018345542360776</v>
      </c>
      <c r="AG150" s="3">
        <v>-9.3483073948485099E-3</v>
      </c>
      <c r="AH150" s="4">
        <f>AG150*$AH$5+$D150</f>
        <v>-2.0046741536974242</v>
      </c>
      <c r="AI150" s="3">
        <v>-3.1504217251761133E-4</v>
      </c>
      <c r="AJ150" s="4">
        <f>AI150*$AJ$5+$D150</f>
        <v>-2.0001575210862588</v>
      </c>
      <c r="AK150" s="3">
        <v>2.8092237114312711E-3</v>
      </c>
      <c r="AL150" s="4">
        <f>AK150*$AL$5+$D150</f>
        <v>-1.9985953881442844</v>
      </c>
      <c r="AM150" s="3">
        <v>-9.7143569999999999E-3</v>
      </c>
      <c r="AN150" s="4">
        <f>AM150*$AN$5+$D150</f>
        <v>-2.0048571785</v>
      </c>
      <c r="AO150" s="3">
        <v>-8.1711504000000004E-4</v>
      </c>
      <c r="AP150" s="4">
        <f>AO150*$AP$5+$D150</f>
        <v>-2.0004085575200001</v>
      </c>
      <c r="AQ150" s="3">
        <v>3.8553418799999999E-3</v>
      </c>
      <c r="AR150" s="4">
        <f>AQ150*$AR$5+$D150</f>
        <v>-1.99807232906</v>
      </c>
      <c r="AS150" s="3">
        <v>4.2772561994319841E-3</v>
      </c>
      <c r="AT150" s="4">
        <f>AS150*$AT$5+$D150</f>
        <v>-1.997861371900284</v>
      </c>
      <c r="AU150" s="20">
        <v>2.5804991172684578E-2</v>
      </c>
      <c r="AV150" s="47">
        <f>AU150*$AV$5+$D150</f>
        <v>-1.9870975044136576</v>
      </c>
    </row>
    <row r="151" spans="1:48" s="43" customFormat="1" x14ac:dyDescent="0.15">
      <c r="A151" s="57"/>
      <c r="B151" s="58"/>
      <c r="C151" s="21"/>
      <c r="D151" s="20">
        <v>-2</v>
      </c>
      <c r="E151" s="20">
        <v>1</v>
      </c>
      <c r="F151" s="20">
        <v>0.5</v>
      </c>
      <c r="G151" s="3">
        <v>0.45965366288731441</v>
      </c>
      <c r="H151" s="4">
        <f>G151*$H$5+D151</f>
        <v>-1.7701731685563429</v>
      </c>
      <c r="I151" s="3">
        <v>0.45616556481747622</v>
      </c>
      <c r="J151" s="4">
        <f>I151*$J$5+$D151</f>
        <v>-1.7719172175912619</v>
      </c>
      <c r="K151" s="3">
        <v>1.1878320012841427E-2</v>
      </c>
      <c r="L151" s="4">
        <f>K151*$L$5+$D151</f>
        <v>-1.9940608399935793</v>
      </c>
      <c r="M151" s="3">
        <v>-5.5257332492170096E-2</v>
      </c>
      <c r="N151" s="4">
        <f>M151*$N$5+$D151</f>
        <v>-2.027628666246085</v>
      </c>
      <c r="O151" s="3">
        <v>-0.69583652125458784</v>
      </c>
      <c r="P151" s="4">
        <f>O151*$P$5+$D151</f>
        <v>-2.3479182606272939</v>
      </c>
      <c r="Q151" s="4">
        <v>0.20581935570711901</v>
      </c>
      <c r="R151" s="4">
        <f>Q151*$R$5+$D151</f>
        <v>-1.8970903221464406</v>
      </c>
      <c r="S151" s="3">
        <v>0.21182941806684258</v>
      </c>
      <c r="T151" s="4">
        <f>S151*$T$5+$D151</f>
        <v>-1.8940852909665786</v>
      </c>
      <c r="U151" s="3">
        <v>0.10273888227323121</v>
      </c>
      <c r="V151" s="4">
        <f>U151*$V$5+$D151</f>
        <v>-1.9486305588633843</v>
      </c>
      <c r="W151" s="3">
        <v>0.13871727582564031</v>
      </c>
      <c r="X151" s="4">
        <f>W151*$X$5+$D151</f>
        <v>-1.9306413620871798</v>
      </c>
      <c r="Y151" s="3">
        <v>7.3858357211488132E-2</v>
      </c>
      <c r="Z151" s="4">
        <f>Y151*$Z$5+$D151</f>
        <v>-1.963070821394256</v>
      </c>
      <c r="AA151" s="3">
        <v>0.21811032879548226</v>
      </c>
      <c r="AB151" s="4">
        <f>AA151*$AB$5+$D151</f>
        <v>-1.8909448356022589</v>
      </c>
      <c r="AC151" s="3">
        <v>1.9634537931130917E-3</v>
      </c>
      <c r="AD151" s="4">
        <f>AC151*$AD$5+$D151</f>
        <v>-1.9990182731034434</v>
      </c>
      <c r="AE151" s="3">
        <v>-6.4073531162058177E-3</v>
      </c>
      <c r="AF151" s="4">
        <f>AE151*$AF$5+$D151</f>
        <v>-2.0032036765581029</v>
      </c>
      <c r="AG151" s="3">
        <v>-8.8874957581329111E-3</v>
      </c>
      <c r="AH151" s="4">
        <f>AG151*$AH$5+$D151</f>
        <v>-2.0044437478790664</v>
      </c>
      <c r="AI151" s="3">
        <v>-2.2542140333147742E-3</v>
      </c>
      <c r="AJ151" s="4">
        <f>AI151*$AJ$5+$D151</f>
        <v>-2.0011271070166572</v>
      </c>
      <c r="AK151" s="3">
        <v>4.030158639660871E-3</v>
      </c>
      <c r="AL151" s="4">
        <f>AK151*$AL$5+$D151</f>
        <v>-1.9979849206801696</v>
      </c>
      <c r="AM151" s="3">
        <v>-2.5395358680000001E-2</v>
      </c>
      <c r="AN151" s="4">
        <f>AM151*$AN$5+$D151</f>
        <v>-2.01269767934</v>
      </c>
      <c r="AO151" s="3">
        <v>-3.8207160000000005E-3</v>
      </c>
      <c r="AP151" s="4">
        <f>AO151*$AP$5+$D151</f>
        <v>-2.0019103579999999</v>
      </c>
      <c r="AQ151" s="3">
        <v>6.6730316399999995E-3</v>
      </c>
      <c r="AR151" s="4">
        <f>AQ151*$AR$5+$D151</f>
        <v>-1.9966634841799999</v>
      </c>
      <c r="AS151" s="3">
        <v>7.7346141909511064E-3</v>
      </c>
      <c r="AT151" s="4">
        <f>AS151*$AT$5+$D151</f>
        <v>-1.9961326929045244</v>
      </c>
      <c r="AU151" s="20">
        <v>3.7334731450888406E-2</v>
      </c>
      <c r="AV151" s="47">
        <f>AU151*$AV$5+$D151</f>
        <v>-1.9813326342745559</v>
      </c>
    </row>
    <row r="152" spans="1:48" s="43" customFormat="1" x14ac:dyDescent="0.15">
      <c r="A152" s="57"/>
      <c r="B152" s="58"/>
      <c r="C152" s="21"/>
      <c r="D152" s="20"/>
      <c r="E152" s="20"/>
      <c r="F152" s="20"/>
      <c r="G152" s="3"/>
      <c r="H152" s="4"/>
      <c r="I152" s="3"/>
      <c r="J152" s="4"/>
      <c r="K152" s="3"/>
      <c r="L152" s="4"/>
      <c r="M152" s="3"/>
      <c r="N152" s="4"/>
      <c r="O152" s="3"/>
      <c r="P152" s="4"/>
      <c r="Q152" s="4"/>
      <c r="R152" s="4"/>
      <c r="S152" s="3"/>
      <c r="T152" s="4"/>
      <c r="U152" s="3"/>
      <c r="V152" s="4"/>
      <c r="W152" s="3"/>
      <c r="X152" s="4"/>
      <c r="Y152" s="3"/>
      <c r="Z152" s="4"/>
      <c r="AA152" s="3"/>
      <c r="AB152" s="4"/>
      <c r="AC152" s="3"/>
      <c r="AD152" s="4"/>
      <c r="AE152" s="3"/>
      <c r="AF152" s="4"/>
      <c r="AG152" s="3"/>
      <c r="AH152" s="4"/>
      <c r="AI152" s="3"/>
      <c r="AJ152" s="4"/>
      <c r="AK152" s="3"/>
      <c r="AL152" s="4"/>
      <c r="AM152" s="3"/>
      <c r="AN152" s="4"/>
      <c r="AO152" s="3"/>
      <c r="AP152" s="4"/>
      <c r="AQ152" s="3"/>
      <c r="AR152" s="4"/>
      <c r="AS152" s="3"/>
      <c r="AT152" s="4"/>
      <c r="AU152" s="20"/>
      <c r="AV152" s="47"/>
    </row>
    <row r="153" spans="1:48" s="43" customFormat="1" x14ac:dyDescent="0.15">
      <c r="A153" s="57"/>
      <c r="B153" s="58"/>
      <c r="C153" s="21"/>
      <c r="D153" s="20">
        <v>-1.5</v>
      </c>
      <c r="E153" s="20">
        <v>-3</v>
      </c>
      <c r="F153" s="20">
        <v>0.5</v>
      </c>
      <c r="G153" s="3">
        <v>0.48380566190394925</v>
      </c>
      <c r="H153" s="4">
        <f>G153*$H$5+D153</f>
        <v>-1.2580971690480254</v>
      </c>
      <c r="I153" s="3">
        <v>0.47959743619415945</v>
      </c>
      <c r="J153" s="4">
        <f>I153*$J$5+$D153</f>
        <v>-1.2602012819029202</v>
      </c>
      <c r="K153" s="3">
        <v>1.9555178940059655E-2</v>
      </c>
      <c r="L153" s="4">
        <f>K153*$L$5+$D153</f>
        <v>-1.4902224105299702</v>
      </c>
      <c r="M153" s="3">
        <v>-6.0595483849292413E-2</v>
      </c>
      <c r="N153" s="4">
        <f>M153*$N$5+$D153</f>
        <v>-1.5302977419246462</v>
      </c>
      <c r="O153" s="3">
        <v>-0.73242116220745079</v>
      </c>
      <c r="P153" s="4">
        <f>O153*$P$5+$D153</f>
        <v>-1.8662105811037253</v>
      </c>
      <c r="Q153" s="4">
        <v>0.20856097180319941</v>
      </c>
      <c r="R153" s="4">
        <f>Q153*$R$5+$D153</f>
        <v>-1.3957195140984002</v>
      </c>
      <c r="S153" s="3">
        <v>0.221538880780042</v>
      </c>
      <c r="T153" s="4">
        <f>S153*$T$5+$D153</f>
        <v>-1.389230559609979</v>
      </c>
      <c r="U153" s="3">
        <v>8.5162179010986133E-2</v>
      </c>
      <c r="V153" s="4">
        <f>U153*$V$5+$D153</f>
        <v>-1.457418910494507</v>
      </c>
      <c r="W153" s="3">
        <v>0.11963431796717224</v>
      </c>
      <c r="X153" s="4">
        <f>W153*$X$5+$D153</f>
        <v>-1.4401828410164139</v>
      </c>
      <c r="Y153" s="3">
        <v>6.9660503508179483E-2</v>
      </c>
      <c r="Z153" s="4">
        <f>Y153*$Z$5+$D153</f>
        <v>-1.4651697482459103</v>
      </c>
      <c r="AA153" s="3">
        <v>0.18970030218848941</v>
      </c>
      <c r="AB153" s="4">
        <f>AA153*$AB$5+$D153</f>
        <v>-1.4051498489057552</v>
      </c>
      <c r="AC153" s="3">
        <v>-1.0841497878225591E-3</v>
      </c>
      <c r="AD153" s="4">
        <f>AC153*$AD$5+$D153</f>
        <v>-1.5005420748939113</v>
      </c>
      <c r="AE153" s="3">
        <v>-3.0866218252274657E-3</v>
      </c>
      <c r="AF153" s="4">
        <f>AE153*$AF$5+$D153</f>
        <v>-1.5015433109126137</v>
      </c>
      <c r="AG153" s="3">
        <v>-9.4425054362494085E-3</v>
      </c>
      <c r="AH153" s="4">
        <f>AG153*$AH$5+$D153</f>
        <v>-1.5047212527181246</v>
      </c>
      <c r="AI153" s="3">
        <v>-3.2552918433041613E-4</v>
      </c>
      <c r="AJ153" s="4">
        <f>AI153*$AJ$5+$D153</f>
        <v>-1.5001627645921651</v>
      </c>
      <c r="AK153" s="3">
        <v>2.50287958988781E-3</v>
      </c>
      <c r="AL153" s="4">
        <f>AK153*$AL$5+$D153</f>
        <v>-1.4987485602050561</v>
      </c>
      <c r="AM153" s="3">
        <v>-2.1752755200000001E-2</v>
      </c>
      <c r="AN153" s="4">
        <f>AM153*$AN$5+$D153</f>
        <v>-1.5108763776</v>
      </c>
      <c r="AO153" s="3">
        <v>-1.5319908E-4</v>
      </c>
      <c r="AP153" s="4">
        <f>AO153*$AP$5+$D153</f>
        <v>-1.5000765995400001</v>
      </c>
      <c r="AQ153" s="3">
        <v>4.6689361200000007E-3</v>
      </c>
      <c r="AR153" s="4">
        <f>AQ153*$AR$5+$D153</f>
        <v>-1.4976655319400001</v>
      </c>
      <c r="AS153" s="3">
        <v>6.6322828268026391E-3</v>
      </c>
      <c r="AT153" s="4">
        <f>AS153*$AT$5+$D153</f>
        <v>-1.4966838585865987</v>
      </c>
      <c r="AU153" s="20">
        <v>3.5322221233321682E-2</v>
      </c>
      <c r="AV153" s="47">
        <f>AU153*$AV$5+$D153</f>
        <v>-1.4823388893833391</v>
      </c>
    </row>
    <row r="154" spans="1:48" s="43" customFormat="1" x14ac:dyDescent="0.15">
      <c r="A154" s="57"/>
      <c r="B154" s="58"/>
      <c r="C154" s="21"/>
      <c r="D154" s="20">
        <v>-1.5</v>
      </c>
      <c r="E154" s="20">
        <v>-1</v>
      </c>
      <c r="F154" s="20">
        <v>0.5</v>
      </c>
      <c r="G154" s="3">
        <v>0.71640505359737494</v>
      </c>
      <c r="H154" s="4">
        <f>G154*$H$5+D154</f>
        <v>-1.1417974732013125</v>
      </c>
      <c r="I154" s="3">
        <v>0.71393294833938692</v>
      </c>
      <c r="J154" s="4">
        <f>I154*$J$5+$D154</f>
        <v>-1.1430335258303066</v>
      </c>
      <c r="K154" s="3">
        <v>1.2705173527248837E-2</v>
      </c>
      <c r="L154" s="4">
        <f>K154*$L$5+$D154</f>
        <v>-1.4936474132363755</v>
      </c>
      <c r="M154" s="3">
        <v>-5.8090658981719633E-2</v>
      </c>
      <c r="N154" s="4">
        <f>M154*$N$5+$D154</f>
        <v>-1.5290453294908599</v>
      </c>
      <c r="O154" s="3">
        <v>-0.79725125305523115</v>
      </c>
      <c r="P154" s="4">
        <f>O154*$P$5+$D154</f>
        <v>-1.8986256265276156</v>
      </c>
      <c r="Q154" s="4">
        <v>8.1379585298642379E-2</v>
      </c>
      <c r="R154" s="4">
        <f>Q154*$R$5+$D154</f>
        <v>-1.4593102073506787</v>
      </c>
      <c r="S154" s="3">
        <v>0.18730005263491897</v>
      </c>
      <c r="T154" s="4">
        <f>S154*$T$5+$D154</f>
        <v>-1.4063499736825404</v>
      </c>
      <c r="U154" s="3">
        <v>6.9448229264268357E-2</v>
      </c>
      <c r="V154" s="4">
        <f>U154*$V$5+$D154</f>
        <v>-1.4652758853678658</v>
      </c>
      <c r="W154" s="3">
        <v>9.6756793077574912E-2</v>
      </c>
      <c r="X154" s="4">
        <f>W154*$X$5+$D154</f>
        <v>-1.4516216034612126</v>
      </c>
      <c r="Y154" s="3">
        <v>7.5592764631040255E-2</v>
      </c>
      <c r="Z154" s="4">
        <f>Y154*$Z$5+$D154</f>
        <v>-1.4622036176844799</v>
      </c>
      <c r="AA154" s="3">
        <v>0.13088235264738482</v>
      </c>
      <c r="AB154" s="4">
        <f>AA154*$AB$5+$D154</f>
        <v>-1.4345588236763076</v>
      </c>
      <c r="AC154" s="3">
        <v>-1.0409510173566216E-3</v>
      </c>
      <c r="AD154" s="4">
        <f>AC154*$AD$5+$D154</f>
        <v>-1.5005204755086783</v>
      </c>
      <c r="AE154" s="3">
        <v>-2.1111657179321039E-3</v>
      </c>
      <c r="AF154" s="4">
        <f>AE154*$AF$5+$D154</f>
        <v>-1.501055582858966</v>
      </c>
      <c r="AG154" s="3">
        <v>-8.6380282535977199E-3</v>
      </c>
      <c r="AH154" s="4">
        <f>AG154*$AH$5+$D154</f>
        <v>-1.5043190141267988</v>
      </c>
      <c r="AI154" s="3">
        <v>1.8993829042132862E-4</v>
      </c>
      <c r="AJ154" s="4">
        <f>AI154*$AJ$5+$D154</f>
        <v>-1.4999050308547894</v>
      </c>
      <c r="AK154" s="3">
        <v>2.080253013831778E-3</v>
      </c>
      <c r="AL154" s="4">
        <f>AK154*$AL$5+$D154</f>
        <v>-1.498959873493084</v>
      </c>
      <c r="AM154" s="3">
        <v>-1.1864073240000002E-2</v>
      </c>
      <c r="AN154" s="4">
        <f>AM154*$AN$5+$D154</f>
        <v>-1.50593203662</v>
      </c>
      <c r="AO154" s="3">
        <v>1.3946364000000001E-4</v>
      </c>
      <c r="AP154" s="4">
        <f>AO154*$AP$5+$D154</f>
        <v>-1.49993026818</v>
      </c>
      <c r="AQ154" s="3">
        <v>1.9060466400000003E-3</v>
      </c>
      <c r="AR154" s="4">
        <f>AQ154*$AR$5+$D154</f>
        <v>-1.4990469766800001</v>
      </c>
      <c r="AS154" s="3">
        <v>4.5451789229300245E-3</v>
      </c>
      <c r="AT154" s="4">
        <f>AS154*$AT$5+$D154</f>
        <v>-1.497727410538535</v>
      </c>
      <c r="AU154" s="20">
        <v>2.4633121635821219E-2</v>
      </c>
      <c r="AV154" s="47">
        <f>AU154*$AV$5+$D154</f>
        <v>-1.4876834391820895</v>
      </c>
    </row>
    <row r="155" spans="1:48" s="43" customFormat="1" x14ac:dyDescent="0.15">
      <c r="A155" s="57"/>
      <c r="B155" s="58"/>
      <c r="C155" s="21"/>
      <c r="D155" s="20">
        <v>-1.5</v>
      </c>
      <c r="E155" s="20">
        <v>1</v>
      </c>
      <c r="F155" s="20">
        <v>0.5</v>
      </c>
      <c r="G155" s="3">
        <v>0.46363373687728582</v>
      </c>
      <c r="H155" s="4">
        <f>G155*$H$5+D155</f>
        <v>-1.268183131561357</v>
      </c>
      <c r="I155" s="3">
        <v>0.45958496806441618</v>
      </c>
      <c r="J155" s="4">
        <f>I155*$J$5+$D155</f>
        <v>-1.2702075159677919</v>
      </c>
      <c r="K155" s="3">
        <v>8.2536032521660571E-3</v>
      </c>
      <c r="L155" s="4">
        <f>K155*$L$5+$D155</f>
        <v>-1.4958731983739171</v>
      </c>
      <c r="M155" s="3">
        <v>-6.0578685470895878E-2</v>
      </c>
      <c r="N155" s="4">
        <f>M155*$N$5+$D155</f>
        <v>-1.530289342735448</v>
      </c>
      <c r="O155" s="3">
        <v>-0.70931627633862193</v>
      </c>
      <c r="P155" s="4">
        <f>O155*$P$5+$D155</f>
        <v>-1.854658138169311</v>
      </c>
      <c r="Q155" s="4">
        <v>0.20908846916579155</v>
      </c>
      <c r="R155" s="4">
        <f>Q155*$R$5+$D155</f>
        <v>-1.3954557654171043</v>
      </c>
      <c r="S155" s="3">
        <v>0.21518162780019637</v>
      </c>
      <c r="T155" s="4">
        <f>S155*$T$5+$D155</f>
        <v>-1.3924091860999017</v>
      </c>
      <c r="U155" s="3">
        <v>8.987692388094802E-2</v>
      </c>
      <c r="V155" s="4">
        <f>U155*$V$5+$D155</f>
        <v>-1.455061538059526</v>
      </c>
      <c r="W155" s="3">
        <v>0.12824442013864262</v>
      </c>
      <c r="X155" s="4">
        <f>W155*$X$5+$D155</f>
        <v>-1.4358777899306787</v>
      </c>
      <c r="Y155" s="3">
        <v>7.1220624643912711E-2</v>
      </c>
      <c r="Z155" s="4">
        <f>Y155*$Z$5+$D155</f>
        <v>-1.4643896876780436</v>
      </c>
      <c r="AA155" s="3">
        <v>0.1745174420528616</v>
      </c>
      <c r="AB155" s="4">
        <f>AA155*$AB$5+$D155</f>
        <v>-1.4127412789735692</v>
      </c>
      <c r="AC155" s="3">
        <v>8.1798962140339606E-4</v>
      </c>
      <c r="AD155" s="4">
        <f>AC155*$AD$5+$D155</f>
        <v>-1.4995910051892982</v>
      </c>
      <c r="AE155" s="3">
        <v>-5.220083682754892E-3</v>
      </c>
      <c r="AF155" s="4">
        <f>AE155*$AF$5+$D155</f>
        <v>-1.5026100418413775</v>
      </c>
      <c r="AG155" s="3">
        <v>-7.9696354712933699E-3</v>
      </c>
      <c r="AH155" s="4">
        <f>AG155*$AH$5+$D155</f>
        <v>-1.5039848177356467</v>
      </c>
      <c r="AI155" s="3">
        <v>-1.4448634745853717E-3</v>
      </c>
      <c r="AJ155" s="4">
        <f>AI155*$AJ$5+$D155</f>
        <v>-1.5007224317372927</v>
      </c>
      <c r="AK155" s="3">
        <v>3.5447950576423535E-3</v>
      </c>
      <c r="AL155" s="4">
        <f>AK155*$AL$5+$D155</f>
        <v>-1.4982276024711789</v>
      </c>
      <c r="AM155" s="3">
        <v>-1.8650207879999998E-2</v>
      </c>
      <c r="AN155" s="4">
        <f>AM155*$AN$5+$D155</f>
        <v>-1.50932510394</v>
      </c>
      <c r="AO155" s="3">
        <v>-1.2775795199999999E-3</v>
      </c>
      <c r="AP155" s="4">
        <f>AO155*$AP$5+$D155</f>
        <v>-1.50063878976</v>
      </c>
      <c r="AQ155" s="3">
        <v>4.1308304400000002E-3</v>
      </c>
      <c r="AR155" s="4">
        <f>AQ155*$AR$5+$D155</f>
        <v>-1.4979345847800001</v>
      </c>
      <c r="AS155" s="3">
        <v>6.2910893743053486E-3</v>
      </c>
      <c r="AT155" s="4">
        <f>AS155*$AT$5+$D155</f>
        <v>-1.4968544553128473</v>
      </c>
      <c r="AU155" s="20">
        <v>3.5413812842870325E-2</v>
      </c>
      <c r="AV155" s="47">
        <f>AU155*$AV$5+$D155</f>
        <v>-1.4822930935785648</v>
      </c>
    </row>
    <row r="156" spans="1:48" s="43" customFormat="1" x14ac:dyDescent="0.15">
      <c r="A156" s="57"/>
      <c r="B156" s="58"/>
      <c r="C156" s="21"/>
      <c r="D156" s="20">
        <v>-1.5</v>
      </c>
      <c r="E156" s="20">
        <v>3</v>
      </c>
      <c r="F156" s="20">
        <v>0.5</v>
      </c>
      <c r="G156" s="3">
        <v>0.58764750268613253</v>
      </c>
      <c r="H156" s="4">
        <f>G156*$H$5+D156</f>
        <v>-1.2061762486569338</v>
      </c>
      <c r="I156" s="3">
        <v>0.58530776495708947</v>
      </c>
      <c r="J156" s="4">
        <f>I156*$J$5+$D156</f>
        <v>-1.2073461175214553</v>
      </c>
      <c r="K156" s="3">
        <v>4.6382189239332107E-3</v>
      </c>
      <c r="L156" s="4">
        <f>K156*$L$5+$D156</f>
        <v>-1.4976808905380334</v>
      </c>
      <c r="M156" s="3">
        <v>-5.2181362759114981E-2</v>
      </c>
      <c r="N156" s="4">
        <f>M156*$N$5+$D156</f>
        <v>-1.5260906813795574</v>
      </c>
      <c r="O156" s="3">
        <v>-0.73924738667487555</v>
      </c>
      <c r="P156" s="4">
        <f>O156*$P$5+$D156</f>
        <v>-1.8696236933374377</v>
      </c>
      <c r="Q156" s="4">
        <v>0.1178215012342872</v>
      </c>
      <c r="R156" s="4">
        <f>Q156*$R$5+$D156</f>
        <v>-1.4410892493828564</v>
      </c>
      <c r="S156" s="3">
        <v>0.21215729752665655</v>
      </c>
      <c r="T156" s="4">
        <f>S156*$T$5+$D156</f>
        <v>-1.3939213512366717</v>
      </c>
      <c r="U156" s="3">
        <v>7.9529122788680129E-2</v>
      </c>
      <c r="V156" s="4">
        <f>U156*$V$5+$D156</f>
        <v>-1.46023543860566</v>
      </c>
      <c r="W156" s="3">
        <v>0.10413501416663244</v>
      </c>
      <c r="X156" s="4">
        <f>W156*$X$5+$D156</f>
        <v>-1.4479324929166837</v>
      </c>
      <c r="Y156" s="3">
        <v>7.9839182533305228E-2</v>
      </c>
      <c r="Z156" s="4">
        <f>Y156*$Z$5+$D156</f>
        <v>-1.4600804087333474</v>
      </c>
      <c r="AA156" s="3">
        <v>0.14725513159817041</v>
      </c>
      <c r="AB156" s="4">
        <f>AA156*$AB$5+$D156</f>
        <v>-1.4263724342009148</v>
      </c>
      <c r="AC156" s="3">
        <v>-5.5043594625952554E-4</v>
      </c>
      <c r="AD156" s="4">
        <f>AC156*$AD$5+$D156</f>
        <v>-1.5002752179731298</v>
      </c>
      <c r="AE156" s="3">
        <v>-2.9207942869872543E-3</v>
      </c>
      <c r="AF156" s="4">
        <f>AE156*$AF$5+$D156</f>
        <v>-1.5014603971434937</v>
      </c>
      <c r="AG156" s="3">
        <v>-9.8716092843074681E-3</v>
      </c>
      <c r="AH156" s="4">
        <f>AG156*$AH$5+$D156</f>
        <v>-1.5049358046421537</v>
      </c>
      <c r="AI156" s="3">
        <v>-3.9135060553196127E-4</v>
      </c>
      <c r="AJ156" s="4">
        <f>AI156*$AJ$5+$D156</f>
        <v>-1.5001956753027659</v>
      </c>
      <c r="AK156" s="3">
        <v>2.6113276296931671E-3</v>
      </c>
      <c r="AL156" s="4">
        <f>AK156*$AL$5+$D156</f>
        <v>-1.4986943361851535</v>
      </c>
      <c r="AM156" s="3">
        <v>-1.573197552E-2</v>
      </c>
      <c r="AN156" s="4">
        <f>AM156*$AN$5+$D156</f>
        <v>-1.50786598776</v>
      </c>
      <c r="AO156" s="3">
        <v>-7.2138060000000008E-4</v>
      </c>
      <c r="AP156" s="4">
        <f>AO156*$AP$5+$D156</f>
        <v>-1.5003606903</v>
      </c>
      <c r="AQ156" s="3">
        <v>2.3559973199999999E-3</v>
      </c>
      <c r="AR156" s="4">
        <f>AQ156*$AR$5+$D156</f>
        <v>-1.49882200134</v>
      </c>
      <c r="AS156" s="3">
        <v>5.6498686849615377E-3</v>
      </c>
      <c r="AT156" s="4">
        <f>AS156*$AT$5+$D156</f>
        <v>-1.4971750656575191</v>
      </c>
      <c r="AU156" s="20">
        <v>3.1089850720417984E-2</v>
      </c>
      <c r="AV156" s="47">
        <f>AU156*$AV$5+$D156</f>
        <v>-1.4844550746397911</v>
      </c>
    </row>
    <row r="157" spans="1:48" s="43" customFormat="1" x14ac:dyDescent="0.15">
      <c r="A157" s="57"/>
      <c r="B157" s="58"/>
      <c r="C157" s="21"/>
      <c r="D157" s="20"/>
      <c r="E157" s="20"/>
      <c r="F157" s="20"/>
      <c r="G157" s="3"/>
      <c r="H157" s="4"/>
      <c r="I157" s="3"/>
      <c r="J157" s="4"/>
      <c r="K157" s="3"/>
      <c r="L157" s="4"/>
      <c r="M157" s="3"/>
      <c r="N157" s="4"/>
      <c r="O157" s="3"/>
      <c r="P157" s="4"/>
      <c r="Q157" s="4"/>
      <c r="R157" s="4"/>
      <c r="S157" s="3"/>
      <c r="T157" s="4"/>
      <c r="U157" s="3"/>
      <c r="V157" s="4"/>
      <c r="W157" s="3"/>
      <c r="X157" s="4"/>
      <c r="Y157" s="3"/>
      <c r="Z157" s="4"/>
      <c r="AA157" s="3"/>
      <c r="AB157" s="4"/>
      <c r="AC157" s="3"/>
      <c r="AD157" s="4"/>
      <c r="AE157" s="3"/>
      <c r="AF157" s="4"/>
      <c r="AG157" s="3"/>
      <c r="AH157" s="4"/>
      <c r="AI157" s="3"/>
      <c r="AJ157" s="4"/>
      <c r="AK157" s="3"/>
      <c r="AL157" s="4"/>
      <c r="AM157" s="3"/>
      <c r="AN157" s="4"/>
      <c r="AO157" s="3"/>
      <c r="AP157" s="4"/>
      <c r="AQ157" s="3"/>
      <c r="AR157" s="4"/>
      <c r="AS157" s="3"/>
      <c r="AT157" s="4"/>
      <c r="AU157" s="20"/>
      <c r="AV157" s="47"/>
    </row>
    <row r="158" spans="1:48" s="43" customFormat="1" x14ac:dyDescent="0.15">
      <c r="A158" s="57"/>
      <c r="B158" s="58"/>
      <c r="C158" s="21"/>
      <c r="D158" s="20">
        <v>-1</v>
      </c>
      <c r="E158" s="20">
        <v>-1</v>
      </c>
      <c r="F158" s="20">
        <v>0.5</v>
      </c>
      <c r="G158" s="3">
        <v>0.74524421339027092</v>
      </c>
      <c r="H158" s="4">
        <f>G158*$H$5+D158</f>
        <v>-0.6273778933048646</v>
      </c>
      <c r="I158" s="3">
        <v>0.74311173161417476</v>
      </c>
      <c r="J158" s="4">
        <f>I158*$J$5+$D158</f>
        <v>-0.62844413419291256</v>
      </c>
      <c r="K158" s="3">
        <v>9.5041491994639453E-3</v>
      </c>
      <c r="L158" s="4">
        <f>K158*$L$5+$D158</f>
        <v>-0.99524792540026807</v>
      </c>
      <c r="M158" s="3">
        <v>-5.5529839519491718E-2</v>
      </c>
      <c r="N158" s="4">
        <f>M158*$N$5+$D158</f>
        <v>-1.0277649197597458</v>
      </c>
      <c r="O158" s="3">
        <v>-0.80635771138476708</v>
      </c>
      <c r="P158" s="4">
        <f>O158*$P$5+$D158</f>
        <v>-1.4031788556923837</v>
      </c>
      <c r="Q158" s="4">
        <v>8.6194789402906785E-2</v>
      </c>
      <c r="R158" s="4">
        <f>Q158*$R$5+$D158</f>
        <v>-0.95690260529854665</v>
      </c>
      <c r="S158" s="3">
        <v>0.20400697319352104</v>
      </c>
      <c r="T158" s="4">
        <f>S158*$T$5+$D158</f>
        <v>-0.89799651340323949</v>
      </c>
      <c r="U158" s="3">
        <v>6.8703501155355146E-2</v>
      </c>
      <c r="V158" s="4">
        <f>U158*$V$5+$D158</f>
        <v>-0.96564824942232241</v>
      </c>
      <c r="W158" s="3">
        <v>9.4069052534128714E-2</v>
      </c>
      <c r="X158" s="4">
        <f>W158*$X$5+$D158</f>
        <v>-0.95296547373293561</v>
      </c>
      <c r="Y158" s="3">
        <v>7.5315140462125243E-2</v>
      </c>
      <c r="Z158" s="4">
        <f>Y158*$Z$5+$D158</f>
        <v>-0.96234242976893736</v>
      </c>
      <c r="AA158" s="3">
        <v>0.12146077873923838</v>
      </c>
      <c r="AB158" s="4">
        <f>AA158*$AB$5+$D158</f>
        <v>-0.93926961063038084</v>
      </c>
      <c r="AC158" s="3">
        <v>-1.2207136428439096E-3</v>
      </c>
      <c r="AD158" s="4">
        <f>AC158*$AD$5+$D158</f>
        <v>-1.000610356821422</v>
      </c>
      <c r="AE158" s="3">
        <v>-2.8399707809542104E-3</v>
      </c>
      <c r="AF158" s="4">
        <f>AE158*$AF$5+$D158</f>
        <v>-1.0014199853904771</v>
      </c>
      <c r="AG158" s="3">
        <v>-1.0031875500129036E-2</v>
      </c>
      <c r="AH158" s="4">
        <f>AG158*$AH$5+$D158</f>
        <v>-1.0050159377500645</v>
      </c>
      <c r="AI158" s="3">
        <v>2.473084138678488E-4</v>
      </c>
      <c r="AJ158" s="4">
        <f>AI158*$AJ$5+$D158</f>
        <v>-0.99987634579306606</v>
      </c>
      <c r="AK158" s="3">
        <v>2.070506261676347E-3</v>
      </c>
      <c r="AL158" s="4">
        <f>AK158*$AL$5+$D158</f>
        <v>-0.99896474686916181</v>
      </c>
      <c r="AM158" s="3">
        <v>-1.2556505519999999E-2</v>
      </c>
      <c r="AN158" s="4">
        <f>AM158*$AN$5+$D158</f>
        <v>-1.00627825276</v>
      </c>
      <c r="AO158" s="3">
        <v>3.0895884000000002E-4</v>
      </c>
      <c r="AP158" s="4">
        <f>AO158*$AP$5+$D158</f>
        <v>-0.99984552057999998</v>
      </c>
      <c r="AQ158" s="3">
        <v>2.0317813199999999E-3</v>
      </c>
      <c r="AR158" s="4">
        <f>AQ158*$AR$5+$D158</f>
        <v>-0.99898410934000004</v>
      </c>
      <c r="AS158" s="3">
        <v>4.4117738600416099E-3</v>
      </c>
      <c r="AT158" s="4">
        <f>AS158*$AT$5+$D158</f>
        <v>-0.99779411306997923</v>
      </c>
      <c r="AU158" s="20">
        <v>2.7594001413627282E-2</v>
      </c>
      <c r="AV158" s="47">
        <f>AU158*$AV$5+$D158</f>
        <v>-0.98620299929318633</v>
      </c>
    </row>
    <row r="159" spans="1:48" s="43" customFormat="1" x14ac:dyDescent="0.15">
      <c r="A159" s="57"/>
      <c r="B159" s="58"/>
      <c r="C159" s="21"/>
      <c r="D159" s="20">
        <v>-1</v>
      </c>
      <c r="E159" s="20">
        <v>1</v>
      </c>
      <c r="F159" s="20">
        <v>0.5</v>
      </c>
      <c r="G159" s="3">
        <v>0.47047986169500761</v>
      </c>
      <c r="H159" s="4">
        <f>G159*$H$5+D159</f>
        <v>-0.76476006915249617</v>
      </c>
      <c r="I159" s="3">
        <v>0.46600754807135952</v>
      </c>
      <c r="J159" s="4">
        <f>I159*$J$5+$D159</f>
        <v>-0.76699622596432027</v>
      </c>
      <c r="K159" s="3">
        <v>2.5828440027922638E-2</v>
      </c>
      <c r="L159" s="4">
        <f>K159*$L$5+$D159</f>
        <v>-0.98708577998603864</v>
      </c>
      <c r="M159" s="3">
        <v>-5.9339338442529012E-2</v>
      </c>
      <c r="N159" s="4">
        <f>M159*$N$5+$D159</f>
        <v>-1.0296696692212646</v>
      </c>
      <c r="O159" s="3">
        <v>-0.72098414813136202</v>
      </c>
      <c r="P159" s="4">
        <f>O159*$P$5+$D159</f>
        <v>-1.360492074065681</v>
      </c>
      <c r="Q159" s="4">
        <v>0.18727745186096101</v>
      </c>
      <c r="R159" s="4">
        <f>Q159*$R$5+$D159</f>
        <v>-0.9063612740695195</v>
      </c>
      <c r="S159" s="3">
        <v>0.22983168024846667</v>
      </c>
      <c r="T159" s="4">
        <f>S159*$T$5+$D159</f>
        <v>-0.88508415987576661</v>
      </c>
      <c r="U159" s="3">
        <v>9.3385918479336111E-2</v>
      </c>
      <c r="V159" s="4">
        <f>U159*$V$5+$D159</f>
        <v>-0.9533070407603319</v>
      </c>
      <c r="W159" s="3">
        <v>0.12436772770201916</v>
      </c>
      <c r="X159" s="4">
        <f>W159*$X$5+$D159</f>
        <v>-0.9378161361489904</v>
      </c>
      <c r="Y159" s="3">
        <v>6.6620298521918045E-2</v>
      </c>
      <c r="Z159" s="4">
        <f>Y159*$Z$5+$D159</f>
        <v>-0.96668985073904101</v>
      </c>
      <c r="AA159" s="3">
        <v>0.13785499074584162</v>
      </c>
      <c r="AB159" s="4">
        <f>AA159*$AB$5+$D159</f>
        <v>-0.93107250462707913</v>
      </c>
      <c r="AC159" s="3">
        <v>-1.1329225931873271E-3</v>
      </c>
      <c r="AD159" s="4">
        <f>AC159*$AD$5+$D159</f>
        <v>-1.0005664612965937</v>
      </c>
      <c r="AE159" s="3">
        <v>-6.5787546893448607E-3</v>
      </c>
      <c r="AF159" s="4">
        <f>AE159*$AF$5+$D159</f>
        <v>-1.0032893773446725</v>
      </c>
      <c r="AG159" s="3">
        <v>-8.955723023220924E-3</v>
      </c>
      <c r="AH159" s="4">
        <f>AG159*$AH$5+$D159</f>
        <v>-1.0044778615116106</v>
      </c>
      <c r="AI159" s="3">
        <v>-7.2520771100784002E-4</v>
      </c>
      <c r="AJ159" s="4">
        <f>AI159*$AJ$5+$D159</f>
        <v>-1.000362603855504</v>
      </c>
      <c r="AK159" s="3">
        <v>3.5253015533314933E-3</v>
      </c>
      <c r="AL159" s="4">
        <f>AK159*$AL$5+$D159</f>
        <v>-0.99823734922333429</v>
      </c>
      <c r="AM159" s="3">
        <v>-1.5304834440000002E-2</v>
      </c>
      <c r="AN159" s="4">
        <f>AM159*$AN$5+$D159</f>
        <v>-1.0076524172200001</v>
      </c>
      <c r="AO159" s="3">
        <v>-3.0154463999999999E-4</v>
      </c>
      <c r="AP159" s="4">
        <f>AO159*$AP$5+$D159</f>
        <v>-1.00015077232</v>
      </c>
      <c r="AQ159" s="3">
        <v>3.0990027600000004E-3</v>
      </c>
      <c r="AR159" s="4">
        <f>AQ159*$AR$5+$D159</f>
        <v>-0.99845049862000002</v>
      </c>
      <c r="AS159" s="3">
        <v>4.2227285841764765E-3</v>
      </c>
      <c r="AT159" s="4">
        <f>AS159*$AT$5+$D159</f>
        <v>-0.99788863570791175</v>
      </c>
      <c r="AU159" s="20">
        <v>3.8505431354913112E-2</v>
      </c>
      <c r="AV159" s="47">
        <f>AU159*$AV$5+$D159</f>
        <v>-0.98074728432254343</v>
      </c>
    </row>
    <row r="160" spans="1:48" s="43" customFormat="1" x14ac:dyDescent="0.15">
      <c r="A160" s="57"/>
      <c r="B160" s="58"/>
      <c r="C160" s="21"/>
      <c r="D160" s="20"/>
      <c r="E160" s="20"/>
      <c r="F160" s="20"/>
      <c r="G160" s="3"/>
      <c r="H160" s="4"/>
      <c r="I160" s="3"/>
      <c r="J160" s="4"/>
      <c r="K160" s="3"/>
      <c r="L160" s="4"/>
      <c r="M160" s="3"/>
      <c r="N160" s="4"/>
      <c r="O160" s="3"/>
      <c r="P160" s="4"/>
      <c r="Q160" s="4"/>
      <c r="R160" s="4"/>
      <c r="S160" s="3"/>
      <c r="T160" s="4"/>
      <c r="U160" s="3"/>
      <c r="V160" s="4"/>
      <c r="W160" s="3"/>
      <c r="X160" s="4"/>
      <c r="Y160" s="3"/>
      <c r="Z160" s="4"/>
      <c r="AA160" s="3"/>
      <c r="AB160" s="4"/>
      <c r="AC160" s="3"/>
      <c r="AD160" s="4"/>
      <c r="AE160" s="3"/>
      <c r="AF160" s="4"/>
      <c r="AG160" s="3"/>
      <c r="AH160" s="4"/>
      <c r="AI160" s="3"/>
      <c r="AJ160" s="4"/>
      <c r="AK160" s="3"/>
      <c r="AL160" s="4"/>
      <c r="AM160" s="3"/>
      <c r="AN160" s="4"/>
      <c r="AO160" s="3"/>
      <c r="AP160" s="4"/>
      <c r="AQ160" s="3"/>
      <c r="AR160" s="4"/>
      <c r="AS160" s="3"/>
      <c r="AT160" s="4"/>
      <c r="AU160" s="20"/>
      <c r="AV160" s="47"/>
    </row>
    <row r="161" spans="1:48" s="43" customFormat="1" x14ac:dyDescent="0.15">
      <c r="A161" s="57"/>
      <c r="B161" s="58"/>
      <c r="C161" s="21"/>
      <c r="D161" s="48">
        <v>-0.5</v>
      </c>
      <c r="E161" s="48">
        <v>-3</v>
      </c>
      <c r="F161" s="48">
        <v>0.5</v>
      </c>
      <c r="G161" s="71">
        <v>0.47833762088590781</v>
      </c>
      <c r="H161" s="72">
        <f t="shared" ref="H161:H169" si="147">G161*$H$5+D161</f>
        <v>-0.26083118955704609</v>
      </c>
      <c r="I161" s="71">
        <v>0.47570207889265093</v>
      </c>
      <c r="J161" s="72">
        <f t="shared" ref="J161:J169" si="148">I161*$J$5+$D161</f>
        <v>-0.26214896055367454</v>
      </c>
      <c r="K161" s="71">
        <v>-1.4185297312632753E-2</v>
      </c>
      <c r="L161" s="72">
        <f t="shared" ref="L161:L169" si="149">K161*$L$5+$D161</f>
        <v>-0.50709264865631642</v>
      </c>
      <c r="M161" s="71">
        <v>-4.8095623835779047E-2</v>
      </c>
      <c r="N161" s="72">
        <f t="shared" ref="N161:N169" si="150">M161*$N$5+$D161</f>
        <v>-0.52404781191788952</v>
      </c>
      <c r="O161" s="71">
        <v>-0.73242008806632108</v>
      </c>
      <c r="P161" s="72">
        <f t="shared" ref="P161:P169" si="151">O161*$P$5+$D161</f>
        <v>-0.8662100440331606</v>
      </c>
      <c r="Q161" s="72">
        <v>0.1898117930571786</v>
      </c>
      <c r="R161" s="72">
        <f t="shared" ref="R161:R169" si="152">Q161*$R$5+$D161</f>
        <v>-0.40509410347141073</v>
      </c>
      <c r="S161" s="71">
        <v>0.2123557672566008</v>
      </c>
      <c r="T161" s="72">
        <f t="shared" ref="T161:T169" si="153">S161*$T$5+$D161</f>
        <v>-0.39382211637169962</v>
      </c>
      <c r="U161" s="71">
        <v>9.5890743346908891E-2</v>
      </c>
      <c r="V161" s="72">
        <f t="shared" ref="V161:V169" si="154">U161*$V$5+$D161</f>
        <v>-0.45205462832654553</v>
      </c>
      <c r="W161" s="71">
        <v>0.12535696554092646</v>
      </c>
      <c r="X161" s="72">
        <f t="shared" ref="X161:X169" si="155">W161*$X$5+$D161</f>
        <v>-0.43732151722953677</v>
      </c>
      <c r="Y161" s="71">
        <v>7.230173391994657E-2</v>
      </c>
      <c r="Z161" s="72">
        <f t="shared" ref="Z161:Z169" si="156">Y161*$Z$5+$D161</f>
        <v>-0.46384913304002673</v>
      </c>
      <c r="AA161" s="71">
        <v>0.12641491462875662</v>
      </c>
      <c r="AB161" s="72">
        <f t="shared" ref="AB161:AB169" si="157">AA161*$AB$5+$D161</f>
        <v>-0.43679254268562168</v>
      </c>
      <c r="AC161" s="71">
        <v>1.0841497878225591E-3</v>
      </c>
      <c r="AD161" s="72">
        <f t="shared" ref="AD161:AD169" si="158">AC161*$AD$5+$D161</f>
        <v>-0.49945792510608872</v>
      </c>
      <c r="AE161" s="71">
        <v>-6.5690001282719054E-3</v>
      </c>
      <c r="AF161" s="72">
        <f t="shared" ref="AF161:AF169" si="159">AE161*$AF$5+$D161</f>
        <v>-0.50328450006413594</v>
      </c>
      <c r="AG161" s="71">
        <v>-8.9880476949262753E-3</v>
      </c>
      <c r="AH161" s="72">
        <f t="shared" ref="AH161:AH169" si="160">AG161*$AH$5+$D161</f>
        <v>-0.50449402384746311</v>
      </c>
      <c r="AI161" s="71">
        <v>-1.7270257806546009E-3</v>
      </c>
      <c r="AJ161" s="72">
        <f t="shared" ref="AJ161:AJ169" si="161">AI161*$AJ$5+$D161</f>
        <v>-0.50086351289032727</v>
      </c>
      <c r="AK161" s="71">
        <v>3.2535645707702874E-3</v>
      </c>
      <c r="AL161" s="72">
        <f t="shared" ref="AL161:AL169" si="162">AK161*$AL$5+$D161</f>
        <v>-0.49837321771461485</v>
      </c>
      <c r="AM161" s="71">
        <v>-1.040319828E-2</v>
      </c>
      <c r="AN161" s="72">
        <f t="shared" ref="AN161:AN169" si="163">AM161*$AN$5+$D161</f>
        <v>-0.50520159913999996</v>
      </c>
      <c r="AO161" s="71">
        <v>4.2722208E-4</v>
      </c>
      <c r="AP161" s="72">
        <f t="shared" ref="AP161:AP169" si="164">AO161*$AP$5+$D161</f>
        <v>-0.49978638895999999</v>
      </c>
      <c r="AQ161" s="71">
        <v>3.8816528399999999E-3</v>
      </c>
      <c r="AR161" s="72">
        <f t="shared" ref="AR161:AR169" si="165">AQ161*$AR$5+$D161</f>
        <v>-0.49805917358000001</v>
      </c>
      <c r="AS161" s="71">
        <v>4.1694301906735187E-3</v>
      </c>
      <c r="AT161" s="72">
        <f t="shared" ref="AT161:AT169" si="166">AS161*$AT$5+$D161</f>
        <v>-0.49791528490466325</v>
      </c>
      <c r="AU161" s="48">
        <v>3.5002187678195691E-2</v>
      </c>
      <c r="AV161" s="49">
        <f t="shared" ref="AV161:AV169" si="167">AU161*$AV$5+$D161</f>
        <v>-0.48249890616090213</v>
      </c>
    </row>
    <row r="162" spans="1:48" s="43" customFormat="1" x14ac:dyDescent="0.15">
      <c r="A162" s="57"/>
      <c r="B162" s="58"/>
      <c r="C162" s="21"/>
      <c r="D162" s="48">
        <v>-0.5</v>
      </c>
      <c r="E162" s="48">
        <v>-2</v>
      </c>
      <c r="F162" s="48">
        <v>0.5</v>
      </c>
      <c r="G162" s="71">
        <v>0.11456417632376836</v>
      </c>
      <c r="H162" s="72">
        <f t="shared" si="147"/>
        <v>-0.44271791183811582</v>
      </c>
      <c r="I162" s="71">
        <v>-8.1177230358029429E-2</v>
      </c>
      <c r="J162" s="72">
        <f t="shared" si="148"/>
        <v>-0.54058861517901469</v>
      </c>
      <c r="K162" s="71">
        <v>-2.4445373539940946E-2</v>
      </c>
      <c r="L162" s="72">
        <f t="shared" si="149"/>
        <v>-0.51222268676997051</v>
      </c>
      <c r="M162" s="71">
        <v>-7.7056028191411913E-2</v>
      </c>
      <c r="N162" s="72">
        <f t="shared" si="150"/>
        <v>-0.53852801409570594</v>
      </c>
      <c r="O162" s="71">
        <v>-0.66509171020326852</v>
      </c>
      <c r="P162" s="72">
        <f t="shared" si="151"/>
        <v>-0.83254585510163426</v>
      </c>
      <c r="Q162" s="72">
        <v>0.18113130616386958</v>
      </c>
      <c r="R162" s="72">
        <f t="shared" si="152"/>
        <v>-0.40943434691806524</v>
      </c>
      <c r="S162" s="71">
        <v>0.10276625740839596</v>
      </c>
      <c r="T162" s="72">
        <f t="shared" si="153"/>
        <v>-0.44861687129580202</v>
      </c>
      <c r="U162" s="71">
        <v>0.10441872011288511</v>
      </c>
      <c r="V162" s="72">
        <f t="shared" si="154"/>
        <v>-0.44779063994355744</v>
      </c>
      <c r="W162" s="71">
        <v>0.10412381524770142</v>
      </c>
      <c r="X162" s="72">
        <f t="shared" si="155"/>
        <v>-0.44793809237614929</v>
      </c>
      <c r="Y162" s="71">
        <v>4.0683701214316553E-2</v>
      </c>
      <c r="Z162" s="72">
        <f t="shared" si="156"/>
        <v>-0.47965814939284174</v>
      </c>
      <c r="AA162" s="71">
        <v>8.8483602649780807E-2</v>
      </c>
      <c r="AB162" s="72">
        <f t="shared" si="157"/>
        <v>-0.45575819867510958</v>
      </c>
      <c r="AC162" s="71">
        <v>-1.7781171327269736E-3</v>
      </c>
      <c r="AD162" s="72">
        <f t="shared" si="158"/>
        <v>-0.50088905856636345</v>
      </c>
      <c r="AE162" s="71">
        <v>3.2050700668276159E-5</v>
      </c>
      <c r="AF162" s="72">
        <f t="shared" si="159"/>
        <v>-0.49998397464966587</v>
      </c>
      <c r="AG162" s="71">
        <v>8.5319038066057889E-4</v>
      </c>
      <c r="AH162" s="72">
        <f t="shared" si="160"/>
        <v>-0.49957340480966972</v>
      </c>
      <c r="AI162" s="71">
        <v>-8.3340899759407267E-4</v>
      </c>
      <c r="AJ162" s="72">
        <f t="shared" si="161"/>
        <v>-0.50041670449879705</v>
      </c>
      <c r="AK162" s="71">
        <v>1.114029096043772E-3</v>
      </c>
      <c r="AL162" s="72">
        <f t="shared" si="162"/>
        <v>-0.49944298545197813</v>
      </c>
      <c r="AM162" s="71">
        <v>1.1536012800000002E-3</v>
      </c>
      <c r="AN162" s="72">
        <f t="shared" si="163"/>
        <v>-0.49942319936000001</v>
      </c>
      <c r="AO162" s="71">
        <v>6.9552215999999997E-4</v>
      </c>
      <c r="AP162" s="72">
        <f t="shared" si="164"/>
        <v>-0.49965223891999999</v>
      </c>
      <c r="AQ162" s="71">
        <v>1.9882357200000002E-3</v>
      </c>
      <c r="AR162" s="72">
        <f t="shared" si="165"/>
        <v>-0.49900588214000002</v>
      </c>
      <c r="AS162" s="71">
        <v>8.33650664129724E-4</v>
      </c>
      <c r="AT162" s="72">
        <f t="shared" si="166"/>
        <v>-0.49958317466793511</v>
      </c>
      <c r="AU162" s="48">
        <v>1.6152970836739597E-2</v>
      </c>
      <c r="AV162" s="49">
        <f t="shared" si="167"/>
        <v>-0.49192351458163019</v>
      </c>
    </row>
    <row r="163" spans="1:48" s="43" customFormat="1" x14ac:dyDescent="0.15">
      <c r="A163" s="57"/>
      <c r="B163" s="58"/>
      <c r="C163" s="21"/>
      <c r="D163" s="48">
        <v>-0.5</v>
      </c>
      <c r="E163" s="48">
        <v>-1</v>
      </c>
      <c r="F163" s="48">
        <v>0.5</v>
      </c>
      <c r="G163" s="71">
        <v>0.73763804343284167</v>
      </c>
      <c r="H163" s="72">
        <f t="shared" si="147"/>
        <v>-0.13118097828357916</v>
      </c>
      <c r="I163" s="71">
        <v>0.73584363322793911</v>
      </c>
      <c r="J163" s="72">
        <f t="shared" si="148"/>
        <v>-0.13207818338603045</v>
      </c>
      <c r="K163" s="71">
        <v>8.4682491983440536E-3</v>
      </c>
      <c r="L163" s="72">
        <f t="shared" si="149"/>
        <v>-0.49576587540082795</v>
      </c>
      <c r="M163" s="71">
        <v>-5.0718037352127612E-2</v>
      </c>
      <c r="N163" s="72">
        <f t="shared" si="150"/>
        <v>-0.52535901867606383</v>
      </c>
      <c r="O163" s="71">
        <v>-0.79983935479419688</v>
      </c>
      <c r="P163" s="72">
        <f t="shared" si="151"/>
        <v>-0.89991967739709844</v>
      </c>
      <c r="Q163" s="72">
        <v>0.10185567860839141</v>
      </c>
      <c r="R163" s="72">
        <f t="shared" si="152"/>
        <v>-0.4490721606958043</v>
      </c>
      <c r="S163" s="71">
        <v>0.20098513156863257</v>
      </c>
      <c r="T163" s="72">
        <f t="shared" si="153"/>
        <v>-0.39950743421568369</v>
      </c>
      <c r="U163" s="71">
        <v>7.9501125491352562E-2</v>
      </c>
      <c r="V163" s="72">
        <f t="shared" si="154"/>
        <v>-0.46024943725432371</v>
      </c>
      <c r="W163" s="71">
        <v>0.10263809200285198</v>
      </c>
      <c r="X163" s="72">
        <f t="shared" si="155"/>
        <v>-0.44868095399857399</v>
      </c>
      <c r="Y163" s="71">
        <v>7.4454312743926929E-2</v>
      </c>
      <c r="Z163" s="72">
        <f t="shared" si="156"/>
        <v>-0.46277284362803656</v>
      </c>
      <c r="AA163" s="71">
        <v>0.11178391543953482</v>
      </c>
      <c r="AB163" s="72">
        <f t="shared" si="157"/>
        <v>-0.4441080422802326</v>
      </c>
      <c r="AC163" s="71">
        <v>-7.789713771115817E-4</v>
      </c>
      <c r="AD163" s="72">
        <f t="shared" si="158"/>
        <v>-0.50038948568855579</v>
      </c>
      <c r="AE163" s="71">
        <v>-4.9288403592909914E-3</v>
      </c>
      <c r="AF163" s="72">
        <f t="shared" si="159"/>
        <v>-0.50246442017964554</v>
      </c>
      <c r="AG163" s="71">
        <v>-9.6688398264916479E-3</v>
      </c>
      <c r="AH163" s="72">
        <f t="shared" si="160"/>
        <v>-0.50483441991324585</v>
      </c>
      <c r="AI163" s="71">
        <v>-2.6525971055917705E-6</v>
      </c>
      <c r="AJ163" s="72">
        <f t="shared" si="161"/>
        <v>-0.50000132629855276</v>
      </c>
      <c r="AK163" s="71">
        <v>2.8198340998536386E-3</v>
      </c>
      <c r="AL163" s="72">
        <f t="shared" si="162"/>
        <v>-0.49859008295007318</v>
      </c>
      <c r="AM163" s="71">
        <v>-1.1010546E-2</v>
      </c>
      <c r="AN163" s="72">
        <f t="shared" si="163"/>
        <v>-0.50550527300000003</v>
      </c>
      <c r="AO163" s="71">
        <v>3.3529680000000011E-5</v>
      </c>
      <c r="AP163" s="72">
        <f t="shared" si="164"/>
        <v>-0.49998323515999998</v>
      </c>
      <c r="AQ163" s="71">
        <v>2.7952516800000002E-3</v>
      </c>
      <c r="AR163" s="72">
        <f t="shared" si="165"/>
        <v>-0.49860237415999997</v>
      </c>
      <c r="AS163" s="71">
        <v>4.1475276939917276E-3</v>
      </c>
      <c r="AT163" s="72">
        <f t="shared" si="166"/>
        <v>-0.49792623615300413</v>
      </c>
      <c r="AU163" s="48">
        <v>2.8625014998019116E-2</v>
      </c>
      <c r="AV163" s="49">
        <f t="shared" si="167"/>
        <v>-0.48568749250099041</v>
      </c>
    </row>
    <row r="164" spans="1:48" s="43" customFormat="1" x14ac:dyDescent="0.15">
      <c r="A164" s="57"/>
      <c r="B164" s="58"/>
      <c r="C164" s="21"/>
      <c r="D164" s="48">
        <v>-0.5</v>
      </c>
      <c r="E164" s="48">
        <v>-0.5</v>
      </c>
      <c r="F164" s="48">
        <v>0.5</v>
      </c>
      <c r="G164" s="71">
        <v>0.41239304813570327</v>
      </c>
      <c r="H164" s="72">
        <f t="shared" si="147"/>
        <v>-0.29380347593214839</v>
      </c>
      <c r="I164" s="71">
        <v>0.39667317448288997</v>
      </c>
      <c r="J164" s="72">
        <f t="shared" si="148"/>
        <v>-0.30166341275855502</v>
      </c>
      <c r="K164" s="71">
        <v>9.7042365510316059E-2</v>
      </c>
      <c r="L164" s="72">
        <f t="shared" si="149"/>
        <v>-0.45147881724484196</v>
      </c>
      <c r="M164" s="71">
        <v>5.7456053575628163E-2</v>
      </c>
      <c r="N164" s="72">
        <f t="shared" si="150"/>
        <v>-0.47127197321218595</v>
      </c>
      <c r="O164" s="71">
        <v>-0.7315350233175032</v>
      </c>
      <c r="P164" s="72">
        <f t="shared" si="151"/>
        <v>-0.86576751165875154</v>
      </c>
      <c r="Q164" s="72">
        <v>0.18990614161050839</v>
      </c>
      <c r="R164" s="72">
        <f t="shared" si="152"/>
        <v>-0.40504692919474583</v>
      </c>
      <c r="S164" s="71">
        <v>0.19510569912984399</v>
      </c>
      <c r="T164" s="72">
        <f t="shared" si="153"/>
        <v>-0.402447150435078</v>
      </c>
      <c r="U164" s="71">
        <v>8.4158009280170823E-2</v>
      </c>
      <c r="V164" s="72">
        <f t="shared" si="154"/>
        <v>-0.4579209953599146</v>
      </c>
      <c r="W164" s="71">
        <v>0.11449401417783135</v>
      </c>
      <c r="X164" s="72">
        <f t="shared" si="155"/>
        <v>-0.44275299291108433</v>
      </c>
      <c r="Y164" s="71">
        <v>7.4725795028946315E-2</v>
      </c>
      <c r="Z164" s="72">
        <f t="shared" si="156"/>
        <v>-0.46263710248552686</v>
      </c>
      <c r="AA164" s="71">
        <v>9.7086164842913381E-2</v>
      </c>
      <c r="AB164" s="72">
        <f t="shared" si="157"/>
        <v>-0.45145691757854334</v>
      </c>
      <c r="AC164" s="71">
        <v>7.31731431343992E-3</v>
      </c>
      <c r="AD164" s="72">
        <f t="shared" si="158"/>
        <v>-0.49634134284328002</v>
      </c>
      <c r="AE164" s="71">
        <v>-4.9302338680156993E-3</v>
      </c>
      <c r="AF164" s="72">
        <f t="shared" si="159"/>
        <v>-0.50246511693400786</v>
      </c>
      <c r="AG164" s="71">
        <v>-8.1251516876467873E-3</v>
      </c>
      <c r="AH164" s="72">
        <f t="shared" si="160"/>
        <v>-0.50406257584382341</v>
      </c>
      <c r="AI164" s="71">
        <v>-2.8184152688436703E-3</v>
      </c>
      <c r="AJ164" s="72">
        <f t="shared" si="161"/>
        <v>-0.50140920763442187</v>
      </c>
      <c r="AK164" s="71">
        <v>1.6227725455743652E-3</v>
      </c>
      <c r="AL164" s="72">
        <f t="shared" si="162"/>
        <v>-0.49918861372721279</v>
      </c>
      <c r="AM164" s="71">
        <v>-4.6367067599999996E-3</v>
      </c>
      <c r="AN164" s="72">
        <f t="shared" si="163"/>
        <v>-0.50231835337999997</v>
      </c>
      <c r="AO164" s="71">
        <v>-7.3405980000000007E-4</v>
      </c>
      <c r="AP164" s="72">
        <f t="shared" si="164"/>
        <v>-0.50036702990000004</v>
      </c>
      <c r="AQ164" s="71">
        <v>8.1907091999999999E-4</v>
      </c>
      <c r="AR164" s="72">
        <f t="shared" si="165"/>
        <v>-0.49959046454</v>
      </c>
      <c r="AS164" s="71">
        <v>1.9574440054909684E-3</v>
      </c>
      <c r="AT164" s="72">
        <f t="shared" si="166"/>
        <v>-0.49902127799725454</v>
      </c>
      <c r="AU164" s="48">
        <v>2.9128841820749981E-2</v>
      </c>
      <c r="AV164" s="49">
        <f t="shared" si="167"/>
        <v>-0.48543557908962504</v>
      </c>
    </row>
    <row r="165" spans="1:48" s="43" customFormat="1" x14ac:dyDescent="0.15">
      <c r="A165" s="57"/>
      <c r="B165" s="58"/>
      <c r="C165" s="21"/>
      <c r="D165" s="48">
        <v>-0.5</v>
      </c>
      <c r="E165" s="48">
        <v>0</v>
      </c>
      <c r="F165" s="48">
        <v>0.5</v>
      </c>
      <c r="G165" s="71">
        <v>0.11498985336126903</v>
      </c>
      <c r="H165" s="72">
        <f t="shared" si="147"/>
        <v>-0.44250507331936551</v>
      </c>
      <c r="I165" s="71">
        <v>-8.0029963329762116E-2</v>
      </c>
      <c r="J165" s="72">
        <f t="shared" si="148"/>
        <v>-0.54001498166488104</v>
      </c>
      <c r="K165" s="71">
        <v>3.494622652426619E-2</v>
      </c>
      <c r="L165" s="72">
        <f t="shared" si="149"/>
        <v>-0.48252688673786692</v>
      </c>
      <c r="M165" s="71">
        <v>-7.4810644945741231E-2</v>
      </c>
      <c r="N165" s="72">
        <f t="shared" si="150"/>
        <v>-0.53740532247287065</v>
      </c>
      <c r="O165" s="71">
        <v>-0.6615823258799568</v>
      </c>
      <c r="P165" s="72">
        <f t="shared" si="151"/>
        <v>-0.83079116293997846</v>
      </c>
      <c r="Q165" s="72">
        <v>0.1737913747556448</v>
      </c>
      <c r="R165" s="72">
        <f t="shared" si="152"/>
        <v>-0.41310431262217762</v>
      </c>
      <c r="S165" s="71">
        <v>0.10151695578542372</v>
      </c>
      <c r="T165" s="72">
        <f t="shared" si="153"/>
        <v>-0.44924152210728813</v>
      </c>
      <c r="U165" s="71">
        <v>0.10689368119664182</v>
      </c>
      <c r="V165" s="72">
        <f t="shared" si="154"/>
        <v>-0.44655315940167911</v>
      </c>
      <c r="W165" s="71">
        <v>0.10415367903151748</v>
      </c>
      <c r="X165" s="72">
        <f t="shared" si="155"/>
        <v>-0.44792316048424125</v>
      </c>
      <c r="Y165" s="71">
        <v>3.549262501305022E-2</v>
      </c>
      <c r="Z165" s="72">
        <f t="shared" si="156"/>
        <v>-0.48225368749347491</v>
      </c>
      <c r="AA165" s="71">
        <v>7.9768739027577584E-2</v>
      </c>
      <c r="AB165" s="72">
        <f t="shared" si="157"/>
        <v>-0.46011563048621118</v>
      </c>
      <c r="AC165" s="71">
        <v>3.8460840801931396E-4</v>
      </c>
      <c r="AD165" s="72">
        <f t="shared" si="158"/>
        <v>-0.49980769579599033</v>
      </c>
      <c r="AE165" s="71">
        <v>3.0796542816039277E-4</v>
      </c>
      <c r="AF165" s="72">
        <f t="shared" si="159"/>
        <v>-0.49984601728591982</v>
      </c>
      <c r="AG165" s="71">
        <v>5.4055405202943464E-4</v>
      </c>
      <c r="AH165" s="72">
        <f t="shared" si="160"/>
        <v>-0.49972972297398527</v>
      </c>
      <c r="AI165" s="71">
        <v>-9.8553235718452296E-4</v>
      </c>
      <c r="AJ165" s="72">
        <f t="shared" si="161"/>
        <v>-0.50049276617859229</v>
      </c>
      <c r="AK165" s="71">
        <v>1.2193310323052879E-3</v>
      </c>
      <c r="AL165" s="72">
        <f t="shared" si="162"/>
        <v>-0.49939033448384734</v>
      </c>
      <c r="AM165" s="71">
        <v>7.7093279999999995E-4</v>
      </c>
      <c r="AN165" s="72">
        <f t="shared" si="163"/>
        <v>-0.49961453360000002</v>
      </c>
      <c r="AO165" s="71">
        <v>-7.1294147999999996E-4</v>
      </c>
      <c r="AP165" s="72">
        <f t="shared" si="164"/>
        <v>-0.50035647074</v>
      </c>
      <c r="AQ165" s="71">
        <v>2.0557130400000001E-3</v>
      </c>
      <c r="AR165" s="72">
        <f t="shared" si="165"/>
        <v>-0.49897214348000002</v>
      </c>
      <c r="AS165" s="71">
        <v>8.179935452857285E-4</v>
      </c>
      <c r="AT165" s="72">
        <f t="shared" si="166"/>
        <v>-0.49959100322735711</v>
      </c>
      <c r="AU165" s="48">
        <v>1.6289970123754667E-2</v>
      </c>
      <c r="AV165" s="49">
        <f t="shared" si="167"/>
        <v>-0.49185501493812267</v>
      </c>
    </row>
    <row r="166" spans="1:48" s="43" customFormat="1" x14ac:dyDescent="0.15">
      <c r="A166" s="57"/>
      <c r="B166" s="58"/>
      <c r="C166" s="21"/>
      <c r="D166" s="48">
        <v>-0.5</v>
      </c>
      <c r="E166" s="48">
        <v>0.5</v>
      </c>
      <c r="F166" s="48">
        <v>0.5</v>
      </c>
      <c r="G166" s="71">
        <v>0.24805917706507405</v>
      </c>
      <c r="H166" s="72">
        <f t="shared" si="147"/>
        <v>-0.37597041146746296</v>
      </c>
      <c r="I166" s="71">
        <v>0.24241553215396275</v>
      </c>
      <c r="J166" s="72">
        <f t="shared" si="148"/>
        <v>-0.37879223392301864</v>
      </c>
      <c r="K166" s="71">
        <v>-5.2547194110861832E-2</v>
      </c>
      <c r="L166" s="72">
        <f t="shared" si="149"/>
        <v>-0.52627359705543086</v>
      </c>
      <c r="M166" s="71">
        <v>-2.6186805433715465E-3</v>
      </c>
      <c r="N166" s="72">
        <f t="shared" si="150"/>
        <v>-0.50130934027168572</v>
      </c>
      <c r="O166" s="71">
        <v>-0.63095476146425933</v>
      </c>
      <c r="P166" s="72">
        <f t="shared" si="151"/>
        <v>-0.81547738073212961</v>
      </c>
      <c r="Q166" s="72">
        <v>0.18346099026647703</v>
      </c>
      <c r="R166" s="72">
        <f t="shared" si="152"/>
        <v>-0.4082695048667615</v>
      </c>
      <c r="S166" s="71">
        <v>0.20417495697748644</v>
      </c>
      <c r="T166" s="72">
        <f t="shared" si="153"/>
        <v>-0.39791252151125678</v>
      </c>
      <c r="U166" s="71">
        <v>0.13579435798464254</v>
      </c>
      <c r="V166" s="72">
        <f t="shared" si="154"/>
        <v>-0.43210282100767872</v>
      </c>
      <c r="W166" s="71">
        <v>0.13294796608967346</v>
      </c>
      <c r="X166" s="72">
        <f t="shared" si="155"/>
        <v>-0.43352601695516324</v>
      </c>
      <c r="Y166" s="71">
        <v>5.7378856457079151E-2</v>
      </c>
      <c r="Z166" s="72">
        <f t="shared" si="156"/>
        <v>-0.47131057177146041</v>
      </c>
      <c r="AA166" s="71">
        <v>0.1002481907864976</v>
      </c>
      <c r="AB166" s="72">
        <f t="shared" si="157"/>
        <v>-0.4498759046067512</v>
      </c>
      <c r="AC166" s="71">
        <v>-9.2515044233341497E-3</v>
      </c>
      <c r="AD166" s="72">
        <f t="shared" si="158"/>
        <v>-0.50462575221166706</v>
      </c>
      <c r="AE166" s="71">
        <v>-2.7006199084834443E-3</v>
      </c>
      <c r="AF166" s="72">
        <f t="shared" si="159"/>
        <v>-0.50135030995424168</v>
      </c>
      <c r="AG166" s="71">
        <v>-6.6974992500953715E-4</v>
      </c>
      <c r="AH166" s="72">
        <f t="shared" si="160"/>
        <v>-0.50033487496250473</v>
      </c>
      <c r="AI166" s="71">
        <v>-3.2258665219235265E-3</v>
      </c>
      <c r="AJ166" s="72">
        <f t="shared" si="161"/>
        <v>-0.50161293326096179</v>
      </c>
      <c r="AK166" s="71">
        <v>1.0062596275910076E-3</v>
      </c>
      <c r="AL166" s="72">
        <f t="shared" si="162"/>
        <v>-0.49949687018620448</v>
      </c>
      <c r="AM166" s="71">
        <v>-4.2131588399999999E-3</v>
      </c>
      <c r="AN166" s="72">
        <f t="shared" si="163"/>
        <v>-0.50210657942000003</v>
      </c>
      <c r="AO166" s="71">
        <v>2.7067607999999997E-4</v>
      </c>
      <c r="AP166" s="72">
        <f t="shared" si="164"/>
        <v>-0.49986466196000001</v>
      </c>
      <c r="AQ166" s="71">
        <v>1.22286132E-3</v>
      </c>
      <c r="AR166" s="72">
        <f t="shared" si="165"/>
        <v>-0.49938856933999998</v>
      </c>
      <c r="AS166" s="71">
        <v>1.3516367136687222E-3</v>
      </c>
      <c r="AT166" s="72">
        <f t="shared" si="166"/>
        <v>-0.49932418164316567</v>
      </c>
      <c r="AU166" s="48">
        <v>3.8901341202300321E-2</v>
      </c>
      <c r="AV166" s="49">
        <f t="shared" si="167"/>
        <v>-0.48054932939884987</v>
      </c>
    </row>
    <row r="167" spans="1:48" s="43" customFormat="1" x14ac:dyDescent="0.15">
      <c r="A167" s="57"/>
      <c r="B167" s="58"/>
      <c r="C167" s="21"/>
      <c r="D167" s="48">
        <v>-0.5</v>
      </c>
      <c r="E167" s="48">
        <v>1</v>
      </c>
      <c r="F167" s="48">
        <v>0.5</v>
      </c>
      <c r="G167" s="71">
        <v>0.47159877156220908</v>
      </c>
      <c r="H167" s="72">
        <f t="shared" si="147"/>
        <v>-0.26420061421889546</v>
      </c>
      <c r="I167" s="71">
        <v>0.46828092861435777</v>
      </c>
      <c r="J167" s="72">
        <f t="shared" si="148"/>
        <v>-0.26585953569282111</v>
      </c>
      <c r="K167" s="71">
        <v>3.669325787750622E-2</v>
      </c>
      <c r="L167" s="72">
        <f t="shared" si="149"/>
        <v>-0.48165337106124689</v>
      </c>
      <c r="M167" s="71">
        <v>-4.20948697752377E-2</v>
      </c>
      <c r="N167" s="72">
        <f t="shared" si="150"/>
        <v>-0.52104743488761884</v>
      </c>
      <c r="O167" s="71">
        <v>-0.722647001226426</v>
      </c>
      <c r="P167" s="72">
        <f t="shared" si="151"/>
        <v>-0.86132350061321294</v>
      </c>
      <c r="Q167" s="72">
        <v>0.1689068154212208</v>
      </c>
      <c r="R167" s="72">
        <f t="shared" si="152"/>
        <v>-0.41554659228938962</v>
      </c>
      <c r="S167" s="71">
        <v>0.21938122239933106</v>
      </c>
      <c r="T167" s="72">
        <f t="shared" si="153"/>
        <v>-0.3903093888003345</v>
      </c>
      <c r="U167" s="71">
        <v>0.10040764064908933</v>
      </c>
      <c r="V167" s="72">
        <f t="shared" si="154"/>
        <v>-0.44979617967545532</v>
      </c>
      <c r="W167" s="71">
        <v>0.1351634855515281</v>
      </c>
      <c r="X167" s="72">
        <f t="shared" si="155"/>
        <v>-0.43241825722423594</v>
      </c>
      <c r="Y167" s="71">
        <v>6.6018641778867584E-2</v>
      </c>
      <c r="Z167" s="72">
        <f t="shared" si="156"/>
        <v>-0.46699067911056619</v>
      </c>
      <c r="AA167" s="71">
        <v>0.11227415499156781</v>
      </c>
      <c r="AB167" s="72">
        <f t="shared" si="157"/>
        <v>-0.44386292250421611</v>
      </c>
      <c r="AC167" s="71">
        <v>-5.4625542008540249E-4</v>
      </c>
      <c r="AD167" s="72">
        <f t="shared" si="158"/>
        <v>-0.50027312771004273</v>
      </c>
      <c r="AE167" s="71">
        <v>-8.9365714515502199E-3</v>
      </c>
      <c r="AF167" s="72">
        <f t="shared" si="159"/>
        <v>-0.50446828572577507</v>
      </c>
      <c r="AG167" s="71">
        <v>-8.6314892932909133E-3</v>
      </c>
      <c r="AH167" s="72">
        <f t="shared" si="160"/>
        <v>-0.50431574464664541</v>
      </c>
      <c r="AI167" s="71">
        <v>-5.5352915880174788E-4</v>
      </c>
      <c r="AJ167" s="72">
        <f t="shared" si="161"/>
        <v>-0.50027676457940085</v>
      </c>
      <c r="AK167" s="71">
        <v>3.8234411303390546E-3</v>
      </c>
      <c r="AL167" s="72">
        <f t="shared" si="162"/>
        <v>-0.49808827943483047</v>
      </c>
      <c r="AM167" s="71">
        <v>-9.5777035199999996E-3</v>
      </c>
      <c r="AN167" s="72">
        <f t="shared" si="163"/>
        <v>-0.50478885175999999</v>
      </c>
      <c r="AO167" s="71">
        <v>1.2350880000000003E-5</v>
      </c>
      <c r="AP167" s="72">
        <f t="shared" si="164"/>
        <v>-0.49999382456000002</v>
      </c>
      <c r="AQ167" s="71">
        <v>3.5887006800000001E-3</v>
      </c>
      <c r="AR167" s="72">
        <f t="shared" si="165"/>
        <v>-0.49820564966000003</v>
      </c>
      <c r="AS167" s="71">
        <v>3.2888581312496118E-3</v>
      </c>
      <c r="AT167" s="72">
        <f t="shared" si="166"/>
        <v>-0.49835557093437521</v>
      </c>
      <c r="AU167" s="48">
        <v>3.8239491434289778E-2</v>
      </c>
      <c r="AV167" s="49">
        <f t="shared" si="167"/>
        <v>-0.48088025428285514</v>
      </c>
    </row>
    <row r="168" spans="1:48" s="43" customFormat="1" x14ac:dyDescent="0.15">
      <c r="A168" s="57"/>
      <c r="B168" s="58"/>
      <c r="C168" s="21"/>
      <c r="D168" s="48">
        <v>-0.5</v>
      </c>
      <c r="E168" s="48">
        <v>2</v>
      </c>
      <c r="F168" s="48">
        <v>0.5</v>
      </c>
      <c r="G168" s="71">
        <v>7.7873399451477976E-2</v>
      </c>
      <c r="H168" s="72">
        <f t="shared" si="147"/>
        <v>-0.46106330027426101</v>
      </c>
      <c r="I168" s="71">
        <v>-6.8806157912222873E-2</v>
      </c>
      <c r="J168" s="72">
        <f t="shared" si="148"/>
        <v>-0.53440307895611139</v>
      </c>
      <c r="K168" s="71">
        <v>3.2071837331969555E-2</v>
      </c>
      <c r="L168" s="72">
        <f t="shared" si="149"/>
        <v>-0.48396408133401525</v>
      </c>
      <c r="M168" s="71">
        <v>-1.7360190829578584E-2</v>
      </c>
      <c r="N168" s="72">
        <f t="shared" si="150"/>
        <v>-0.50868009541478931</v>
      </c>
      <c r="O168" s="71">
        <v>-0.62018769096346149</v>
      </c>
      <c r="P168" s="72">
        <f t="shared" si="151"/>
        <v>-0.8100938454817308</v>
      </c>
      <c r="Q168" s="72">
        <v>0.21030897584088001</v>
      </c>
      <c r="R168" s="72">
        <f t="shared" si="152"/>
        <v>-0.39484551207955998</v>
      </c>
      <c r="S168" s="71">
        <v>9.4182908209927474E-2</v>
      </c>
      <c r="T168" s="72">
        <f t="shared" si="153"/>
        <v>-0.45290854589503626</v>
      </c>
      <c r="U168" s="71">
        <v>0.11305868606817154</v>
      </c>
      <c r="V168" s="72">
        <f t="shared" si="154"/>
        <v>-0.44347065696591426</v>
      </c>
      <c r="W168" s="71">
        <v>0.10862204768499681</v>
      </c>
      <c r="X168" s="72">
        <f t="shared" si="155"/>
        <v>-0.44568897615750158</v>
      </c>
      <c r="Y168" s="71">
        <v>3.9551919518274567E-2</v>
      </c>
      <c r="Z168" s="72">
        <f t="shared" si="156"/>
        <v>-0.48022404024086274</v>
      </c>
      <c r="AA168" s="71">
        <v>9.031624149149281E-2</v>
      </c>
      <c r="AB168" s="72">
        <f t="shared" si="157"/>
        <v>-0.45484187925425357</v>
      </c>
      <c r="AC168" s="71">
        <v>3.7067332077223741E-4</v>
      </c>
      <c r="AD168" s="72">
        <f t="shared" si="158"/>
        <v>-0.49981466333961388</v>
      </c>
      <c r="AE168" s="71">
        <v>1.2541578522368936E-5</v>
      </c>
      <c r="AF168" s="72">
        <f t="shared" si="159"/>
        <v>-0.49999372921073881</v>
      </c>
      <c r="AG168" s="71">
        <v>7.9183108017154085E-4</v>
      </c>
      <c r="AH168" s="72">
        <f t="shared" si="160"/>
        <v>-0.49960408445991422</v>
      </c>
      <c r="AI168" s="71">
        <v>-1.0221135219197772E-3</v>
      </c>
      <c r="AJ168" s="72">
        <f t="shared" si="161"/>
        <v>-0.50051105676095986</v>
      </c>
      <c r="AK168" s="71">
        <v>8.5413626800055742E-4</v>
      </c>
      <c r="AL168" s="72">
        <f t="shared" si="162"/>
        <v>-0.49957293186599971</v>
      </c>
      <c r="AM168" s="71">
        <v>1.5301008000000001E-4</v>
      </c>
      <c r="AN168" s="72">
        <f t="shared" si="163"/>
        <v>-0.49992349495999999</v>
      </c>
      <c r="AO168" s="71">
        <v>2.3486867999999997E-4</v>
      </c>
      <c r="AP168" s="72">
        <f t="shared" si="164"/>
        <v>-0.49988256566</v>
      </c>
      <c r="AQ168" s="71">
        <v>1.667628E-3</v>
      </c>
      <c r="AR168" s="72">
        <f t="shared" si="165"/>
        <v>-0.49916618600000001</v>
      </c>
      <c r="AS168" s="71">
        <v>9.5578354020306911E-4</v>
      </c>
      <c r="AT168" s="72">
        <f t="shared" si="166"/>
        <v>-0.49952210822989845</v>
      </c>
      <c r="AU168" s="48">
        <v>1.6725717968811355E-2</v>
      </c>
      <c r="AV168" s="49">
        <f t="shared" si="167"/>
        <v>-0.4916371410155943</v>
      </c>
    </row>
    <row r="169" spans="1:48" s="43" customFormat="1" x14ac:dyDescent="0.15">
      <c r="A169" s="57"/>
      <c r="B169" s="58"/>
      <c r="C169" s="21"/>
      <c r="D169" s="48">
        <v>-0.5</v>
      </c>
      <c r="E169" s="48">
        <v>3</v>
      </c>
      <c r="F169" s="48">
        <v>0.5</v>
      </c>
      <c r="G169" s="71">
        <v>0.52862589245998726</v>
      </c>
      <c r="H169" s="72">
        <f t="shared" si="147"/>
        <v>-0.23568705377000637</v>
      </c>
      <c r="I169" s="71">
        <v>0.526493531379993</v>
      </c>
      <c r="J169" s="72">
        <f t="shared" si="148"/>
        <v>-0.2367532343100035</v>
      </c>
      <c r="K169" s="71">
        <v>1.7192207045613195E-2</v>
      </c>
      <c r="L169" s="72">
        <f t="shared" si="149"/>
        <v>-0.4914038964771934</v>
      </c>
      <c r="M169" s="71">
        <v>-4.4207732480224575E-2</v>
      </c>
      <c r="N169" s="72">
        <f t="shared" si="150"/>
        <v>-0.52210386624011229</v>
      </c>
      <c r="O169" s="71">
        <v>-0.7318857792209571</v>
      </c>
      <c r="P169" s="72">
        <f t="shared" si="151"/>
        <v>-0.86594288961047861</v>
      </c>
      <c r="Q169" s="72">
        <v>0.13067588984214237</v>
      </c>
      <c r="R169" s="72">
        <f t="shared" si="152"/>
        <v>-0.4346620550789288</v>
      </c>
      <c r="S169" s="71">
        <v>0.2439896024259347</v>
      </c>
      <c r="T169" s="72">
        <f t="shared" si="153"/>
        <v>-0.37800519878703265</v>
      </c>
      <c r="U169" s="71">
        <v>8.4899004416107024E-2</v>
      </c>
      <c r="V169" s="72">
        <f t="shared" si="154"/>
        <v>-0.45755049779194651</v>
      </c>
      <c r="W169" s="71">
        <v>0.11591067742260615</v>
      </c>
      <c r="X169" s="72">
        <f t="shared" si="155"/>
        <v>-0.44204466128869691</v>
      </c>
      <c r="Y169" s="71">
        <v>7.4514206753167694E-2</v>
      </c>
      <c r="Z169" s="72">
        <f t="shared" si="156"/>
        <v>-0.46274289662341617</v>
      </c>
      <c r="AA169" s="71">
        <v>0.11437305833777042</v>
      </c>
      <c r="AB169" s="72">
        <f t="shared" si="157"/>
        <v>-0.44281347083111477</v>
      </c>
      <c r="AC169" s="71">
        <v>-2.48880658232788E-3</v>
      </c>
      <c r="AD169" s="72">
        <f t="shared" si="158"/>
        <v>-0.50124440329116393</v>
      </c>
      <c r="AE169" s="71">
        <v>-6.2178359296455763E-3</v>
      </c>
      <c r="AF169" s="72">
        <f t="shared" si="159"/>
        <v>-0.50310891796482282</v>
      </c>
      <c r="AG169" s="71">
        <v>-1.1325479251390894E-2</v>
      </c>
      <c r="AH169" s="72">
        <f t="shared" si="160"/>
        <v>-0.50566273962569541</v>
      </c>
      <c r="AI169" s="71">
        <v>2.6525971055917931E-4</v>
      </c>
      <c r="AJ169" s="72">
        <f t="shared" si="161"/>
        <v>-0.49986737014472044</v>
      </c>
      <c r="AK169" s="71">
        <v>3.1902106817599902E-3</v>
      </c>
      <c r="AL169" s="72">
        <f t="shared" si="162"/>
        <v>-0.49840489465912002</v>
      </c>
      <c r="AM169" s="71">
        <v>-1.36415088E-2</v>
      </c>
      <c r="AN169" s="72">
        <f t="shared" si="163"/>
        <v>-0.50682075439999996</v>
      </c>
      <c r="AO169" s="71">
        <v>2.6717039999999998E-4</v>
      </c>
      <c r="AP169" s="72">
        <f t="shared" si="164"/>
        <v>-0.49986641479999999</v>
      </c>
      <c r="AQ169" s="71">
        <v>3.1186123200000002E-3</v>
      </c>
      <c r="AR169" s="72">
        <f t="shared" si="165"/>
        <v>-0.49844069384</v>
      </c>
      <c r="AS169" s="71">
        <v>4.1533034028721936E-3</v>
      </c>
      <c r="AT169" s="72">
        <f t="shared" si="166"/>
        <v>-0.49792334829856388</v>
      </c>
      <c r="AU169" s="48">
        <v>4.0087026091689654E-2</v>
      </c>
      <c r="AV169" s="49">
        <f t="shared" si="167"/>
        <v>-0.47995648695415516</v>
      </c>
    </row>
    <row r="170" spans="1:48" s="43" customFormat="1" x14ac:dyDescent="0.15">
      <c r="A170" s="57"/>
      <c r="B170" s="58"/>
      <c r="C170" s="21"/>
      <c r="D170" s="20"/>
      <c r="E170" s="20"/>
      <c r="F170" s="20"/>
      <c r="G170" s="3"/>
      <c r="H170" s="4"/>
      <c r="I170" s="3"/>
      <c r="J170" s="4"/>
      <c r="K170" s="3"/>
      <c r="L170" s="4"/>
      <c r="M170" s="3"/>
      <c r="N170" s="4"/>
      <c r="O170" s="3"/>
      <c r="P170" s="4"/>
      <c r="Q170" s="4"/>
      <c r="R170" s="4"/>
      <c r="S170" s="3"/>
      <c r="T170" s="4"/>
      <c r="U170" s="3"/>
      <c r="V170" s="4"/>
      <c r="W170" s="3"/>
      <c r="X170" s="4"/>
      <c r="Y170" s="3"/>
      <c r="Z170" s="4"/>
      <c r="AA170" s="3"/>
      <c r="AB170" s="4"/>
      <c r="AC170" s="3"/>
      <c r="AD170" s="4"/>
      <c r="AE170" s="3"/>
      <c r="AF170" s="4"/>
      <c r="AG170" s="3"/>
      <c r="AH170" s="4"/>
      <c r="AI170" s="3"/>
      <c r="AJ170" s="4"/>
      <c r="AK170" s="3"/>
      <c r="AL170" s="4"/>
      <c r="AM170" s="3"/>
      <c r="AN170" s="4"/>
      <c r="AO170" s="3"/>
      <c r="AP170" s="4"/>
      <c r="AQ170" s="3"/>
      <c r="AR170" s="4"/>
      <c r="AS170" s="3"/>
      <c r="AT170" s="4"/>
      <c r="AU170" s="20"/>
      <c r="AV170" s="47"/>
    </row>
    <row r="171" spans="1:48" s="43" customFormat="1" x14ac:dyDescent="0.15">
      <c r="A171" s="57"/>
      <c r="B171" s="58"/>
      <c r="C171" s="21"/>
      <c r="D171" s="20">
        <v>0.5</v>
      </c>
      <c r="E171" s="20">
        <v>-3</v>
      </c>
      <c r="F171" s="20">
        <v>0.5</v>
      </c>
      <c r="G171" s="3">
        <v>0.49031497372684757</v>
      </c>
      <c r="H171" s="4">
        <f>G171*$H$5+D171</f>
        <v>0.74515748686342376</v>
      </c>
      <c r="I171" s="3">
        <v>0.48650716917460229</v>
      </c>
      <c r="J171" s="4">
        <f>I171*$J$5+$D171</f>
        <v>0.74325358458730117</v>
      </c>
      <c r="K171" s="3">
        <v>1.5432110286953633E-2</v>
      </c>
      <c r="L171" s="4">
        <f>K171*$L$5+$D171</f>
        <v>0.50771605514347684</v>
      </c>
      <c r="M171" s="3">
        <v>-5.9003370874598227E-2</v>
      </c>
      <c r="N171" s="4">
        <f>M171*$N$5+$D171</f>
        <v>0.47049831456270086</v>
      </c>
      <c r="O171" s="3">
        <v>-0.73693685151683885</v>
      </c>
      <c r="P171" s="4">
        <f>O171*$P$5+$D171</f>
        <v>0.13153157424158057</v>
      </c>
      <c r="Q171" s="4">
        <v>0.16892101686342958</v>
      </c>
      <c r="R171" s="4">
        <f>Q171*$R$5+$D171</f>
        <v>0.58446050843171482</v>
      </c>
      <c r="S171" s="3">
        <v>0.21305756617627844</v>
      </c>
      <c r="T171" s="4">
        <f>S171*$T$5+$D171</f>
        <v>0.60652878308813918</v>
      </c>
      <c r="U171" s="3">
        <v>8.4393186577722365E-2</v>
      </c>
      <c r="V171" s="4">
        <f>U171*$V$5+$D171</f>
        <v>0.54219659328886116</v>
      </c>
      <c r="W171" s="3">
        <v>0.1190202439124543</v>
      </c>
      <c r="X171" s="4">
        <f>W171*$X$5+$D171</f>
        <v>0.55951012195622718</v>
      </c>
      <c r="Y171" s="3">
        <v>6.7620957381543098E-2</v>
      </c>
      <c r="Z171" s="4">
        <f>Y171*$Z$5+$D171</f>
        <v>0.53381047869077158</v>
      </c>
      <c r="AA171" s="3">
        <v>9.4217889646187991E-2</v>
      </c>
      <c r="AB171" s="4">
        <f>AA171*$AB$5+$D171</f>
        <v>0.54710894482309402</v>
      </c>
      <c r="AC171" s="3">
        <v>-1.3015371488769541E-3</v>
      </c>
      <c r="AD171" s="4">
        <f>AC171*$AD$5+$D171</f>
        <v>0.49934923142556153</v>
      </c>
      <c r="AE171" s="3">
        <v>-2.6574211380175064E-3</v>
      </c>
      <c r="AF171" s="4">
        <f>AE171*$AF$5+$D171</f>
        <v>0.49867128943099126</v>
      </c>
      <c r="AG171" s="3">
        <v>-8.7569016169111013E-3</v>
      </c>
      <c r="AH171" s="4">
        <f>AG171*$AH$5+$D171</f>
        <v>0.49562154919154444</v>
      </c>
      <c r="AI171" s="3">
        <v>-1.5656491753469702E-4</v>
      </c>
      <c r="AJ171" s="4">
        <f>AI171*$AJ$5+$D171</f>
        <v>0.49992171754123266</v>
      </c>
      <c r="AK171" s="3">
        <v>2.2321296202031031E-3</v>
      </c>
      <c r="AL171" s="4">
        <f>AK171*$AL$5+$D171</f>
        <v>0.50111606481010151</v>
      </c>
      <c r="AM171" s="3">
        <v>-7.632555479999999E-3</v>
      </c>
      <c r="AN171" s="4">
        <f>AM171*$AN$5+$D171</f>
        <v>0.49618372226000002</v>
      </c>
      <c r="AO171" s="3">
        <v>3.0594455999999998E-4</v>
      </c>
      <c r="AP171" s="4">
        <f>AO171*$AP$5+$D171</f>
        <v>0.50015297228</v>
      </c>
      <c r="AQ171" s="3">
        <v>1.7740166399999998E-3</v>
      </c>
      <c r="AR171" s="4">
        <f>AQ171*$AR$5+$D171</f>
        <v>0.50088700831999999</v>
      </c>
      <c r="AS171" s="3">
        <v>3.124088024795657E-3</v>
      </c>
      <c r="AT171" s="4">
        <f>AS171*$AT$5+$D171</f>
        <v>0.50156204401239779</v>
      </c>
      <c r="AU171" s="20">
        <v>3.3340777453340818E-2</v>
      </c>
      <c r="AV171" s="47">
        <f>AU171*$AV$5+$D171</f>
        <v>0.51667038872667037</v>
      </c>
    </row>
    <row r="172" spans="1:48" s="43" customFormat="1" x14ac:dyDescent="0.15">
      <c r="A172" s="57"/>
      <c r="B172" s="58"/>
      <c r="C172" s="21"/>
      <c r="D172" s="20">
        <v>0.5</v>
      </c>
      <c r="E172" s="20">
        <v>-1</v>
      </c>
      <c r="F172" s="20">
        <v>0.5</v>
      </c>
      <c r="G172" s="3">
        <v>0.75800805373547864</v>
      </c>
      <c r="H172" s="4">
        <f>G172*$H$5+D172</f>
        <v>0.87900402686773926</v>
      </c>
      <c r="I172" s="3">
        <v>0.75599422135783145</v>
      </c>
      <c r="J172" s="4">
        <f>I172*$J$5+$D172</f>
        <v>0.87799711067891573</v>
      </c>
      <c r="K172" s="3">
        <v>6.3703183852652093E-3</v>
      </c>
      <c r="L172" s="4">
        <f>K172*$L$5+$D172</f>
        <v>0.50318515919263263</v>
      </c>
      <c r="M172" s="3">
        <v>-5.4848571951187648E-2</v>
      </c>
      <c r="N172" s="4">
        <f>M172*$N$5+$D172</f>
        <v>0.47257571402440618</v>
      </c>
      <c r="O172" s="3">
        <v>-0.81115416466021872</v>
      </c>
      <c r="P172" s="4">
        <f>O172*$P$5+$D172</f>
        <v>9.4422917669890638E-2</v>
      </c>
      <c r="Q172" s="4">
        <v>9.7018273539772215E-2</v>
      </c>
      <c r="R172" s="4">
        <f>Q172*$R$5+$D172</f>
        <v>0.54850913676988611</v>
      </c>
      <c r="S172" s="3">
        <v>0.18627535155273009</v>
      </c>
      <c r="T172" s="4">
        <f>S172*$T$5+$D172</f>
        <v>0.593137675776365</v>
      </c>
      <c r="U172" s="3">
        <v>6.9405300075032761E-2</v>
      </c>
      <c r="V172" s="4">
        <f>U172*$V$5+$D172</f>
        <v>0.53470265003751638</v>
      </c>
      <c r="W172" s="3">
        <v>9.4119447669318304E-2</v>
      </c>
      <c r="X172" s="4">
        <f>W172*$X$5+$D172</f>
        <v>0.54705972383465917</v>
      </c>
      <c r="Y172" s="3">
        <v>7.4031128680893274E-2</v>
      </c>
      <c r="Z172" s="4">
        <f>Y172*$Z$5+$D172</f>
        <v>0.53701556434044662</v>
      </c>
      <c r="AA172" s="3">
        <v>8.6258548342889999E-2</v>
      </c>
      <c r="AB172" s="4">
        <f>AA172*$AB$5+$D172</f>
        <v>0.54312927417144496</v>
      </c>
      <c r="AC172" s="3">
        <v>-5.6019050733247921E-4</v>
      </c>
      <c r="AD172" s="4">
        <f>AC172*$AD$5+$D172</f>
        <v>0.49971990474633377</v>
      </c>
      <c r="AE172" s="3">
        <v>-2.4623299165584343E-3</v>
      </c>
      <c r="AF172" s="4">
        <f>AE172*$AF$5+$D172</f>
        <v>0.49876883504172076</v>
      </c>
      <c r="AG172" s="3">
        <v>-8.3591354276818953E-3</v>
      </c>
      <c r="AH172" s="4">
        <f>AG172*$AH$5+$D172</f>
        <v>0.49582043228615907</v>
      </c>
      <c r="AI172" s="3">
        <v>-2.9055191551947303E-5</v>
      </c>
      <c r="AJ172" s="4">
        <f>AI172*$AJ$5+$D172</f>
        <v>0.49998547240422403</v>
      </c>
      <c r="AK172" s="3">
        <v>2.2162140375695527E-3</v>
      </c>
      <c r="AL172" s="4">
        <f>AK172*$AL$5+$D172</f>
        <v>0.50110810701878483</v>
      </c>
      <c r="AM172" s="3">
        <v>-7.3158854400000011E-3</v>
      </c>
      <c r="AN172" s="4">
        <f>AM172*$AN$5+$D172</f>
        <v>0.49634205728000003</v>
      </c>
      <c r="AO172" s="3">
        <v>-1.8321012000000001E-4</v>
      </c>
      <c r="AP172" s="4">
        <f>AO172*$AP$5+$D172</f>
        <v>0.49990839494</v>
      </c>
      <c r="AQ172" s="3">
        <v>1.3912387200000001E-3</v>
      </c>
      <c r="AR172" s="4">
        <f>AQ172*$AR$5+$D172</f>
        <v>0.50069561935999995</v>
      </c>
      <c r="AS172" s="3">
        <v>3.257872681535184E-3</v>
      </c>
      <c r="AT172" s="4">
        <f>AS172*$AT$5+$D172</f>
        <v>0.50162893634076755</v>
      </c>
      <c r="AU172" s="20">
        <v>2.4187036352088034E-2</v>
      </c>
      <c r="AV172" s="47">
        <f>AU172*$AV$5+$D172</f>
        <v>0.51209351817604398</v>
      </c>
    </row>
    <row r="173" spans="1:48" s="43" customFormat="1" x14ac:dyDescent="0.15">
      <c r="A173" s="57"/>
      <c r="B173" s="58"/>
      <c r="C173" s="21"/>
      <c r="D173" s="20">
        <v>0.5</v>
      </c>
      <c r="E173" s="20">
        <v>1</v>
      </c>
      <c r="F173" s="20">
        <v>0.5</v>
      </c>
      <c r="G173" s="3">
        <v>0.48747424588817295</v>
      </c>
      <c r="H173" s="4">
        <f>G173*$H$5+D173</f>
        <v>0.74373712294408645</v>
      </c>
      <c r="I173" s="3">
        <v>0.48325948268460478</v>
      </c>
      <c r="J173" s="4">
        <f>I173*$J$5+$D173</f>
        <v>0.74162974134230242</v>
      </c>
      <c r="K173" s="3">
        <v>-6.5886973044202107E-4</v>
      </c>
      <c r="L173" s="4">
        <f>K173*$L$5+$D173</f>
        <v>0.49967056513477898</v>
      </c>
      <c r="M173" s="3">
        <v>-6.3960758988065677E-2</v>
      </c>
      <c r="N173" s="4">
        <f>M173*$N$5+$D173</f>
        <v>0.46801962050596718</v>
      </c>
      <c r="O173" s="3">
        <v>-0.72872490486964614</v>
      </c>
      <c r="P173" s="4">
        <f>O173*$P$5+$D173</f>
        <v>0.13563754756517693</v>
      </c>
      <c r="Q173" s="4">
        <v>0.13666135403123281</v>
      </c>
      <c r="R173" s="4">
        <f>Q173*$R$5+$D173</f>
        <v>0.56833067701561646</v>
      </c>
      <c r="S173" s="3">
        <v>0.21192647536424483</v>
      </c>
      <c r="T173" s="4">
        <f>S173*$T$5+$D173</f>
        <v>0.60596323768212246</v>
      </c>
      <c r="U173" s="3">
        <v>9.044433577345333E-2</v>
      </c>
      <c r="V173" s="4">
        <f>U173*$V$5+$D173</f>
        <v>0.54522216788672662</v>
      </c>
      <c r="W173" s="3">
        <v>0.12170425148292352</v>
      </c>
      <c r="X173" s="4">
        <f>W173*$X$5+$D173</f>
        <v>0.56085212574146182</v>
      </c>
      <c r="Y173" s="3">
        <v>6.8358341496063096E-2</v>
      </c>
      <c r="Z173" s="4">
        <f>Y173*$Z$5+$D173</f>
        <v>0.53417917074803156</v>
      </c>
      <c r="AA173" s="3">
        <v>7.6832016563332814E-2</v>
      </c>
      <c r="AB173" s="4">
        <f>AA173*$AB$5+$D173</f>
        <v>0.53841600828166636</v>
      </c>
      <c r="AC173" s="3">
        <v>1.0785757529237284E-3</v>
      </c>
      <c r="AD173" s="4">
        <f>AC173*$AD$5+$D173</f>
        <v>0.50053928787646185</v>
      </c>
      <c r="AE173" s="3">
        <v>-4.0718324935957815E-3</v>
      </c>
      <c r="AF173" s="4">
        <f>AE173*$AF$5+$D173</f>
        <v>0.49796408375320211</v>
      </c>
      <c r="AG173" s="3">
        <v>-7.4380673489937311E-3</v>
      </c>
      <c r="AH173" s="4">
        <f>AG173*$AH$5+$D173</f>
        <v>0.49628096632550311</v>
      </c>
      <c r="AI173" s="3">
        <v>-1.5311654129742767E-3</v>
      </c>
      <c r="AJ173" s="4">
        <f>AI173*$AJ$5+$D173</f>
        <v>0.49923441729351287</v>
      </c>
      <c r="AK173" s="3">
        <v>2.9213113612187197E-3</v>
      </c>
      <c r="AL173" s="4">
        <f>AK173*$AL$5+$D173</f>
        <v>0.50146065568060938</v>
      </c>
      <c r="AM173" s="3">
        <v>-5.0363910000000003E-3</v>
      </c>
      <c r="AN173" s="4">
        <f>AM173*$AN$5+$D173</f>
        <v>0.49748180450000001</v>
      </c>
      <c r="AO173" s="3">
        <v>-5.2347708000000006E-4</v>
      </c>
      <c r="AP173" s="4">
        <f>AO173*$AP$5+$D173</f>
        <v>0.49973826146</v>
      </c>
      <c r="AQ173" s="3">
        <v>1.0981440000000001E-3</v>
      </c>
      <c r="AR173" s="4">
        <f>AQ173*$AR$5+$D173</f>
        <v>0.50054907199999998</v>
      </c>
      <c r="AS173" s="3">
        <v>2.162291072645641E-3</v>
      </c>
      <c r="AT173" s="4">
        <f>AS173*$AT$5+$D173</f>
        <v>0.50108114553632277</v>
      </c>
      <c r="AU173" s="20">
        <v>3.3952466831415867E-2</v>
      </c>
      <c r="AV173" s="47">
        <f>AU173*$AV$5+$D173</f>
        <v>0.51697623341570798</v>
      </c>
    </row>
    <row r="174" spans="1:48" s="43" customFormat="1" x14ac:dyDescent="0.15">
      <c r="A174" s="57"/>
      <c r="B174" s="58"/>
      <c r="C174" s="21"/>
      <c r="D174" s="20">
        <v>0.5</v>
      </c>
      <c r="E174" s="20">
        <v>3</v>
      </c>
      <c r="F174" s="20">
        <v>0.5</v>
      </c>
      <c r="G174" s="3">
        <v>0.54668846756233291</v>
      </c>
      <c r="H174" s="4">
        <f>G174*$H$5+D174</f>
        <v>0.77334423378116646</v>
      </c>
      <c r="I174" s="3">
        <v>0.54419777788561918</v>
      </c>
      <c r="J174" s="4">
        <f>I174*$J$5+$D174</f>
        <v>0.77209888894280954</v>
      </c>
      <c r="K174" s="3">
        <v>1.6518405423263135E-3</v>
      </c>
      <c r="L174" s="4">
        <f>K174*$L$5+$D174</f>
        <v>0.50082592027116313</v>
      </c>
      <c r="M174" s="3">
        <v>-5.2099237353620792E-2</v>
      </c>
      <c r="N174" s="4">
        <f>M174*$N$5+$D174</f>
        <v>0.47395038132318962</v>
      </c>
      <c r="O174" s="3">
        <v>-0.73949187020977381</v>
      </c>
      <c r="P174" s="4">
        <f>O174*$P$5+$D174</f>
        <v>0.1302540648951131</v>
      </c>
      <c r="Q174" s="4">
        <v>0.12775550798762642</v>
      </c>
      <c r="R174" s="4">
        <f>Q174*$R$5+$D174</f>
        <v>0.56387775399381324</v>
      </c>
      <c r="S174" s="3">
        <v>0.23596122187671484</v>
      </c>
      <c r="T174" s="4">
        <f>S174*$T$5+$D174</f>
        <v>0.61798061093835743</v>
      </c>
      <c r="U174" s="3">
        <v>8.091778873612733E-2</v>
      </c>
      <c r="V174" s="4">
        <f>U174*$V$5+$D174</f>
        <v>0.54045889436806371</v>
      </c>
      <c r="W174" s="3">
        <v>0.10771680173807222</v>
      </c>
      <c r="X174" s="4">
        <f>W174*$X$5+$D174</f>
        <v>0.55385840086903615</v>
      </c>
      <c r="Y174" s="3">
        <v>7.740885935678693E-2</v>
      </c>
      <c r="Z174" s="4">
        <f>Y174*$Z$5+$D174</f>
        <v>0.53870442967839349</v>
      </c>
      <c r="AA174" s="3">
        <v>8.8845380940204E-2</v>
      </c>
      <c r="AB174" s="4">
        <f>AA174*$AB$5+$D174</f>
        <v>0.54442269047010194</v>
      </c>
      <c r="AC174" s="3">
        <v>-6.2707892611844622E-5</v>
      </c>
      <c r="AD174" s="4">
        <f>AC174*$AD$5+$D174</f>
        <v>0.49996864605369407</v>
      </c>
      <c r="AE174" s="3">
        <v>-2.8943176212178085E-3</v>
      </c>
      <c r="AF174" s="4">
        <f>AE174*$AF$5+$D174</f>
        <v>0.49855284118939108</v>
      </c>
      <c r="AG174" s="3">
        <v>-1.0841267184394959E-2</v>
      </c>
      <c r="AH174" s="4">
        <f>AG174*$AH$5+$D174</f>
        <v>0.49457936640780253</v>
      </c>
      <c r="AI174" s="3">
        <v>-7.2162978933053019E-4</v>
      </c>
      <c r="AJ174" s="4">
        <f>AI174*$AJ$5+$D174</f>
        <v>0.49963918510533473</v>
      </c>
      <c r="AK174" s="3">
        <v>2.7329152784169217E-3</v>
      </c>
      <c r="AL174" s="4">
        <f>AK174*$AL$5+$D174</f>
        <v>0.50136645763920851</v>
      </c>
      <c r="AM174" s="3">
        <v>-8.6604868800000002E-3</v>
      </c>
      <c r="AN174" s="4">
        <f>AM174*$AN$5+$D174</f>
        <v>0.49566975656000001</v>
      </c>
      <c r="AO174" s="3">
        <v>-2.4751224000000004E-4</v>
      </c>
      <c r="AP174" s="4">
        <f>AO174*$AP$5+$D174</f>
        <v>0.49987624388000002</v>
      </c>
      <c r="AQ174" s="3">
        <v>1.2917555999999999E-3</v>
      </c>
      <c r="AR174" s="4">
        <f>AQ174*$AR$5+$D174</f>
        <v>0.50064587780000003</v>
      </c>
      <c r="AS174" s="3">
        <v>3.4170052523193966E-3</v>
      </c>
      <c r="AT174" s="4">
        <f>AS174*$AT$5+$D174</f>
        <v>0.50170850262615974</v>
      </c>
      <c r="AU174" s="20">
        <v>3.6914148070087971E-2</v>
      </c>
      <c r="AV174" s="47">
        <f>AU174*$AV$5+$D174</f>
        <v>0.51845707403504404</v>
      </c>
    </row>
    <row r="175" spans="1:48" s="43" customFormat="1" x14ac:dyDescent="0.15">
      <c r="A175" s="57"/>
      <c r="B175" s="58"/>
      <c r="C175" s="21"/>
      <c r="D175" s="20"/>
      <c r="E175" s="20"/>
      <c r="F175" s="20"/>
      <c r="G175" s="3"/>
      <c r="H175" s="4"/>
      <c r="I175" s="3"/>
      <c r="J175" s="4"/>
      <c r="K175" s="3"/>
      <c r="L175" s="4"/>
      <c r="M175" s="3"/>
      <c r="N175" s="4"/>
      <c r="O175" s="3"/>
      <c r="P175" s="4"/>
      <c r="Q175" s="4"/>
      <c r="R175" s="4"/>
      <c r="S175" s="3"/>
      <c r="T175" s="4"/>
      <c r="U175" s="3"/>
      <c r="V175" s="4"/>
      <c r="W175" s="3"/>
      <c r="X175" s="4"/>
      <c r="Y175" s="3"/>
      <c r="Z175" s="4"/>
      <c r="AA175" s="3"/>
      <c r="AB175" s="4"/>
      <c r="AC175" s="3"/>
      <c r="AD175" s="4"/>
      <c r="AE175" s="3"/>
      <c r="AF175" s="4"/>
      <c r="AG175" s="3"/>
      <c r="AH175" s="4"/>
      <c r="AI175" s="3"/>
      <c r="AJ175" s="4"/>
      <c r="AK175" s="3"/>
      <c r="AL175" s="4"/>
      <c r="AM175" s="3"/>
      <c r="AN175" s="4"/>
      <c r="AO175" s="3"/>
      <c r="AP175" s="4"/>
      <c r="AQ175" s="3"/>
      <c r="AR175" s="4"/>
      <c r="AS175" s="3"/>
      <c r="AT175" s="4"/>
      <c r="AU175" s="20"/>
      <c r="AV175" s="47"/>
    </row>
    <row r="176" spans="1:48" s="43" customFormat="1" x14ac:dyDescent="0.15">
      <c r="A176" s="57"/>
      <c r="B176" s="58"/>
      <c r="C176" s="21"/>
      <c r="D176" s="48">
        <v>1.5</v>
      </c>
      <c r="E176" s="48">
        <v>-3</v>
      </c>
      <c r="F176" s="48">
        <v>0.5</v>
      </c>
      <c r="G176" s="71">
        <v>0.50634299165235486</v>
      </c>
      <c r="H176" s="72">
        <f t="shared" ref="H176:H182" si="168">G176*$H$5+D176</f>
        <v>1.7531714958261775</v>
      </c>
      <c r="I176" s="71">
        <v>0.50388229189608891</v>
      </c>
      <c r="J176" s="72">
        <f t="shared" ref="J176:J182" si="169">I176*$J$5+$D176</f>
        <v>1.7519411459480445</v>
      </c>
      <c r="K176" s="71">
        <v>-1.9030696236789942E-2</v>
      </c>
      <c r="L176" s="72">
        <f t="shared" ref="L176:L182" si="170">K176*$L$5+$D176</f>
        <v>1.4904846518816051</v>
      </c>
      <c r="M176" s="71">
        <v>-4.6083551401171409E-2</v>
      </c>
      <c r="N176" s="72">
        <f t="shared" ref="N176:N182" si="171">M176*$N$5+$D176</f>
        <v>1.4769582242994144</v>
      </c>
      <c r="O176" s="71">
        <v>-0.73637901422346519</v>
      </c>
      <c r="P176" s="72">
        <f t="shared" ref="P176:P182" si="172">O176*$P$5+$D176</f>
        <v>1.1318104928882673</v>
      </c>
      <c r="Q176" s="72">
        <v>0.14741129801613601</v>
      </c>
      <c r="R176" s="72">
        <f t="shared" ref="R176:R182" si="173">Q176*$R$5+$D176</f>
        <v>1.5737056490080681</v>
      </c>
      <c r="S176" s="71">
        <v>0.20973522022674074</v>
      </c>
      <c r="T176" s="72">
        <f t="shared" ref="T176:T182" si="174">S176*$T$5+$D176</f>
        <v>1.6048676101133703</v>
      </c>
      <c r="U176" s="71">
        <v>0.102860203894984</v>
      </c>
      <c r="V176" s="72">
        <f t="shared" ref="V176:V182" si="175">U176*$V$5+$D176</f>
        <v>1.5514301019474921</v>
      </c>
      <c r="W176" s="71">
        <v>0.13471366230779855</v>
      </c>
      <c r="X176" s="72">
        <f t="shared" ref="X176:X182" si="176">W176*$X$5+$D176</f>
        <v>1.5673568311538992</v>
      </c>
      <c r="Y176" s="71">
        <v>6.9297636600892235E-2</v>
      </c>
      <c r="Z176" s="72">
        <f t="shared" ref="Z176:Z182" si="177">Y176*$Z$5+$D176</f>
        <v>1.5346488183004461</v>
      </c>
      <c r="AA176" s="71">
        <v>7.3284922844317799E-2</v>
      </c>
      <c r="AB176" s="72">
        <f t="shared" ref="AB176:AB182" si="178">AA176*$AB$5+$D176</f>
        <v>1.536642461422159</v>
      </c>
      <c r="AC176" s="71">
        <v>1.1761213636532644E-3</v>
      </c>
      <c r="AD176" s="72">
        <f t="shared" ref="AD176:AD182" si="179">AC176*$AD$5+$D176</f>
        <v>1.5005880606818267</v>
      </c>
      <c r="AE176" s="71">
        <v>-8.0893181469279627E-3</v>
      </c>
      <c r="AF176" s="72">
        <f t="shared" ref="AF176:AF182" si="180">AE176*$AF$5+$D176</f>
        <v>1.495955340926536</v>
      </c>
      <c r="AG176" s="71">
        <v>-7.903197167044013E-3</v>
      </c>
      <c r="AH176" s="72">
        <f t="shared" ref="AH176:AH182" si="181">AG176*$AH$5+$D176</f>
        <v>1.4960484014164781</v>
      </c>
      <c r="AI176" s="71">
        <v>-2.0610679510448229E-3</v>
      </c>
      <c r="AJ176" s="72">
        <f t="shared" ref="AJ176:AJ182" si="182">AI176*$AJ$5+$D176</f>
        <v>1.4989694660244777</v>
      </c>
      <c r="AK176" s="71">
        <v>3.3113048240454943E-3</v>
      </c>
      <c r="AL176" s="72">
        <f t="shared" ref="AL176:AL182" si="183">AK176*$AL$5+$D176</f>
        <v>1.5016556524120228</v>
      </c>
      <c r="AM176" s="71">
        <v>-3.3287133599999995E-3</v>
      </c>
      <c r="AN176" s="72">
        <f t="shared" ref="AN176:AN182" si="184">AM176*$AN$5+$D176</f>
        <v>1.4983356433199999</v>
      </c>
      <c r="AO176" s="71">
        <v>5.9381532000000006E-4</v>
      </c>
      <c r="AP176" s="72">
        <f t="shared" ref="AP176:AP182" si="185">AO176*$AP$5+$D176</f>
        <v>1.5002969076599999</v>
      </c>
      <c r="AQ176" s="71">
        <v>1.6440731999999999E-3</v>
      </c>
      <c r="AR176" s="72">
        <f t="shared" ref="AR176:AR182" si="186">AQ176*$AR$5+$D176</f>
        <v>1.5008220366</v>
      </c>
      <c r="AS176" s="71">
        <v>2.0614522904075063E-3</v>
      </c>
      <c r="AT176" s="72">
        <f t="shared" ref="AT176:AT182" si="187">AS176*$AT$5+$D176</f>
        <v>1.5010307261452038</v>
      </c>
      <c r="AU176" s="48">
        <v>3.6358427480628355E-2</v>
      </c>
      <c r="AV176" s="49">
        <f t="shared" ref="AV176:AV182" si="188">AU176*$AV$5+$D176</f>
        <v>1.5181792137403143</v>
      </c>
    </row>
    <row r="177" spans="1:48" s="43" customFormat="1" x14ac:dyDescent="0.15">
      <c r="A177" s="57"/>
      <c r="B177" s="58"/>
      <c r="C177" s="21"/>
      <c r="D177" s="48">
        <v>1.5</v>
      </c>
      <c r="E177" s="48">
        <v>-2</v>
      </c>
      <c r="F177" s="48">
        <v>0.5</v>
      </c>
      <c r="G177" s="71">
        <v>0.11790933948575115</v>
      </c>
      <c r="H177" s="72">
        <f t="shared" si="168"/>
        <v>1.5589546697428756</v>
      </c>
      <c r="I177" s="71">
        <v>-7.5540441162746413E-2</v>
      </c>
      <c r="J177" s="72">
        <f t="shared" si="169"/>
        <v>1.4622297794186268</v>
      </c>
      <c r="K177" s="71">
        <v>-2.731043029979506E-2</v>
      </c>
      <c r="L177" s="72">
        <f t="shared" si="170"/>
        <v>1.4863447848501026</v>
      </c>
      <c r="M177" s="71">
        <v>-8.6315667660881806E-2</v>
      </c>
      <c r="N177" s="72">
        <f t="shared" si="171"/>
        <v>1.4568421661695592</v>
      </c>
      <c r="O177" s="71">
        <v>-0.67368211257516952</v>
      </c>
      <c r="P177" s="72">
        <f t="shared" si="172"/>
        <v>1.1631589437124152</v>
      </c>
      <c r="Q177" s="72">
        <v>0.11971224666032942</v>
      </c>
      <c r="R177" s="72">
        <f t="shared" si="173"/>
        <v>1.5598561233301647</v>
      </c>
      <c r="S177" s="71">
        <v>0.10272581686781168</v>
      </c>
      <c r="T177" s="72">
        <f t="shared" si="174"/>
        <v>1.5513629084339058</v>
      </c>
      <c r="U177" s="71">
        <v>0.10141927632585868</v>
      </c>
      <c r="V177" s="72">
        <f t="shared" si="175"/>
        <v>1.5507096381629293</v>
      </c>
      <c r="W177" s="71">
        <v>0.10461470119417804</v>
      </c>
      <c r="X177" s="72">
        <f t="shared" si="176"/>
        <v>1.552307350597089</v>
      </c>
      <c r="Y177" s="71">
        <v>3.9761096610118611E-2</v>
      </c>
      <c r="Z177" s="72">
        <f t="shared" si="177"/>
        <v>1.5198805483050593</v>
      </c>
      <c r="AA177" s="71">
        <v>5.34510629005122E-2</v>
      </c>
      <c r="AB177" s="72">
        <f t="shared" si="178"/>
        <v>1.5267255314502561</v>
      </c>
      <c r="AC177" s="71">
        <v>-1.6276181904585465E-3</v>
      </c>
      <c r="AD177" s="72">
        <f t="shared" si="179"/>
        <v>1.4991861909047708</v>
      </c>
      <c r="AE177" s="71">
        <v>-3.4837718117691484E-5</v>
      </c>
      <c r="AF177" s="72">
        <f t="shared" si="180"/>
        <v>1.4999825811409411</v>
      </c>
      <c r="AG177" s="71">
        <v>8.3587652978532091E-4</v>
      </c>
      <c r="AH177" s="72">
        <f t="shared" si="181"/>
        <v>1.5004179382648926</v>
      </c>
      <c r="AI177" s="71">
        <v>-8.9454210763224634E-4</v>
      </c>
      <c r="AJ177" s="72">
        <f t="shared" si="182"/>
        <v>1.4995527289461839</v>
      </c>
      <c r="AK177" s="71">
        <v>1.227473888536407E-3</v>
      </c>
      <c r="AL177" s="72">
        <f t="shared" si="183"/>
        <v>1.5006137369442683</v>
      </c>
      <c r="AM177" s="71">
        <v>3.9879540000000005E-4</v>
      </c>
      <c r="AN177" s="72">
        <f t="shared" si="184"/>
        <v>1.5001993977000001</v>
      </c>
      <c r="AO177" s="71">
        <v>2.5929828E-4</v>
      </c>
      <c r="AP177" s="72">
        <f t="shared" si="185"/>
        <v>1.50012964914</v>
      </c>
      <c r="AQ177" s="71">
        <v>8.6359608000000001E-4</v>
      </c>
      <c r="AR177" s="72">
        <f t="shared" si="186"/>
        <v>1.5004317980399999</v>
      </c>
      <c r="AS177" s="71">
        <v>4.1521316977541454E-4</v>
      </c>
      <c r="AT177" s="72">
        <f t="shared" si="187"/>
        <v>1.5002076065848877</v>
      </c>
      <c r="AU177" s="48">
        <v>1.5891349383783612E-2</v>
      </c>
      <c r="AV177" s="49">
        <f t="shared" si="188"/>
        <v>1.5079456746918918</v>
      </c>
    </row>
    <row r="178" spans="1:48" s="43" customFormat="1" x14ac:dyDescent="0.15">
      <c r="A178" s="57"/>
      <c r="B178" s="58"/>
      <c r="C178" s="21"/>
      <c r="D178" s="48">
        <v>1.5</v>
      </c>
      <c r="E178" s="48">
        <v>-1</v>
      </c>
      <c r="F178" s="48">
        <v>0.5</v>
      </c>
      <c r="G178" s="71">
        <v>0.7281707297426977</v>
      </c>
      <c r="H178" s="72">
        <f t="shared" si="168"/>
        <v>1.8640853648713489</v>
      </c>
      <c r="I178" s="71">
        <v>0.72644774024480829</v>
      </c>
      <c r="J178" s="72">
        <f t="shared" si="169"/>
        <v>1.8632238701224042</v>
      </c>
      <c r="K178" s="71">
        <v>5.3045546003292476E-3</v>
      </c>
      <c r="L178" s="72">
        <f t="shared" si="170"/>
        <v>1.5026522773001647</v>
      </c>
      <c r="M178" s="71">
        <v>-4.9781061134898441E-2</v>
      </c>
      <c r="N178" s="72">
        <f t="shared" si="171"/>
        <v>1.4751094694325508</v>
      </c>
      <c r="O178" s="71">
        <v>-0.80836255449028926</v>
      </c>
      <c r="P178" s="72">
        <f t="shared" si="172"/>
        <v>1.0958187227548555</v>
      </c>
      <c r="Q178" s="72">
        <v>9.4716175010549394E-2</v>
      </c>
      <c r="R178" s="72">
        <f t="shared" si="173"/>
        <v>1.5473580875052746</v>
      </c>
      <c r="S178" s="71">
        <v>0.19985777372957597</v>
      </c>
      <c r="T178" s="72">
        <f t="shared" si="174"/>
        <v>1.5999288868647881</v>
      </c>
      <c r="U178" s="71">
        <v>7.4342156837126652E-2</v>
      </c>
      <c r="V178" s="72">
        <f t="shared" si="175"/>
        <v>1.5371710784185633</v>
      </c>
      <c r="W178" s="71">
        <v>0.10151820010974939</v>
      </c>
      <c r="X178" s="72">
        <f t="shared" si="176"/>
        <v>1.5507591000548746</v>
      </c>
      <c r="Y178" s="71">
        <v>7.2478361280586642E-2</v>
      </c>
      <c r="Z178" s="72">
        <f t="shared" si="177"/>
        <v>1.5362391806402933</v>
      </c>
      <c r="AA178" s="71">
        <v>6.9638363095870792E-2</v>
      </c>
      <c r="AB178" s="72">
        <f t="shared" si="178"/>
        <v>1.5348191815479355</v>
      </c>
      <c r="AC178" s="71">
        <v>-3.163264805086386E-4</v>
      </c>
      <c r="AD178" s="72">
        <f t="shared" si="179"/>
        <v>1.4998418367597457</v>
      </c>
      <c r="AE178" s="71">
        <v>-3.4781977768703178E-3</v>
      </c>
      <c r="AF178" s="72">
        <f t="shared" si="180"/>
        <v>1.4982609011115648</v>
      </c>
      <c r="AG178" s="71">
        <v>-9.221722993437478E-3</v>
      </c>
      <c r="AH178" s="72">
        <f t="shared" si="181"/>
        <v>1.4953891385032814</v>
      </c>
      <c r="AI178" s="71">
        <v>-1.0369804033720472E-4</v>
      </c>
      <c r="AJ178" s="72">
        <f t="shared" si="182"/>
        <v>1.4999481509798314</v>
      </c>
      <c r="AK178" s="71">
        <v>2.4385386880010134E-3</v>
      </c>
      <c r="AL178" s="72">
        <f t="shared" si="183"/>
        <v>1.5012192693440005</v>
      </c>
      <c r="AM178" s="71">
        <v>-5.8744872000000004E-3</v>
      </c>
      <c r="AN178" s="72">
        <f t="shared" si="184"/>
        <v>1.4970627564000001</v>
      </c>
      <c r="AO178" s="71">
        <v>-5.8802760000000003E-5</v>
      </c>
      <c r="AP178" s="72">
        <f t="shared" si="185"/>
        <v>1.49997059862</v>
      </c>
      <c r="AQ178" s="71">
        <v>1.3882482E-3</v>
      </c>
      <c r="AR178" s="72">
        <f t="shared" si="186"/>
        <v>1.5006941241</v>
      </c>
      <c r="AS178" s="71">
        <v>2.5375890381999881E-3</v>
      </c>
      <c r="AT178" s="72">
        <f t="shared" si="187"/>
        <v>1.5012687945190999</v>
      </c>
      <c r="AU178" s="48">
        <v>2.7887915478430721E-2</v>
      </c>
      <c r="AV178" s="49">
        <f t="shared" si="188"/>
        <v>1.5139439577392153</v>
      </c>
    </row>
    <row r="179" spans="1:48" s="43" customFormat="1" x14ac:dyDescent="0.15">
      <c r="A179" s="57"/>
      <c r="B179" s="58"/>
      <c r="C179" s="21"/>
      <c r="D179" s="48">
        <v>1.5</v>
      </c>
      <c r="E179" s="48">
        <v>0</v>
      </c>
      <c r="F179" s="48">
        <v>0.5</v>
      </c>
      <c r="G179" s="71">
        <v>0.12031634136732837</v>
      </c>
      <c r="H179" s="72">
        <f t="shared" si="168"/>
        <v>1.5601581706836642</v>
      </c>
      <c r="I179" s="71">
        <v>-8.3196768738591081E-2</v>
      </c>
      <c r="J179" s="72">
        <f t="shared" si="169"/>
        <v>1.4584016156307045</v>
      </c>
      <c r="K179" s="71">
        <v>2.8904409760977738E-2</v>
      </c>
      <c r="L179" s="72">
        <f t="shared" si="170"/>
        <v>1.5144522048804889</v>
      </c>
      <c r="M179" s="71">
        <v>-8.1968620629155262E-2</v>
      </c>
      <c r="N179" s="72">
        <f t="shared" si="171"/>
        <v>1.4590156896854223</v>
      </c>
      <c r="O179" s="71">
        <v>-0.67731890656171545</v>
      </c>
      <c r="P179" s="72">
        <f t="shared" si="172"/>
        <v>1.1613405467191422</v>
      </c>
      <c r="Q179" s="72">
        <v>0.10402531922724478</v>
      </c>
      <c r="R179" s="72">
        <f t="shared" si="173"/>
        <v>1.5520126596136223</v>
      </c>
      <c r="S179" s="71">
        <v>0.1031588417331447</v>
      </c>
      <c r="T179" s="72">
        <f t="shared" si="174"/>
        <v>1.5515794208665723</v>
      </c>
      <c r="U179" s="71">
        <v>0.10503466065409153</v>
      </c>
      <c r="V179" s="72">
        <f t="shared" si="175"/>
        <v>1.5525173303270459</v>
      </c>
      <c r="W179" s="71">
        <v>0.10863324660392783</v>
      </c>
      <c r="X179" s="72">
        <f t="shared" si="176"/>
        <v>1.5543166233019639</v>
      </c>
      <c r="Y179" s="71">
        <v>3.3575090301919137E-2</v>
      </c>
      <c r="Z179" s="72">
        <f t="shared" si="177"/>
        <v>1.5167875451509596</v>
      </c>
      <c r="AA179" s="71">
        <v>4.6397370210483603E-2</v>
      </c>
      <c r="AB179" s="72">
        <f t="shared" si="178"/>
        <v>1.5231986851052417</v>
      </c>
      <c r="AC179" s="71">
        <v>-1.3935087247076601E-5</v>
      </c>
      <c r="AD179" s="72">
        <f t="shared" si="179"/>
        <v>1.4999930324563764</v>
      </c>
      <c r="AE179" s="71">
        <v>4.5567735297940469E-4</v>
      </c>
      <c r="AF179" s="72">
        <f t="shared" si="180"/>
        <v>1.5002278386764898</v>
      </c>
      <c r="AG179" s="71">
        <v>5.5377591202087262E-4</v>
      </c>
      <c r="AH179" s="72">
        <f t="shared" si="181"/>
        <v>1.5002768879560104</v>
      </c>
      <c r="AI179" s="71">
        <v>-1.0015713164276362E-3</v>
      </c>
      <c r="AJ179" s="72">
        <f t="shared" si="182"/>
        <v>1.4994992143417862</v>
      </c>
      <c r="AK179" s="71">
        <v>1.2136557082654171E-3</v>
      </c>
      <c r="AL179" s="72">
        <f t="shared" si="183"/>
        <v>1.5006068278541327</v>
      </c>
      <c r="AM179" s="71">
        <v>5.3917811999999992E-4</v>
      </c>
      <c r="AN179" s="72">
        <f t="shared" si="184"/>
        <v>1.50026958906</v>
      </c>
      <c r="AO179" s="71">
        <v>-2.6842104000000003E-4</v>
      </c>
      <c r="AP179" s="72">
        <f t="shared" si="185"/>
        <v>1.49986578948</v>
      </c>
      <c r="AQ179" s="71">
        <v>8.8403076000000006E-4</v>
      </c>
      <c r="AR179" s="72">
        <f t="shared" si="186"/>
        <v>1.50044201538</v>
      </c>
      <c r="AS179" s="71">
        <v>3.9377702578958411E-4</v>
      </c>
      <c r="AT179" s="72">
        <f t="shared" si="187"/>
        <v>1.5001968885128949</v>
      </c>
      <c r="AU179" s="48">
        <v>1.673760441707698E-2</v>
      </c>
      <c r="AV179" s="49">
        <f t="shared" si="188"/>
        <v>1.5083688022085384</v>
      </c>
    </row>
    <row r="180" spans="1:48" s="43" customFormat="1" x14ac:dyDescent="0.15">
      <c r="A180" s="57"/>
      <c r="B180" s="58"/>
      <c r="C180" s="21"/>
      <c r="D180" s="48">
        <v>1.5</v>
      </c>
      <c r="E180" s="48">
        <v>1</v>
      </c>
      <c r="F180" s="48">
        <v>0.5</v>
      </c>
      <c r="G180" s="71">
        <v>0.49622256341043475</v>
      </c>
      <c r="H180" s="72">
        <f t="shared" si="168"/>
        <v>1.7481112817052173</v>
      </c>
      <c r="I180" s="71">
        <v>0.49356248810114867</v>
      </c>
      <c r="J180" s="72">
        <f t="shared" si="169"/>
        <v>1.7467812440505743</v>
      </c>
      <c r="K180" s="71">
        <v>3.410257463146224E-2</v>
      </c>
      <c r="L180" s="72">
        <f t="shared" si="170"/>
        <v>1.5170512873157311</v>
      </c>
      <c r="M180" s="71">
        <v>-3.8339498960367029E-2</v>
      </c>
      <c r="N180" s="72">
        <f t="shared" si="171"/>
        <v>1.4808302505198165</v>
      </c>
      <c r="O180" s="71">
        <v>-0.74015079194531397</v>
      </c>
      <c r="P180" s="72">
        <f t="shared" si="172"/>
        <v>1.129924604027343</v>
      </c>
      <c r="Q180" s="72">
        <v>0.11382790666234679</v>
      </c>
      <c r="R180" s="72">
        <f t="shared" si="173"/>
        <v>1.5569139533311733</v>
      </c>
      <c r="S180" s="71">
        <v>0.20617583049316304</v>
      </c>
      <c r="T180" s="72">
        <f t="shared" si="174"/>
        <v>1.6030879152465816</v>
      </c>
      <c r="U180" s="71">
        <v>9.600273253621916E-2</v>
      </c>
      <c r="V180" s="72">
        <f t="shared" si="175"/>
        <v>1.5480013662681096</v>
      </c>
      <c r="W180" s="71">
        <v>0.13342205365775359</v>
      </c>
      <c r="X180" s="72">
        <f t="shared" si="176"/>
        <v>1.5667110268288769</v>
      </c>
      <c r="Y180" s="71">
        <v>6.3507354901717661E-2</v>
      </c>
      <c r="Z180" s="72">
        <f t="shared" si="177"/>
        <v>1.5317536774508589</v>
      </c>
      <c r="AA180" s="71">
        <v>6.3413632099125011E-2</v>
      </c>
      <c r="AB180" s="72">
        <f t="shared" si="178"/>
        <v>1.5317068160495626</v>
      </c>
      <c r="AC180" s="71">
        <v>-1.3670320589382141E-3</v>
      </c>
      <c r="AD180" s="72">
        <f t="shared" si="179"/>
        <v>1.4993164839705309</v>
      </c>
      <c r="AE180" s="71">
        <v>-9.0773158327456926E-3</v>
      </c>
      <c r="AF180" s="72">
        <f t="shared" si="180"/>
        <v>1.4954613420836271</v>
      </c>
      <c r="AG180" s="71">
        <v>-6.9385154568755375E-3</v>
      </c>
      <c r="AH180" s="72">
        <f t="shared" si="181"/>
        <v>1.4965307422715621</v>
      </c>
      <c r="AI180" s="71">
        <v>-3.603213882270154E-4</v>
      </c>
      <c r="AJ180" s="72">
        <f t="shared" si="182"/>
        <v>1.4998198393058866</v>
      </c>
      <c r="AK180" s="71">
        <v>3.7016684167009567E-3</v>
      </c>
      <c r="AL180" s="72">
        <f t="shared" si="183"/>
        <v>1.5018508342083505</v>
      </c>
      <c r="AM180" s="71">
        <v>-3.2444733600000002E-3</v>
      </c>
      <c r="AN180" s="72">
        <f t="shared" si="184"/>
        <v>1.4983777633199999</v>
      </c>
      <c r="AO180" s="71">
        <v>-2.2386564000000003E-4</v>
      </c>
      <c r="AP180" s="72">
        <f t="shared" si="185"/>
        <v>1.4998880671799999</v>
      </c>
      <c r="AQ180" s="71">
        <v>1.3170751199999998E-3</v>
      </c>
      <c r="AR180" s="72">
        <f t="shared" si="186"/>
        <v>1.5006585375599999</v>
      </c>
      <c r="AS180" s="71">
        <v>1.5680632817692919E-3</v>
      </c>
      <c r="AT180" s="72">
        <f t="shared" si="187"/>
        <v>1.5007840316408847</v>
      </c>
      <c r="AU180" s="48">
        <v>3.4763221068109411E-2</v>
      </c>
      <c r="AV180" s="49">
        <f t="shared" si="188"/>
        <v>1.5173816105340547</v>
      </c>
    </row>
    <row r="181" spans="1:48" s="43" customFormat="1" x14ac:dyDescent="0.15">
      <c r="A181" s="57"/>
      <c r="B181" s="58"/>
      <c r="C181" s="21"/>
      <c r="D181" s="48">
        <v>1.5</v>
      </c>
      <c r="E181" s="48">
        <v>2</v>
      </c>
      <c r="F181" s="48">
        <v>0.5</v>
      </c>
      <c r="G181" s="71">
        <v>7.8091517144185371E-2</v>
      </c>
      <c r="H181" s="72">
        <f t="shared" si="168"/>
        <v>1.5390457585720927</v>
      </c>
      <c r="I181" s="71">
        <v>-6.5954166557788282E-2</v>
      </c>
      <c r="J181" s="72">
        <f t="shared" si="169"/>
        <v>1.467022916721106</v>
      </c>
      <c r="K181" s="71">
        <v>3.0552517330327045E-2</v>
      </c>
      <c r="L181" s="72">
        <f t="shared" si="170"/>
        <v>1.5152762586651636</v>
      </c>
      <c r="M181" s="71">
        <v>-2.8546044355184916E-2</v>
      </c>
      <c r="N181" s="72">
        <f t="shared" si="171"/>
        <v>1.4857269778224076</v>
      </c>
      <c r="O181" s="71">
        <v>-0.63636810225313922</v>
      </c>
      <c r="P181" s="72">
        <f t="shared" si="172"/>
        <v>1.1818159488734303</v>
      </c>
      <c r="Q181" s="72">
        <v>0.12006979435246319</v>
      </c>
      <c r="R181" s="72">
        <f t="shared" si="173"/>
        <v>1.5600348971762317</v>
      </c>
      <c r="S181" s="71">
        <v>8.668709847209416E-2</v>
      </c>
      <c r="T181" s="72">
        <f t="shared" si="174"/>
        <v>1.543343549236047</v>
      </c>
      <c r="U181" s="71">
        <v>0.11358130228495276</v>
      </c>
      <c r="V181" s="72">
        <f t="shared" si="175"/>
        <v>1.5567906511424763</v>
      </c>
      <c r="W181" s="71">
        <v>0.11114927039043165</v>
      </c>
      <c r="X181" s="72">
        <f t="shared" si="176"/>
        <v>1.5555746351952158</v>
      </c>
      <c r="Y181" s="71">
        <v>3.7786872786357617E-2</v>
      </c>
      <c r="Z181" s="72">
        <f t="shared" si="177"/>
        <v>1.5188934363931788</v>
      </c>
      <c r="AA181" s="71">
        <v>4.9027566012868805E-2</v>
      </c>
      <c r="AB181" s="72">
        <f t="shared" si="178"/>
        <v>1.5245137830064344</v>
      </c>
      <c r="AC181" s="71">
        <v>1.3238332884722768E-4</v>
      </c>
      <c r="AD181" s="72">
        <f t="shared" si="179"/>
        <v>1.5000661916644236</v>
      </c>
      <c r="AE181" s="71">
        <v>-1.2402227649898167E-4</v>
      </c>
      <c r="AF181" s="72">
        <f t="shared" si="180"/>
        <v>1.4999379888617506</v>
      </c>
      <c r="AG181" s="71">
        <v>4.9153241249663736E-4</v>
      </c>
      <c r="AH181" s="72">
        <f t="shared" si="181"/>
        <v>1.5002457662062483</v>
      </c>
      <c r="AI181" s="71">
        <v>-1.0883667612547909E-3</v>
      </c>
      <c r="AJ181" s="72">
        <f t="shared" si="182"/>
        <v>1.4994558166193726</v>
      </c>
      <c r="AK181" s="71">
        <v>9.5974664578597942E-4</v>
      </c>
      <c r="AL181" s="72">
        <f t="shared" si="183"/>
        <v>1.500479873322893</v>
      </c>
      <c r="AM181" s="71">
        <v>1.4845248000000001E-4</v>
      </c>
      <c r="AN181" s="72">
        <f t="shared" si="184"/>
        <v>1.50007422624</v>
      </c>
      <c r="AO181" s="71">
        <v>7.9064639999999991E-5</v>
      </c>
      <c r="AP181" s="72">
        <f t="shared" si="185"/>
        <v>1.50003953232</v>
      </c>
      <c r="AQ181" s="71">
        <v>8.0764667999999996E-4</v>
      </c>
      <c r="AR181" s="72">
        <f t="shared" si="186"/>
        <v>1.5004038233400001</v>
      </c>
      <c r="AS181" s="71">
        <v>3.3541814927570733E-4</v>
      </c>
      <c r="AT181" s="72">
        <f t="shared" si="187"/>
        <v>1.5001677090746379</v>
      </c>
      <c r="AU181" s="48">
        <v>1.6384762789290828E-2</v>
      </c>
      <c r="AV181" s="49">
        <f t="shared" si="188"/>
        <v>1.5081923813946454</v>
      </c>
    </row>
    <row r="182" spans="1:48" s="43" customFormat="1" x14ac:dyDescent="0.15">
      <c r="A182" s="57"/>
      <c r="B182" s="58"/>
      <c r="C182" s="21"/>
      <c r="D182" s="48">
        <v>1.5</v>
      </c>
      <c r="E182" s="48">
        <v>3</v>
      </c>
      <c r="F182" s="48">
        <v>0.5</v>
      </c>
      <c r="G182" s="71">
        <v>0.56281976939327349</v>
      </c>
      <c r="H182" s="72">
        <f t="shared" si="168"/>
        <v>1.7814098846966369</v>
      </c>
      <c r="I182" s="71">
        <v>0.56104592925518482</v>
      </c>
      <c r="J182" s="72">
        <f t="shared" si="169"/>
        <v>1.7805229646275924</v>
      </c>
      <c r="K182" s="71">
        <v>1.6458677855631005E-2</v>
      </c>
      <c r="L182" s="72">
        <f t="shared" si="170"/>
        <v>1.5082293389278154</v>
      </c>
      <c r="M182" s="71">
        <v>-4.150506004487034E-2</v>
      </c>
      <c r="N182" s="72">
        <f t="shared" si="171"/>
        <v>1.4792474699775648</v>
      </c>
      <c r="O182" s="71">
        <v>-0.74682508428278049</v>
      </c>
      <c r="P182" s="72">
        <f t="shared" si="172"/>
        <v>1.1265874578586097</v>
      </c>
      <c r="Q182" s="72">
        <v>0.1103260344625152</v>
      </c>
      <c r="R182" s="72">
        <f t="shared" si="173"/>
        <v>1.5551630172312576</v>
      </c>
      <c r="S182" s="71">
        <v>0.22346073970103864</v>
      </c>
      <c r="T182" s="72">
        <f t="shared" si="174"/>
        <v>1.6117303698505192</v>
      </c>
      <c r="U182" s="71">
        <v>9.0041174691936399E-2</v>
      </c>
      <c r="V182" s="72">
        <f t="shared" si="175"/>
        <v>1.5450205873459681</v>
      </c>
      <c r="W182" s="71">
        <v>0.11339465363610235</v>
      </c>
      <c r="X182" s="72">
        <f t="shared" si="176"/>
        <v>1.5566973268180511</v>
      </c>
      <c r="Y182" s="71">
        <v>7.3101748724953966E-2</v>
      </c>
      <c r="Z182" s="72">
        <f t="shared" si="177"/>
        <v>1.5365508743624769</v>
      </c>
      <c r="AA182" s="71">
        <v>6.8977362699302408E-2</v>
      </c>
      <c r="AB182" s="72">
        <f t="shared" si="178"/>
        <v>1.5344886813496512</v>
      </c>
      <c r="AC182" s="71">
        <v>-1.4576101260442118E-3</v>
      </c>
      <c r="AD182" s="72">
        <f t="shared" si="179"/>
        <v>1.4992711949369779</v>
      </c>
      <c r="AE182" s="71">
        <v>-6.5676066195471984E-3</v>
      </c>
      <c r="AF182" s="72">
        <f t="shared" si="180"/>
        <v>1.4967161966902265</v>
      </c>
      <c r="AG182" s="71">
        <v>-9.7924837520414424E-3</v>
      </c>
      <c r="AH182" s="72">
        <f t="shared" si="181"/>
        <v>1.4951037581239792</v>
      </c>
      <c r="AI182" s="71">
        <v>-2.1516880707684127E-4</v>
      </c>
      <c r="AJ182" s="72">
        <f t="shared" si="182"/>
        <v>1.4998924155964615</v>
      </c>
      <c r="AK182" s="71">
        <v>3.169545099658287E-3</v>
      </c>
      <c r="AL182" s="72">
        <f t="shared" si="183"/>
        <v>1.5015847725498292</v>
      </c>
      <c r="AM182" s="71">
        <v>-6.0504091200000009E-3</v>
      </c>
      <c r="AN182" s="72">
        <f t="shared" si="184"/>
        <v>1.4969747954399999</v>
      </c>
      <c r="AO182" s="71">
        <v>3.113802E-4</v>
      </c>
      <c r="AP182" s="72">
        <f t="shared" si="185"/>
        <v>1.5001556900999999</v>
      </c>
      <c r="AQ182" s="71">
        <v>1.4015408399999998E-3</v>
      </c>
      <c r="AR182" s="72">
        <f t="shared" si="186"/>
        <v>1.5007007704199999</v>
      </c>
      <c r="AS182" s="71">
        <v>2.2796753087305686E-3</v>
      </c>
      <c r="AT182" s="72">
        <f t="shared" si="187"/>
        <v>1.5011398376543652</v>
      </c>
      <c r="AU182" s="48">
        <v>3.5450231400445384E-2</v>
      </c>
      <c r="AV182" s="49">
        <f t="shared" si="188"/>
        <v>1.5177251157002227</v>
      </c>
    </row>
    <row r="183" spans="1:48" s="43" customFormat="1" x14ac:dyDescent="0.15">
      <c r="A183" s="57"/>
      <c r="B183" s="58"/>
      <c r="C183" s="21"/>
      <c r="D183" s="20"/>
      <c r="E183" s="20"/>
      <c r="F183" s="20"/>
      <c r="G183" s="3"/>
      <c r="H183" s="4"/>
      <c r="I183" s="3"/>
      <c r="J183" s="4"/>
      <c r="K183" s="3"/>
      <c r="L183" s="4"/>
      <c r="M183" s="3"/>
      <c r="N183" s="4"/>
      <c r="O183" s="3"/>
      <c r="P183" s="4"/>
      <c r="Q183" s="4"/>
      <c r="R183" s="4"/>
      <c r="S183" s="3"/>
      <c r="T183" s="4"/>
      <c r="U183" s="3"/>
      <c r="V183" s="4"/>
      <c r="W183" s="3"/>
      <c r="X183" s="4"/>
      <c r="Y183" s="3"/>
      <c r="Z183" s="4"/>
      <c r="AA183" s="3"/>
      <c r="AB183" s="4"/>
      <c r="AC183" s="3"/>
      <c r="AD183" s="4"/>
      <c r="AE183" s="3"/>
      <c r="AF183" s="4"/>
      <c r="AG183" s="3"/>
      <c r="AH183" s="4"/>
      <c r="AI183" s="3"/>
      <c r="AJ183" s="4"/>
      <c r="AK183" s="3"/>
      <c r="AL183" s="4"/>
      <c r="AM183" s="3"/>
      <c r="AN183" s="4"/>
      <c r="AO183" s="3"/>
      <c r="AP183" s="4"/>
      <c r="AQ183" s="3"/>
      <c r="AR183" s="4"/>
      <c r="AS183" s="3"/>
      <c r="AT183" s="4"/>
      <c r="AU183" s="20"/>
      <c r="AV183" s="47"/>
    </row>
    <row r="184" spans="1:48" s="43" customFormat="1" x14ac:dyDescent="0.15">
      <c r="A184" s="57"/>
      <c r="B184" s="58"/>
      <c r="C184" s="21"/>
      <c r="D184" s="20">
        <v>2.5</v>
      </c>
      <c r="E184" s="20">
        <v>-3</v>
      </c>
      <c r="F184" s="20">
        <v>0.5</v>
      </c>
      <c r="G184" s="3">
        <v>0.49331740421558584</v>
      </c>
      <c r="H184" s="4">
        <f>G184*$H$5+D184</f>
        <v>2.7466587021077928</v>
      </c>
      <c r="I184" s="3">
        <v>0.48943568647506563</v>
      </c>
      <c r="J184" s="4">
        <f>I184*$J$5+$D184</f>
        <v>2.7447178432375328</v>
      </c>
      <c r="K184" s="3">
        <v>1.7625231910946195E-2</v>
      </c>
      <c r="L184" s="4">
        <f>K184*$L$5+$D184</f>
        <v>2.5088126159554731</v>
      </c>
      <c r="M184" s="3">
        <v>-5.9195618982914179E-2</v>
      </c>
      <c r="N184" s="4">
        <f>M184*$N$5+$D184</f>
        <v>2.4704021905085427</v>
      </c>
      <c r="O184" s="3">
        <v>-0.74505562330654718</v>
      </c>
      <c r="P184" s="4">
        <f>O184*$P$5+$D184</f>
        <v>2.1274721883467262</v>
      </c>
      <c r="Q184" s="4">
        <v>0.12732738381108899</v>
      </c>
      <c r="R184" s="4">
        <f>Q184*$R$5+$D184</f>
        <v>2.5636636919055444</v>
      </c>
      <c r="S184" s="3">
        <v>0.21146918617456129</v>
      </c>
      <c r="T184" s="4">
        <f>S184*$T$5+$D184</f>
        <v>2.6057345930872806</v>
      </c>
      <c r="U184" s="3">
        <v>8.8486391447012314E-2</v>
      </c>
      <c r="V184" s="4">
        <f>U184*$V$5+$D184</f>
        <v>2.5442431957235061</v>
      </c>
      <c r="W184" s="3">
        <v>0.11728814445112232</v>
      </c>
      <c r="X184" s="4">
        <f>W184*$X$5+$D184</f>
        <v>2.5586440722255612</v>
      </c>
      <c r="Y184" s="3">
        <v>6.6442404225586491E-2</v>
      </c>
      <c r="Z184" s="4">
        <f>Y184*$Z$5+$D184</f>
        <v>2.5332212021127933</v>
      </c>
      <c r="AA184" s="3">
        <v>6.1271588144012394E-2</v>
      </c>
      <c r="AB184" s="4">
        <f>AA184*$AB$5+$D184</f>
        <v>2.5306357940720061</v>
      </c>
      <c r="AC184" s="3">
        <v>-1.1830889072768031E-3</v>
      </c>
      <c r="AD184" s="4">
        <f>AC184*$AD$5+$D184</f>
        <v>2.4994084555463618</v>
      </c>
      <c r="AE184" s="3">
        <v>-3.6579604023576065E-3</v>
      </c>
      <c r="AF184" s="4">
        <f>AE184*$AF$5+$D184</f>
        <v>2.4981710197988214</v>
      </c>
      <c r="AG184" s="3">
        <v>-8.0018367663891588E-3</v>
      </c>
      <c r="AH184" s="4">
        <f>AG184*$AH$5+$D184</f>
        <v>2.4959990816168056</v>
      </c>
      <c r="AI184" s="3">
        <v>-2.6353243802530561E-4</v>
      </c>
      <c r="AJ184" s="4">
        <f>AI184*$AJ$5+$D184</f>
        <v>2.4998682337809872</v>
      </c>
      <c r="AK184" s="3">
        <v>2.4362562207241091E-3</v>
      </c>
      <c r="AL184" s="4">
        <f>AK184*$AL$5+$D184</f>
        <v>2.501218128110362</v>
      </c>
      <c r="AM184" s="3">
        <v>-3.1762281599999999E-3</v>
      </c>
      <c r="AN184" s="4">
        <f>AM184*$AN$5+$D184</f>
        <v>2.49841188592</v>
      </c>
      <c r="AO184" s="3">
        <v>2.3962067999999998E-4</v>
      </c>
      <c r="AP184" s="4">
        <f>AO184*$AP$5+$D184</f>
        <v>2.5001198103400002</v>
      </c>
      <c r="AQ184" s="3">
        <v>1.0487178000000001E-3</v>
      </c>
      <c r="AR184" s="4">
        <f>AQ184*$AR$5+$D184</f>
        <v>2.5005243588999999</v>
      </c>
      <c r="AS184" s="3">
        <v>1.8079446350387309E-3</v>
      </c>
      <c r="AT184" s="4">
        <f>AS184*$AT$5+$D184</f>
        <v>2.5009039723175195</v>
      </c>
      <c r="AU184" s="20">
        <v>3.3152783500716244E-2</v>
      </c>
      <c r="AV184" s="47">
        <f>AU184*$AV$5+$D184</f>
        <v>2.5165763917503581</v>
      </c>
    </row>
    <row r="185" spans="1:48" s="43" customFormat="1" x14ac:dyDescent="0.15">
      <c r="A185" s="57"/>
      <c r="B185" s="58"/>
      <c r="C185" s="21"/>
      <c r="D185" s="20">
        <v>2.5</v>
      </c>
      <c r="E185" s="20">
        <v>-1</v>
      </c>
      <c r="F185" s="20">
        <v>0.5</v>
      </c>
      <c r="G185" s="3">
        <v>0.74941881347873485</v>
      </c>
      <c r="H185" s="4">
        <f>G185*$H$5+D185</f>
        <v>2.8747094067393673</v>
      </c>
      <c r="I185" s="3">
        <v>0.74754463702437257</v>
      </c>
      <c r="J185" s="4">
        <f>I185*$J$5+$D185</f>
        <v>2.8737723185121862</v>
      </c>
      <c r="K185" s="3">
        <v>7.8859054139307095E-3</v>
      </c>
      <c r="L185" s="4">
        <f>K185*$L$5+$D185</f>
        <v>2.5039429527069652</v>
      </c>
      <c r="M185" s="3">
        <v>-5.2377343840407944E-2</v>
      </c>
      <c r="N185" s="4">
        <f>M185*$N$5+$D185</f>
        <v>2.4738113280797962</v>
      </c>
      <c r="O185" s="3">
        <v>-0.816741516312115</v>
      </c>
      <c r="P185" s="4">
        <f>O185*$P$5+$D185</f>
        <v>2.0916292418439424</v>
      </c>
      <c r="Q185" s="4">
        <v>8.35835370686316E-2</v>
      </c>
      <c r="R185" s="4">
        <f>Q185*$R$5+$D185</f>
        <v>2.5417917685343157</v>
      </c>
      <c r="S185" s="3">
        <v>0.18497067749726559</v>
      </c>
      <c r="T185" s="4">
        <f>S185*$T$5+$D185</f>
        <v>2.5924853387486326</v>
      </c>
      <c r="U185" s="3">
        <v>6.7034862234632286E-2</v>
      </c>
      <c r="V185" s="4">
        <f>U185*$V$5+$D185</f>
        <v>2.5335174311173163</v>
      </c>
      <c r="W185" s="3">
        <v>9.3878670912301274E-2</v>
      </c>
      <c r="X185" s="4">
        <f>W185*$X$5+$D185</f>
        <v>2.5469393354561505</v>
      </c>
      <c r="Y185" s="3">
        <v>7.2380036054095917E-2</v>
      </c>
      <c r="Z185" s="4">
        <f>Y185*$Z$5+$D185</f>
        <v>2.5361900180270478</v>
      </c>
      <c r="AA185" s="3">
        <v>5.8523278776870608E-2</v>
      </c>
      <c r="AB185" s="4">
        <f>AA185*$AB$5+$D185</f>
        <v>2.5292616393884355</v>
      </c>
      <c r="AC185" s="3">
        <v>-8.0544804288102724E-4</v>
      </c>
      <c r="AD185" s="4">
        <f>AC185*$AD$5+$D185</f>
        <v>2.4995972759785596</v>
      </c>
      <c r="AE185" s="3">
        <v>-1.7739366065528505E-3</v>
      </c>
      <c r="AF185" s="4">
        <f>AE185*$AF$5+$D185</f>
        <v>2.4991130316967234</v>
      </c>
      <c r="AG185" s="3">
        <v>-8.0547036435866508E-3</v>
      </c>
      <c r="AH185" s="4">
        <f>AG185*$AH$5+$D185</f>
        <v>2.4959726481782067</v>
      </c>
      <c r="AI185" s="3">
        <v>1.3781167288121085E-4</v>
      </c>
      <c r="AJ185" s="4">
        <f>AI185*$AJ$5+$D185</f>
        <v>2.5000689058364407</v>
      </c>
      <c r="AK185" s="3">
        <v>1.9082660201017797E-3</v>
      </c>
      <c r="AL185" s="4">
        <f>AK185*$AL$5+$D185</f>
        <v>2.5009541330100511</v>
      </c>
      <c r="AM185" s="3">
        <v>-3.9967862400000003E-3</v>
      </c>
      <c r="AN185" s="4">
        <f>AM185*$AN$5+$D185</f>
        <v>2.4980016068799999</v>
      </c>
      <c r="AO185" s="3">
        <v>7.9826040000000007E-5</v>
      </c>
      <c r="AP185" s="4">
        <f>AO185*$AP$5+$D185</f>
        <v>2.5000399130200002</v>
      </c>
      <c r="AQ185" s="3">
        <v>7.6309019999999997E-4</v>
      </c>
      <c r="AR185" s="4">
        <f>AQ185*$AR$5+$D185</f>
        <v>2.5003815451000002</v>
      </c>
      <c r="AS185" s="3">
        <v>2.1334312783764047E-3</v>
      </c>
      <c r="AT185" s="4">
        <f>AS185*$AT$5+$D185</f>
        <v>2.5010667156391881</v>
      </c>
      <c r="AU185" s="20">
        <v>2.3760514570436861E-2</v>
      </c>
      <c r="AV185" s="47">
        <f>AU185*$AV$5+$D185</f>
        <v>2.5118802572852186</v>
      </c>
    </row>
    <row r="186" spans="1:48" s="43" customFormat="1" x14ac:dyDescent="0.15">
      <c r="A186" s="57"/>
      <c r="B186" s="58"/>
      <c r="C186" s="21"/>
      <c r="D186" s="20">
        <v>2.5</v>
      </c>
      <c r="E186" s="20">
        <v>1</v>
      </c>
      <c r="F186" s="20">
        <v>0.5</v>
      </c>
      <c r="G186" s="3">
        <v>0.49684777427682641</v>
      </c>
      <c r="H186" s="4">
        <f>G186*$H$5+D186</f>
        <v>2.7484238871384132</v>
      </c>
      <c r="I186" s="3">
        <v>0.4924033999917875</v>
      </c>
      <c r="J186" s="4">
        <f>I186*$J$5+$D186</f>
        <v>2.7462016999958938</v>
      </c>
      <c r="K186" s="3">
        <v>2.049402164377732E-3</v>
      </c>
      <c r="L186" s="4">
        <f>K186*$L$5+$D186</f>
        <v>2.5010247010821889</v>
      </c>
      <c r="M186" s="3">
        <v>-6.6275202233811031E-2</v>
      </c>
      <c r="N186" s="4">
        <f>M186*$N$5+$D186</f>
        <v>2.4668623988830944</v>
      </c>
      <c r="O186" s="3">
        <v>-0.73976710322535821</v>
      </c>
      <c r="P186" s="4">
        <f>O186*$P$5+$D186</f>
        <v>2.1301164483873207</v>
      </c>
      <c r="Q186" s="4">
        <v>0.10085376136360141</v>
      </c>
      <c r="R186" s="4">
        <f>Q186*$R$5+$D186</f>
        <v>2.5504268806818007</v>
      </c>
      <c r="S186" s="3">
        <v>0.22033686348144521</v>
      </c>
      <c r="T186" s="4">
        <f>S186*$T$5+$D186</f>
        <v>2.6101684317407225</v>
      </c>
      <c r="U186" s="3">
        <v>9.0149430908269643E-2</v>
      </c>
      <c r="V186" s="4">
        <f>U186*$V$5+$D186</f>
        <v>2.5450747154541347</v>
      </c>
      <c r="W186" s="3">
        <v>0.12067768391424613</v>
      </c>
      <c r="X186" s="4">
        <f>W186*$X$5+$D186</f>
        <v>2.5603388419571229</v>
      </c>
      <c r="Y186" s="3">
        <v>6.5670041669149595E-2</v>
      </c>
      <c r="Z186" s="4">
        <f>Y186*$Z$5+$D186</f>
        <v>2.5328350208345749</v>
      </c>
      <c r="AA186" s="3">
        <v>5.330380466869921E-2</v>
      </c>
      <c r="AB186" s="4">
        <f>AA186*$AB$5+$D186</f>
        <v>2.5266519023343497</v>
      </c>
      <c r="AC186" s="3">
        <v>6.9118032745499899E-4</v>
      </c>
      <c r="AD186" s="4">
        <f>AC186*$AD$5+$D186</f>
        <v>2.5003455901637275</v>
      </c>
      <c r="AE186" s="3">
        <v>-3.146542700389895E-3</v>
      </c>
      <c r="AF186" s="4">
        <f>AE186*$AF$5+$D186</f>
        <v>2.4984267286498052</v>
      </c>
      <c r="AG186" s="3">
        <v>-8.245875700103605E-3</v>
      </c>
      <c r="AH186" s="4">
        <f>AG186*$AH$5+$D186</f>
        <v>2.495877062149948</v>
      </c>
      <c r="AI186" s="3">
        <v>-1.3913797143400674E-3</v>
      </c>
      <c r="AJ186" s="4">
        <f>AI186*$AJ$5+$D186</f>
        <v>2.4993043101428301</v>
      </c>
      <c r="AK186" s="3">
        <v>2.5580906226669881E-3</v>
      </c>
      <c r="AL186" s="4">
        <f>AK186*$AL$5+$D186</f>
        <v>2.5012790453113336</v>
      </c>
      <c r="AM186" s="3">
        <v>-2.6433000000000003E-3</v>
      </c>
      <c r="AN186" s="4">
        <f>AM186*$AN$5+$D186</f>
        <v>2.49867835</v>
      </c>
      <c r="AO186" s="3">
        <v>-1.3801212000000003E-4</v>
      </c>
      <c r="AP186" s="4">
        <f>AO186*$AP$5+$D186</f>
        <v>2.4999309939400001</v>
      </c>
      <c r="AQ186" s="3">
        <v>6.2067168000000004E-4</v>
      </c>
      <c r="AR186" s="4">
        <f>AQ186*$AR$5+$D186</f>
        <v>2.5003103358400001</v>
      </c>
      <c r="AS186" s="3">
        <v>1.1165317662894692E-3</v>
      </c>
      <c r="AT186" s="4">
        <f>AS186*$AT$5+$D186</f>
        <v>2.5005582658831447</v>
      </c>
      <c r="AU186" s="20">
        <v>3.5619178348416304E-2</v>
      </c>
      <c r="AV186" s="47">
        <f>AU186*$AV$5+$D186</f>
        <v>2.5178095891742083</v>
      </c>
    </row>
    <row r="187" spans="1:48" s="43" customFormat="1" x14ac:dyDescent="0.15">
      <c r="A187" s="57"/>
      <c r="B187" s="58"/>
      <c r="C187" s="21"/>
      <c r="D187" s="20">
        <v>2.5</v>
      </c>
      <c r="E187" s="20">
        <v>3</v>
      </c>
      <c r="F187" s="20">
        <v>0.5</v>
      </c>
      <c r="G187" s="3">
        <v>0.55273777602173313</v>
      </c>
      <c r="H187" s="4">
        <f>G187*$H$5+D187</f>
        <v>2.7763688880108663</v>
      </c>
      <c r="I187" s="3">
        <v>0.55024021681107049</v>
      </c>
      <c r="J187" s="4">
        <f>I187*$J$5+$D187</f>
        <v>2.7751201084055355</v>
      </c>
      <c r="K187" s="3">
        <v>-3.9084227069280239E-3</v>
      </c>
      <c r="L187" s="4">
        <f>K187*$L$5+$D187</f>
        <v>2.4980457886465359</v>
      </c>
      <c r="M187" s="3">
        <v>-5.234001411063785E-2</v>
      </c>
      <c r="N187" s="4">
        <f>M187*$N$5+$D187</f>
        <v>2.473829992944681</v>
      </c>
      <c r="O187" s="3">
        <v>-0.75267333955705484</v>
      </c>
      <c r="P187" s="4">
        <f>O187*$P$5+$D187</f>
        <v>2.1236633302214725</v>
      </c>
      <c r="Q187" s="4">
        <v>9.5159586958178402E-2</v>
      </c>
      <c r="R187" s="4">
        <f>Q187*$R$5+$D187</f>
        <v>2.5475797934790894</v>
      </c>
      <c r="S187" s="3">
        <v>0.22425710726946713</v>
      </c>
      <c r="T187" s="4">
        <f>S187*$T$5+$D187</f>
        <v>2.6121285536347334</v>
      </c>
      <c r="U187" s="3">
        <v>8.1869696845264545E-2</v>
      </c>
      <c r="V187" s="4">
        <f>U187*$V$5+$D187</f>
        <v>2.5409348484226322</v>
      </c>
      <c r="W187" s="3">
        <v>0.1086575109282784</v>
      </c>
      <c r="X187" s="4">
        <f>W187*$X$5+$D187</f>
        <v>2.5543287554641392</v>
      </c>
      <c r="Y187" s="3">
        <v>7.4662933986515023E-2</v>
      </c>
      <c r="Z187" s="4">
        <f>Y187*$Z$5+$D187</f>
        <v>2.5373314669932574</v>
      </c>
      <c r="AA187" s="3">
        <v>5.6888269162099186E-2</v>
      </c>
      <c r="AB187" s="4">
        <f>AA187*$AB$5+$D187</f>
        <v>2.5284441345810498</v>
      </c>
      <c r="AC187" s="3">
        <v>2.7312771004270125E-4</v>
      </c>
      <c r="AD187" s="4">
        <f>AC187*$AD$5+$D187</f>
        <v>2.5001365638550213</v>
      </c>
      <c r="AE187" s="3">
        <v>-2.1627255407462875E-3</v>
      </c>
      <c r="AF187" s="4">
        <f>AE187*$AF$5+$D187</f>
        <v>2.498918637229627</v>
      </c>
      <c r="AG187" s="3">
        <v>-9.0316613264065874E-3</v>
      </c>
      <c r="AH187" s="4">
        <f>AG187*$AH$5+$D187</f>
        <v>2.4954841693367968</v>
      </c>
      <c r="AI187" s="3">
        <v>-9.5801937325210571E-4</v>
      </c>
      <c r="AJ187" s="4">
        <f>AI187*$AJ$5+$D187</f>
        <v>2.4995209903133739</v>
      </c>
      <c r="AK187" s="3">
        <v>2.3808601230305873E-3</v>
      </c>
      <c r="AL187" s="4">
        <f>AK187*$AL$5+$D187</f>
        <v>2.5011904300615151</v>
      </c>
      <c r="AM187" s="3">
        <v>-3.03167808E-3</v>
      </c>
      <c r="AN187" s="4">
        <f>AM187*$AN$5+$D187</f>
        <v>2.4984841609599999</v>
      </c>
      <c r="AO187" s="3">
        <v>-8.501976000000002E-5</v>
      </c>
      <c r="AP187" s="4">
        <f>AO187*$AP$5+$D187</f>
        <v>2.4999574901199999</v>
      </c>
      <c r="AQ187" s="3">
        <v>8.3350619999999999E-4</v>
      </c>
      <c r="AR187" s="4">
        <f>AQ187*$AR$5+$D187</f>
        <v>2.5004167531000001</v>
      </c>
      <c r="AS187" s="3">
        <v>1.7006995718155868E-3</v>
      </c>
      <c r="AT187" s="4">
        <f>AS187*$AT$5+$D187</f>
        <v>2.5008503497859076</v>
      </c>
      <c r="AU187" s="20">
        <v>3.4400176051766873E-2</v>
      </c>
      <c r="AV187" s="47">
        <f>AU187*$AV$5+$D187</f>
        <v>2.5172000880258834</v>
      </c>
    </row>
    <row r="188" spans="1:48" s="43" customFormat="1" x14ac:dyDescent="0.15">
      <c r="A188" s="57"/>
      <c r="B188" s="58"/>
      <c r="C188" s="21"/>
      <c r="D188" s="20"/>
      <c r="E188" s="20"/>
      <c r="F188" s="20"/>
      <c r="G188" s="3"/>
      <c r="H188" s="4"/>
      <c r="I188" s="3"/>
      <c r="J188" s="4"/>
      <c r="K188" s="3"/>
      <c r="L188" s="4"/>
      <c r="M188" s="3"/>
      <c r="N188" s="4"/>
      <c r="O188" s="3"/>
      <c r="P188" s="4"/>
      <c r="Q188" s="4"/>
      <c r="R188" s="4"/>
      <c r="S188" s="3"/>
      <c r="T188" s="4"/>
      <c r="U188" s="3"/>
      <c r="V188" s="4"/>
      <c r="W188" s="3"/>
      <c r="X188" s="4"/>
      <c r="Y188" s="3"/>
      <c r="Z188" s="4"/>
      <c r="AA188" s="3"/>
      <c r="AB188" s="4"/>
      <c r="AC188" s="3"/>
      <c r="AD188" s="4"/>
      <c r="AE188" s="3"/>
      <c r="AF188" s="4"/>
      <c r="AG188" s="3"/>
      <c r="AH188" s="4"/>
      <c r="AI188" s="3"/>
      <c r="AJ188" s="4"/>
      <c r="AK188" s="3"/>
      <c r="AL188" s="4"/>
      <c r="AM188" s="3"/>
      <c r="AN188" s="4"/>
      <c r="AO188" s="3"/>
      <c r="AP188" s="4"/>
      <c r="AQ188" s="3"/>
      <c r="AR188" s="4"/>
      <c r="AS188" s="3"/>
      <c r="AT188" s="4"/>
      <c r="AU188" s="20"/>
      <c r="AV188" s="47"/>
    </row>
    <row r="189" spans="1:48" s="43" customFormat="1" x14ac:dyDescent="0.15">
      <c r="A189" s="57"/>
      <c r="B189" s="58"/>
      <c r="C189" s="21"/>
      <c r="D189" s="48">
        <v>3.5</v>
      </c>
      <c r="E189" s="48">
        <v>0</v>
      </c>
      <c r="F189" s="48">
        <v>0.5</v>
      </c>
      <c r="G189" s="71">
        <v>0.109014491663742</v>
      </c>
      <c r="H189" s="72">
        <f>G189*$H$5+D189</f>
        <v>3.5545072458318709</v>
      </c>
      <c r="I189" s="71">
        <v>-7.3058014133035684E-2</v>
      </c>
      <c r="J189" s="72">
        <f>I189*$J$5+$D189</f>
        <v>3.4634709929334822</v>
      </c>
      <c r="K189" s="71">
        <v>2.2761802727310057E-2</v>
      </c>
      <c r="L189" s="72">
        <f>K189*$L$5+$D189</f>
        <v>3.5113809013636552</v>
      </c>
      <c r="M189" s="71">
        <v>-7.7643971435290768E-2</v>
      </c>
      <c r="N189" s="72">
        <f>M189*$N$5+$D189</f>
        <v>3.4611780142823547</v>
      </c>
      <c r="O189" s="71">
        <v>-0.68049401265703902</v>
      </c>
      <c r="P189" s="72">
        <f>O189*$P$5+$D189</f>
        <v>3.1597529936714803</v>
      </c>
      <c r="Q189" s="72">
        <v>7.591759354955159E-2</v>
      </c>
      <c r="R189" s="72">
        <f>Q189*$R$5+$D189</f>
        <v>3.5379587967747756</v>
      </c>
      <c r="S189" s="71">
        <v>0.105676732006137</v>
      </c>
      <c r="T189" s="72">
        <f>S189*$T$5+$D189</f>
        <v>3.5528383660030687</v>
      </c>
      <c r="U189" s="71">
        <v>0.10867617579316344</v>
      </c>
      <c r="V189" s="72">
        <f>U189*$V$5+$D189</f>
        <v>3.5543380878965816</v>
      </c>
      <c r="W189" s="71">
        <v>0.10723151525106109</v>
      </c>
      <c r="X189" s="72">
        <f>W189*$X$5+$D189</f>
        <v>3.5536157576255305</v>
      </c>
      <c r="Y189" s="71">
        <v>3.3939609734021346E-2</v>
      </c>
      <c r="Z189" s="72">
        <f>Y189*$Z$5+$D189</f>
        <v>3.5169698048670108</v>
      </c>
      <c r="AA189" s="71">
        <v>3.76040992165146E-2</v>
      </c>
      <c r="AB189" s="72">
        <f>AA189*$AB$5+$D189</f>
        <v>3.5188020496082575</v>
      </c>
      <c r="AC189" s="71">
        <v>-1.8115613421199573E-5</v>
      </c>
      <c r="AD189" s="72">
        <f>AC189*$AD$5+$D189</f>
        <v>3.4999909421932895</v>
      </c>
      <c r="AE189" s="71">
        <v>4.403487570076204E-4</v>
      </c>
      <c r="AF189" s="72">
        <f>AE189*$AF$5+$D189</f>
        <v>3.5002201743785037</v>
      </c>
      <c r="AG189" s="71">
        <v>6.3156486434997152E-4</v>
      </c>
      <c r="AH189" s="72">
        <f>AG189*$AH$5+$D189</f>
        <v>3.5003157824321751</v>
      </c>
      <c r="AI189" s="71">
        <v>-1.0078635235153191E-3</v>
      </c>
      <c r="AJ189" s="72">
        <f>AI189*$AJ$5+$D189</f>
        <v>3.4994960682382423</v>
      </c>
      <c r="AK189" s="71">
        <v>1.0788667623184852E-3</v>
      </c>
      <c r="AL189" s="72">
        <f>AK189*$AL$5+$D189</f>
        <v>3.5005394333811592</v>
      </c>
      <c r="AM189" s="71">
        <v>2.8842804000000003E-4</v>
      </c>
      <c r="AN189" s="72">
        <f>AM189*$AN$5+$D189</f>
        <v>3.5001442140200001</v>
      </c>
      <c r="AO189" s="71">
        <v>-1.4368644E-4</v>
      </c>
      <c r="AP189" s="72">
        <f>AO189*$AP$5+$D189</f>
        <v>3.4999281567799998</v>
      </c>
      <c r="AQ189" s="71">
        <v>3.1973399999999996E-4</v>
      </c>
      <c r="AR189" s="72">
        <f>AQ189*$AR$5+$D189</f>
        <v>3.5001598669999998</v>
      </c>
      <c r="AS189" s="71">
        <v>2.3377996260343076E-4</v>
      </c>
      <c r="AT189" s="72">
        <f>AS189*$AT$5+$D189</f>
        <v>3.5001168899813018</v>
      </c>
      <c r="AU189" s="48">
        <v>1.7238340367781008E-2</v>
      </c>
      <c r="AV189" s="49">
        <f>AU189*$AV$5+$D189</f>
        <v>3.5086191701838905</v>
      </c>
    </row>
    <row r="190" spans="1:48" s="43" customFormat="1" x14ac:dyDescent="0.15">
      <c r="A190" s="57"/>
      <c r="B190" s="58"/>
      <c r="C190" s="21"/>
      <c r="D190" s="48">
        <v>3.5</v>
      </c>
      <c r="E190" s="48">
        <v>1</v>
      </c>
      <c r="F190" s="48">
        <v>0.5</v>
      </c>
      <c r="G190" s="71">
        <v>0.52273525243083674</v>
      </c>
      <c r="H190" s="72">
        <f>G190*$H$5+D190</f>
        <v>3.7613676262154185</v>
      </c>
      <c r="I190" s="71">
        <v>0.52020222758940782</v>
      </c>
      <c r="J190" s="72">
        <f>I190*$J$5+$D190</f>
        <v>3.760101113794704</v>
      </c>
      <c r="K190" s="71">
        <v>3.6585001661172976E-2</v>
      </c>
      <c r="L190" s="72">
        <f>K190*$L$5+$D190</f>
        <v>3.5182925008305865</v>
      </c>
      <c r="M190" s="71">
        <v>-3.6101581660650361E-2</v>
      </c>
      <c r="N190" s="72">
        <f>M190*$N$5+$D190</f>
        <v>3.4819492091696747</v>
      </c>
      <c r="O190" s="71">
        <v>-0.74695392112653658</v>
      </c>
      <c r="P190" s="72">
        <f>O190*$P$5+$D190</f>
        <v>3.1265230394367318</v>
      </c>
      <c r="Q190" s="72">
        <v>8.7130178187141596E-2</v>
      </c>
      <c r="R190" s="72">
        <f>Q190*$R$5+$D190</f>
        <v>3.5435650890935708</v>
      </c>
      <c r="S190" s="71">
        <v>0.2128740283382422</v>
      </c>
      <c r="T190" s="72">
        <f>S190*$T$5+$D190</f>
        <v>3.6064370141691211</v>
      </c>
      <c r="U190" s="71">
        <v>9.9351209296595883E-2</v>
      </c>
      <c r="V190" s="72">
        <f>U190*$V$5+$D190</f>
        <v>3.5496756046482978</v>
      </c>
      <c r="W190" s="71">
        <v>0.13317754392775949</v>
      </c>
      <c r="X190" s="72">
        <f>W190*$X$5+$D190</f>
        <v>3.5665887719638798</v>
      </c>
      <c r="Y190" s="71">
        <v>6.3681365764734044E-2</v>
      </c>
      <c r="Z190" s="72">
        <f>Y190*$Z$5+$D190</f>
        <v>3.531840682882367</v>
      </c>
      <c r="AA190" s="71">
        <v>4.5009348833735995E-2</v>
      </c>
      <c r="AB190" s="72">
        <f>AA190*$AB$5+$D190</f>
        <v>3.5225046744168682</v>
      </c>
      <c r="AC190" s="71">
        <v>-1.1830889072768031E-3</v>
      </c>
      <c r="AD190" s="72">
        <f>AC190*$AD$5+$D190</f>
        <v>3.4994084555463618</v>
      </c>
      <c r="AE190" s="71">
        <v>-9.8172689655654597E-3</v>
      </c>
      <c r="AF190" s="72">
        <f>AE190*$AF$5+$D190</f>
        <v>3.4950913655172173</v>
      </c>
      <c r="AG190" s="71">
        <v>-7.2544623911966069E-3</v>
      </c>
      <c r="AH190" s="72">
        <f>AG190*$AH$5+$D190</f>
        <v>3.4963727688044015</v>
      </c>
      <c r="AI190" s="71">
        <v>-3.7191878952588185E-4</v>
      </c>
      <c r="AJ190" s="72">
        <f>AI190*$AJ$5+$D190</f>
        <v>3.4998140406052372</v>
      </c>
      <c r="AK190" s="71">
        <v>3.6318989439934148E-3</v>
      </c>
      <c r="AL190" s="72">
        <f>AK190*$AL$5+$D190</f>
        <v>3.5018159494719967</v>
      </c>
      <c r="AM190" s="71">
        <v>-1.7365391999999999E-3</v>
      </c>
      <c r="AN190" s="72">
        <f>AM190*$AN$5+$D190</f>
        <v>3.4991317303999998</v>
      </c>
      <c r="AO190" s="71">
        <v>-1.6924680000000003E-5</v>
      </c>
      <c r="AP190" s="72">
        <f>AO190*$AP$5+$D190</f>
        <v>3.4999915376600002</v>
      </c>
      <c r="AQ190" s="71">
        <v>7.1444483999999996E-4</v>
      </c>
      <c r="AR190" s="72">
        <f>AQ190*$AR$5+$D190</f>
        <v>3.5003572224199999</v>
      </c>
      <c r="AS190" s="71">
        <v>8.5292981986798545E-4</v>
      </c>
      <c r="AT190" s="72">
        <f>AS190*$AT$5+$D190</f>
        <v>3.5004264649099341</v>
      </c>
      <c r="AU190" s="48">
        <v>3.6461136468138526E-2</v>
      </c>
      <c r="AV190" s="49">
        <f>AU190*$AV$5+$D190</f>
        <v>3.5182305682340691</v>
      </c>
    </row>
    <row r="191" spans="1:48" s="43" customFormat="1" x14ac:dyDescent="0.15">
      <c r="A191" s="57"/>
      <c r="B191" s="58"/>
      <c r="C191" s="21"/>
      <c r="D191" s="20"/>
      <c r="E191" s="20"/>
      <c r="F191" s="20"/>
      <c r="G191" s="3"/>
      <c r="H191" s="4"/>
      <c r="I191" s="3"/>
      <c r="J191" s="4"/>
      <c r="K191" s="3"/>
      <c r="L191" s="4"/>
      <c r="M191" s="3"/>
      <c r="N191" s="4"/>
      <c r="O191" s="3"/>
      <c r="P191" s="4"/>
      <c r="Q191" s="4"/>
      <c r="R191" s="4"/>
      <c r="S191" s="3"/>
      <c r="T191" s="4"/>
      <c r="U191" s="3"/>
      <c r="V191" s="4"/>
      <c r="W191" s="3"/>
      <c r="X191" s="4"/>
      <c r="Y191" s="3"/>
      <c r="Z191" s="4"/>
      <c r="AA191" s="3"/>
      <c r="AB191" s="4"/>
      <c r="AC191" s="3"/>
      <c r="AD191" s="4"/>
      <c r="AE191" s="3"/>
      <c r="AF191" s="4"/>
      <c r="AG191" s="3"/>
      <c r="AH191" s="4"/>
      <c r="AI191" s="3"/>
      <c r="AJ191" s="4"/>
      <c r="AK191" s="3"/>
      <c r="AL191" s="4"/>
      <c r="AM191" s="3"/>
      <c r="AN191" s="4"/>
      <c r="AO191" s="3"/>
      <c r="AP191" s="4"/>
      <c r="AQ191" s="3"/>
      <c r="AR191" s="4"/>
      <c r="AS191" s="3"/>
      <c r="AT191" s="4"/>
      <c r="AU191" s="20"/>
      <c r="AV191" s="47"/>
    </row>
    <row r="192" spans="1:48" s="43" customFormat="1" x14ac:dyDescent="0.15">
      <c r="A192" s="57"/>
      <c r="B192" s="58"/>
      <c r="C192" s="21"/>
      <c r="D192" s="20">
        <v>4.5</v>
      </c>
      <c r="E192" s="20">
        <v>1</v>
      </c>
      <c r="F192" s="20">
        <v>0.5</v>
      </c>
      <c r="G192" s="3">
        <v>0.5368920287764769</v>
      </c>
      <c r="H192" s="4">
        <f>G192*$H$5+D192</f>
        <v>4.7684460143882381</v>
      </c>
      <c r="I192" s="3">
        <v>0.53318550760344374</v>
      </c>
      <c r="J192" s="4">
        <f>I192*$J$5+$D192</f>
        <v>4.7665927538017216</v>
      </c>
      <c r="K192" s="3">
        <v>2.0923313536133307E-3</v>
      </c>
      <c r="L192" s="4">
        <f>K192*$L$5+$D192</f>
        <v>4.501046165676807</v>
      </c>
      <c r="M192" s="3">
        <v>-6.2943523851830829E-2</v>
      </c>
      <c r="N192" s="4">
        <f>M192*$N$5+$D192</f>
        <v>4.4685282380740849</v>
      </c>
      <c r="O192" s="3">
        <v>-0.74408486763459669</v>
      </c>
      <c r="P192" s="4">
        <f>O192*$P$5+$D192</f>
        <v>4.1279575661827019</v>
      </c>
      <c r="Q192" s="4">
        <v>7.8415019815708795E-2</v>
      </c>
      <c r="R192" s="4">
        <f>Q192*$R$5+$D192</f>
        <v>4.5392075099078548</v>
      </c>
      <c r="S192" s="3">
        <v>0.21032565211927096</v>
      </c>
      <c r="T192" s="4">
        <f>S192*$T$5+$D192</f>
        <v>4.6051628260596358</v>
      </c>
      <c r="U192" s="3">
        <v>8.9154593609896859E-2</v>
      </c>
      <c r="V192" s="4">
        <f>U192*$V$5+$D192</f>
        <v>4.544577296804948</v>
      </c>
      <c r="W192" s="3">
        <v>0.12149147202323402</v>
      </c>
      <c r="X192" s="4">
        <f>W192*$X$5+$D192</f>
        <v>4.5607457360116168</v>
      </c>
      <c r="Y192" s="3">
        <v>6.7156385083370851E-2</v>
      </c>
      <c r="Z192" s="4">
        <f>Y192*$Z$5+$D192</f>
        <v>4.5335781925416851</v>
      </c>
      <c r="AA192" s="3">
        <v>4.2474411125395198E-2</v>
      </c>
      <c r="AB192" s="4">
        <f>AA192*$AB$5+$D192</f>
        <v>4.5212372055626977</v>
      </c>
      <c r="AC192" s="3">
        <v>4.1944612613700554E-4</v>
      </c>
      <c r="AD192" s="4">
        <f>AC192*$AD$5+$D192</f>
        <v>4.5002097230630689</v>
      </c>
      <c r="AE192" s="3">
        <v>-3.5952525097457614E-3</v>
      </c>
      <c r="AF192" s="4">
        <f>AE192*$AF$5+$D192</f>
        <v>4.4982023737451273</v>
      </c>
      <c r="AG192" s="3">
        <v>-7.1069039661599649E-3</v>
      </c>
      <c r="AH192" s="4">
        <f>AG192*$AH$5+$D192</f>
        <v>4.4964465480169205</v>
      </c>
      <c r="AI192" s="3">
        <v>-1.209645968454639E-3</v>
      </c>
      <c r="AJ192" s="4">
        <f>AI192*$AJ$5+$D192</f>
        <v>4.4993951770157725</v>
      </c>
      <c r="AK192" s="3">
        <v>2.7993535826662786E-3</v>
      </c>
      <c r="AL192" s="4">
        <f>AK192*$AL$5+$D192</f>
        <v>4.5013996767913333</v>
      </c>
      <c r="AM192" s="3">
        <v>-1.1178518399999999E-3</v>
      </c>
      <c r="AN192" s="4">
        <f>AM192*$AN$5+$D192</f>
        <v>4.4994410740799999</v>
      </c>
      <c r="AO192" s="3">
        <v>-1.0162908000000002E-4</v>
      </c>
      <c r="AP192" s="4">
        <f>AO192*$AP$5+$D192</f>
        <v>4.4999491854600002</v>
      </c>
      <c r="AQ192" s="3">
        <v>4.3890552E-4</v>
      </c>
      <c r="AR192" s="4">
        <f>AQ192*$AR$5+$D192</f>
        <v>4.5002194527599997</v>
      </c>
      <c r="AS192" s="3">
        <v>7.0250020550397788E-4</v>
      </c>
      <c r="AT192" s="4">
        <f>AS192*$AT$5+$D192</f>
        <v>4.5003512501027521</v>
      </c>
      <c r="AU192" s="20">
        <v>3.3472799637757351E-2</v>
      </c>
      <c r="AV192" s="47">
        <f>AU192*$AV$5+$D192</f>
        <v>4.5167363998188783</v>
      </c>
    </row>
    <row r="193" spans="1:48" s="43" customFormat="1" x14ac:dyDescent="0.15">
      <c r="A193" s="57"/>
      <c r="B193" s="58"/>
      <c r="C193" s="21"/>
      <c r="D193" s="20"/>
      <c r="E193" s="20"/>
      <c r="F193" s="20"/>
      <c r="G193" s="3"/>
      <c r="H193" s="4"/>
      <c r="I193" s="3"/>
      <c r="J193" s="4"/>
      <c r="K193" s="3"/>
      <c r="L193" s="4"/>
      <c r="M193" s="3"/>
      <c r="N193" s="4"/>
      <c r="O193" s="3"/>
      <c r="P193" s="4"/>
      <c r="Q193" s="4"/>
      <c r="R193" s="4"/>
      <c r="S193" s="3"/>
      <c r="T193" s="4"/>
      <c r="U193" s="3"/>
      <c r="V193" s="4"/>
      <c r="W193" s="3"/>
      <c r="X193" s="4"/>
      <c r="Y193" s="3"/>
      <c r="Z193" s="4"/>
      <c r="AA193" s="3"/>
      <c r="AB193" s="4"/>
      <c r="AC193" s="3"/>
      <c r="AD193" s="4"/>
      <c r="AE193" s="3"/>
      <c r="AF193" s="4"/>
      <c r="AG193" s="3"/>
      <c r="AH193" s="4"/>
      <c r="AI193" s="3"/>
      <c r="AJ193" s="4"/>
      <c r="AK193" s="3"/>
      <c r="AL193" s="4"/>
      <c r="AM193" s="3"/>
      <c r="AN193" s="4"/>
      <c r="AO193" s="3"/>
      <c r="AP193" s="4"/>
      <c r="AQ193" s="3"/>
      <c r="AR193" s="4"/>
      <c r="AS193" s="3"/>
      <c r="AT193" s="4"/>
      <c r="AU193" s="20"/>
      <c r="AV193" s="47"/>
    </row>
    <row r="194" spans="1:48" s="43" customFormat="1" x14ac:dyDescent="0.15">
      <c r="A194" s="57"/>
      <c r="B194" s="58"/>
      <c r="C194" s="21"/>
      <c r="D194" s="48">
        <v>5.5</v>
      </c>
      <c r="E194" s="48">
        <v>0</v>
      </c>
      <c r="F194" s="48">
        <v>0.5</v>
      </c>
      <c r="G194" s="71">
        <v>0.12287254525974727</v>
      </c>
      <c r="H194" s="72">
        <f>G194*$H$5+D194</f>
        <v>5.5614362726298738</v>
      </c>
      <c r="I194" s="71">
        <v>-7.8461492517255663E-2</v>
      </c>
      <c r="J194" s="72">
        <f>I194*$J$5+$D194</f>
        <v>5.4607692537413719</v>
      </c>
      <c r="K194" s="71">
        <v>2.5203167054273692E-2</v>
      </c>
      <c r="L194" s="72">
        <f>K194*$L$5+$D194</f>
        <v>5.5126015835271369</v>
      </c>
      <c r="M194" s="71">
        <v>-9.1138668747176937E-2</v>
      </c>
      <c r="N194" s="72">
        <f>M194*$N$5+$D194</f>
        <v>5.4544306656264112</v>
      </c>
      <c r="O194" s="71">
        <v>-0.67942394775518522</v>
      </c>
      <c r="P194" s="72">
        <f>O194*$P$5+$D194</f>
        <v>5.1602880261224078</v>
      </c>
      <c r="Q194" s="72">
        <v>6.1129928131133396E-2</v>
      </c>
      <c r="R194" s="72">
        <f>Q194*$R$5+$D194</f>
        <v>5.530564964065567</v>
      </c>
      <c r="S194" s="71">
        <v>0.10730804119708977</v>
      </c>
      <c r="T194" s="72">
        <f>S194*$T$5+$D194</f>
        <v>5.553654020598545</v>
      </c>
      <c r="U194" s="71">
        <v>0.10660624227741217</v>
      </c>
      <c r="V194" s="72">
        <f>U194*$V$5+$D194</f>
        <v>5.5533031211387058</v>
      </c>
      <c r="W194" s="71">
        <v>0.10946943255077776</v>
      </c>
      <c r="X194" s="72">
        <f>W194*$X$5+$D194</f>
        <v>5.5547347162753891</v>
      </c>
      <c r="Y194" s="71">
        <v>3.3182340237561191E-2</v>
      </c>
      <c r="Z194" s="72">
        <f>Y194*$Z$5+$D194</f>
        <v>5.5165911701187804</v>
      </c>
      <c r="AA194" s="71">
        <v>3.3630262574416196E-2</v>
      </c>
      <c r="AB194" s="72">
        <f>AA194*$AB$5+$D194</f>
        <v>5.516815131287208</v>
      </c>
      <c r="AC194" s="71">
        <v>2.6476665769445506E-5</v>
      </c>
      <c r="AD194" s="72">
        <f>AC194*$AD$5+$D194</f>
        <v>5.500013238332885</v>
      </c>
      <c r="AE194" s="71">
        <v>2.9681735836273147E-4</v>
      </c>
      <c r="AF194" s="72">
        <f>AE194*$AF$5+$D194</f>
        <v>5.5001484086791814</v>
      </c>
      <c r="AG194" s="71">
        <v>4.8924994521973287E-4</v>
      </c>
      <c r="AH194" s="72">
        <f>AG194*$AH$5+$D194</f>
        <v>5.50024462497261</v>
      </c>
      <c r="AI194" s="71">
        <v>-9.1193820958054589E-4</v>
      </c>
      <c r="AJ194" s="72">
        <f>AI194*$AJ$5+$D194</f>
        <v>5.4995440308952102</v>
      </c>
      <c r="AK194" s="71">
        <v>1.1610355842870499E-3</v>
      </c>
      <c r="AL194" s="72">
        <f>AK194*$AL$5+$D194</f>
        <v>5.5005805177921436</v>
      </c>
      <c r="AM194" s="71">
        <v>2.1677112000000002E-4</v>
      </c>
      <c r="AN194" s="72">
        <f>AM194*$AN$5+$D194</f>
        <v>5.5001083855599999</v>
      </c>
      <c r="AO194" s="71">
        <v>-1.9466028E-4</v>
      </c>
      <c r="AP194" s="72">
        <f>AO194*$AP$5+$D194</f>
        <v>5.49990266986</v>
      </c>
      <c r="AQ194" s="71">
        <v>3.6939887999999996E-4</v>
      </c>
      <c r="AR194" s="72">
        <f>AQ194*$AR$5+$D194</f>
        <v>5.5001846994400001</v>
      </c>
      <c r="AS194" s="71">
        <v>1.9236866234328999E-4</v>
      </c>
      <c r="AT194" s="72">
        <f>AS194*$AT$5+$D194</f>
        <v>5.5000961843311718</v>
      </c>
      <c r="AU194" s="48">
        <v>1.7431731630527952E-2</v>
      </c>
      <c r="AV194" s="49">
        <f>AU194*$AV$5+$D194</f>
        <v>5.5087158658152644</v>
      </c>
    </row>
    <row r="195" spans="1:48" s="43" customFormat="1" x14ac:dyDescent="0.15">
      <c r="A195" s="57"/>
      <c r="B195" s="58"/>
      <c r="C195" s="21"/>
      <c r="D195" s="48">
        <v>5.5</v>
      </c>
      <c r="E195" s="48">
        <v>1</v>
      </c>
      <c r="F195" s="48">
        <v>0.5</v>
      </c>
      <c r="G195" s="71">
        <v>0.50726160852668312</v>
      </c>
      <c r="H195" s="72">
        <f>G195*$H$5+D195</f>
        <v>5.7536308042633415</v>
      </c>
      <c r="I195" s="71">
        <v>0.50520314216778717</v>
      </c>
      <c r="J195" s="72">
        <f>I195*$J$5+$D195</f>
        <v>5.7526015710838934</v>
      </c>
      <c r="K195" s="71">
        <v>2.9104123815247702E-2</v>
      </c>
      <c r="L195" s="72">
        <f>K195*$L$5+$D195</f>
        <v>5.514552061907624</v>
      </c>
      <c r="M195" s="71">
        <v>-3.5172071389375212E-2</v>
      </c>
      <c r="N195" s="72">
        <f>M195*$N$5+$D195</f>
        <v>5.4824139643053122</v>
      </c>
      <c r="O195" s="71">
        <v>-0.7572608385811298</v>
      </c>
      <c r="P195" s="72">
        <f>O195*$P$5+$D195</f>
        <v>5.1213695807094348</v>
      </c>
      <c r="Q195" s="72">
        <v>6.7474774962201611E-2</v>
      </c>
      <c r="R195" s="72">
        <f>Q195*$R$5+$D195</f>
        <v>5.5337373874811009</v>
      </c>
      <c r="S195" s="71">
        <v>0.21342401969018809</v>
      </c>
      <c r="T195" s="72">
        <f>S195*$T$5+$D195</f>
        <v>5.6067120098450944</v>
      </c>
      <c r="U195" s="71">
        <v>9.3729351993220925E-2</v>
      </c>
      <c r="V195" s="72">
        <f>U195*$V$5+$D195</f>
        <v>5.54686467599661</v>
      </c>
      <c r="W195" s="71">
        <v>0.12970401257265296</v>
      </c>
      <c r="X195" s="72">
        <f>W195*$X$5+$D195</f>
        <v>5.5648520062863263</v>
      </c>
      <c r="Y195" s="71">
        <v>6.2565821376911884E-2</v>
      </c>
      <c r="Z195" s="72">
        <f>Y195*$Z$5+$D195</f>
        <v>5.5312829106884562</v>
      </c>
      <c r="AA195" s="71">
        <v>3.9547603877947202E-2</v>
      </c>
      <c r="AB195" s="72">
        <f>AA195*$AB$5+$D195</f>
        <v>5.5197738019389737</v>
      </c>
      <c r="AC195" s="71">
        <v>-1.3962957421570748E-3</v>
      </c>
      <c r="AD195" s="72">
        <f>AC195*$AD$5+$D195</f>
        <v>5.4993018521289212</v>
      </c>
      <c r="AE195" s="71">
        <v>-8.6369670757380744E-3</v>
      </c>
      <c r="AF195" s="72">
        <f>AE195*$AF$5+$D195</f>
        <v>5.4956815164621311</v>
      </c>
      <c r="AG195" s="71">
        <v>-7.5675922262660022E-3</v>
      </c>
      <c r="AH195" s="72">
        <f>AG195*$AH$5+$D195</f>
        <v>5.4962162038868669</v>
      </c>
      <c r="AI195" s="71">
        <v>-1.6322725445106707E-4</v>
      </c>
      <c r="AJ195" s="72">
        <f>AI195*$AJ$5+$D195</f>
        <v>5.4999183863727747</v>
      </c>
      <c r="AK195" s="71">
        <v>3.4063665017133307E-3</v>
      </c>
      <c r="AL195" s="72">
        <f>AK195*$AL$5+$D195</f>
        <v>5.5017031832508563</v>
      </c>
      <c r="AM195" s="71">
        <v>-9.0712943999999998E-4</v>
      </c>
      <c r="AN195" s="72">
        <f>AM195*$AN$5+$D195</f>
        <v>5.4995464352800001</v>
      </c>
      <c r="AO195" s="71">
        <v>-5.8197959999999998E-5</v>
      </c>
      <c r="AP195" s="72">
        <f>AO195*$AP$5+$D195</f>
        <v>5.4999709010200002</v>
      </c>
      <c r="AQ195" s="71">
        <v>4.6813140000000002E-4</v>
      </c>
      <c r="AR195" s="72">
        <f>AQ195*$AR$5+$D195</f>
        <v>5.5002340657</v>
      </c>
      <c r="AS195" s="71">
        <v>6.2516872822104342E-4</v>
      </c>
      <c r="AT195" s="72">
        <f>AS195*$AT$5+$D195</f>
        <v>5.5003125843641101</v>
      </c>
      <c r="AU195" s="48">
        <v>3.5579067241616913E-2</v>
      </c>
      <c r="AV195" s="49">
        <f>AU195*$AV$5+$D195</f>
        <v>5.5177895336208085</v>
      </c>
    </row>
    <row r="196" spans="1:48" s="43" customFormat="1" x14ac:dyDescent="0.15">
      <c r="A196" s="57"/>
      <c r="B196" s="58"/>
      <c r="C196" s="21"/>
      <c r="D196" s="20"/>
      <c r="E196" s="20"/>
      <c r="F196" s="20"/>
      <c r="G196" s="3"/>
      <c r="H196" s="4"/>
      <c r="I196" s="3"/>
      <c r="J196" s="4"/>
      <c r="K196" s="3"/>
      <c r="L196" s="4"/>
      <c r="M196" s="3"/>
      <c r="N196" s="4"/>
      <c r="O196" s="3"/>
      <c r="P196" s="4"/>
      <c r="Q196" s="4"/>
      <c r="R196" s="4"/>
      <c r="S196" s="3"/>
      <c r="T196" s="4"/>
      <c r="U196" s="3"/>
      <c r="V196" s="4"/>
      <c r="W196" s="3"/>
      <c r="X196" s="4"/>
      <c r="Y196" s="3"/>
      <c r="Z196" s="4"/>
      <c r="AA196" s="3"/>
      <c r="AB196" s="4"/>
      <c r="AC196" s="3"/>
      <c r="AD196" s="4"/>
      <c r="AE196" s="3"/>
      <c r="AF196" s="4"/>
      <c r="AG196" s="3"/>
      <c r="AH196" s="4"/>
      <c r="AI196" s="3"/>
      <c r="AJ196" s="4"/>
      <c r="AK196" s="3"/>
      <c r="AL196" s="4"/>
      <c r="AM196" s="3"/>
      <c r="AN196" s="4"/>
      <c r="AO196" s="3"/>
      <c r="AP196" s="4"/>
      <c r="AQ196" s="3"/>
      <c r="AR196" s="4"/>
      <c r="AS196" s="3"/>
      <c r="AT196" s="4"/>
      <c r="AU196" s="20"/>
      <c r="AV196" s="47"/>
    </row>
    <row r="197" spans="1:48" s="43" customFormat="1" ht="15.75" thickBot="1" x14ac:dyDescent="0.2">
      <c r="A197" s="59"/>
      <c r="B197" s="60"/>
      <c r="C197" s="61"/>
      <c r="D197" s="50">
        <v>6.5</v>
      </c>
      <c r="E197" s="50">
        <v>1</v>
      </c>
      <c r="F197" s="50">
        <v>0.5</v>
      </c>
      <c r="G197" s="73">
        <v>0.57502438979251258</v>
      </c>
      <c r="H197" s="74">
        <f>G197*$H$5+D197</f>
        <v>6.787512194896256</v>
      </c>
      <c r="I197" s="73">
        <v>0.57160277683416516</v>
      </c>
      <c r="J197" s="74">
        <f>I197*$J$5+$D197</f>
        <v>6.7858013884170827</v>
      </c>
      <c r="K197" s="73">
        <v>-1.6350421639297734E-3</v>
      </c>
      <c r="L197" s="74">
        <f>K197*$L$5+$D197</f>
        <v>6.4991824789180352</v>
      </c>
      <c r="M197" s="73">
        <v>-6.2615022229854073E-2</v>
      </c>
      <c r="N197" s="74">
        <f>M197*$N$5+$D197</f>
        <v>6.4686924888850728</v>
      </c>
      <c r="O197" s="73">
        <v>-0.75168771366559506</v>
      </c>
      <c r="P197" s="74">
        <f>O197*$P$5+$D197</f>
        <v>6.1241561431672027</v>
      </c>
      <c r="Q197" s="74">
        <v>6.1101355910565619E-2</v>
      </c>
      <c r="R197" s="74">
        <f>Q197*$R$5+$D197</f>
        <v>6.5305506779552829</v>
      </c>
      <c r="S197" s="73">
        <v>0.21546471158428618</v>
      </c>
      <c r="T197" s="74">
        <f>S197*$T$5+$D197</f>
        <v>6.6077323557921428</v>
      </c>
      <c r="U197" s="73">
        <v>8.819148658182864E-2</v>
      </c>
      <c r="V197" s="74">
        <f>U197*$V$5+$D197</f>
        <v>6.5440957432909146</v>
      </c>
      <c r="W197" s="73">
        <v>0.11875706931757522</v>
      </c>
      <c r="X197" s="74">
        <f>W197*$X$5+$D197</f>
        <v>6.5593785346587872</v>
      </c>
      <c r="Y197" s="73">
        <v>6.7267825347711308E-2</v>
      </c>
      <c r="Z197" s="74">
        <f>Y197*$Z$5+$D197</f>
        <v>6.5336339126738556</v>
      </c>
      <c r="AA197" s="73">
        <v>3.7895106963218406E-2</v>
      </c>
      <c r="AB197" s="74">
        <f>AA197*$AB$5+$D197</f>
        <v>6.5189475534816088</v>
      </c>
      <c r="AC197" s="73">
        <v>8.5422084824579526E-4</v>
      </c>
      <c r="AD197" s="74">
        <f>AC197*$AD$5+$D197</f>
        <v>6.5004271104241225</v>
      </c>
      <c r="AE197" s="73">
        <v>-3.4029483057361042E-3</v>
      </c>
      <c r="AF197" s="74">
        <f>AE197*$AF$5+$D197</f>
        <v>6.4982985258471322</v>
      </c>
      <c r="AG197" s="73">
        <v>-7.7626917715206897E-3</v>
      </c>
      <c r="AH197" s="74">
        <f>AG197*$AH$5+$D197</f>
        <v>6.4961186541142393</v>
      </c>
      <c r="AI197" s="73">
        <v>-1.1958277881836492E-3</v>
      </c>
      <c r="AJ197" s="74">
        <f>AI197*$AJ$5+$D197</f>
        <v>6.4994020861059081</v>
      </c>
      <c r="AK197" s="73">
        <v>2.6791847649524922E-3</v>
      </c>
      <c r="AL197" s="74">
        <f>AK197*$AL$5+$D197</f>
        <v>6.5013395923824762</v>
      </c>
      <c r="AM197" s="73">
        <v>-8.7851087999999994E-4</v>
      </c>
      <c r="AN197" s="74">
        <f>AM197*$AN$5+$D197</f>
        <v>6.4995607445600001</v>
      </c>
      <c r="AO197" s="73">
        <v>-5.6890080000000005E-5</v>
      </c>
      <c r="AP197" s="74">
        <f>AO197*$AP$5+$D197</f>
        <v>6.4999715549600001</v>
      </c>
      <c r="AQ197" s="73">
        <v>2.8026864000000001E-4</v>
      </c>
      <c r="AR197" s="74">
        <f>AQ197*$AR$5+$D197</f>
        <v>6.5001401343199996</v>
      </c>
      <c r="AS197" s="73">
        <v>5.4456627848521678E-4</v>
      </c>
      <c r="AT197" s="74">
        <f>AS197*$AT$5+$D197</f>
        <v>6.5002722831392425</v>
      </c>
      <c r="AU197" s="50">
        <v>3.4153010878255924E-2</v>
      </c>
      <c r="AV197" s="51">
        <f>AU197*$AV$5+$D197</f>
        <v>6.5170765054391282</v>
      </c>
    </row>
    <row r="198" spans="1:48" s="43" customFormat="1" ht="15.75" thickBot="1" x14ac:dyDescent="0.2">
      <c r="A198" s="22"/>
      <c r="B198" s="53"/>
      <c r="C198" s="22"/>
      <c r="D198" s="1"/>
      <c r="E198" s="1"/>
      <c r="F198" s="1"/>
      <c r="G198" s="3"/>
      <c r="H198" s="4"/>
      <c r="I198" s="3"/>
      <c r="J198" s="4"/>
      <c r="K198" s="3"/>
      <c r="L198" s="4"/>
      <c r="M198" s="3"/>
      <c r="N198" s="4"/>
      <c r="O198" s="3"/>
      <c r="P198" s="4"/>
      <c r="Q198" s="4"/>
      <c r="R198" s="4"/>
      <c r="S198" s="3"/>
      <c r="T198" s="4"/>
      <c r="U198" s="3"/>
      <c r="V198" s="4"/>
      <c r="W198" s="3"/>
      <c r="X198" s="4"/>
      <c r="Y198" s="3"/>
      <c r="Z198" s="4"/>
      <c r="AA198" s="3"/>
      <c r="AB198" s="4"/>
      <c r="AC198" s="3"/>
      <c r="AD198" s="4"/>
      <c r="AE198" s="3"/>
      <c r="AF198" s="4"/>
      <c r="AG198" s="3"/>
      <c r="AH198" s="4"/>
      <c r="AI198" s="3"/>
      <c r="AJ198" s="4"/>
      <c r="AK198" s="3"/>
      <c r="AL198" s="4"/>
      <c r="AM198" s="3"/>
      <c r="AN198" s="4"/>
      <c r="AO198" s="3"/>
      <c r="AP198" s="4"/>
      <c r="AQ198" s="3"/>
      <c r="AR198" s="4"/>
      <c r="AS198" s="3"/>
      <c r="AT198" s="4"/>
      <c r="AU198" s="1"/>
      <c r="AV198" s="1"/>
    </row>
    <row r="199" spans="1:48" s="43" customFormat="1" x14ac:dyDescent="0.15">
      <c r="A199" s="54" t="s">
        <v>99</v>
      </c>
      <c r="B199" s="55">
        <f>F199</f>
        <v>0.83333333333333337</v>
      </c>
      <c r="C199" s="56" t="s">
        <v>4</v>
      </c>
      <c r="D199" s="45">
        <v>-3.5</v>
      </c>
      <c r="E199" s="45">
        <v>1</v>
      </c>
      <c r="F199" s="45">
        <v>0.83333333333333337</v>
      </c>
      <c r="G199" s="69">
        <v>0.61681105562784366</v>
      </c>
      <c r="H199" s="70">
        <f>G199*$H$5+D199</f>
        <v>-3.1915944721860781</v>
      </c>
      <c r="I199" s="69">
        <v>0.61368395904182049</v>
      </c>
      <c r="J199" s="70">
        <f>I199*$J$5+$D199</f>
        <v>-3.1931580204790899</v>
      </c>
      <c r="K199" s="69">
        <v>1.492442596208046E-2</v>
      </c>
      <c r="L199" s="70">
        <f>K199*$L$5+$D199</f>
        <v>-3.4925377870189598</v>
      </c>
      <c r="M199" s="69">
        <v>-6.0209121146172016E-2</v>
      </c>
      <c r="N199" s="70">
        <f>M199*$N$5+$D199</f>
        <v>-3.5301045605730859</v>
      </c>
      <c r="O199" s="69">
        <v>-0.75383361478702771</v>
      </c>
      <c r="P199" s="70">
        <f>O199*$P$5+$D199</f>
        <v>-3.8769168073935139</v>
      </c>
      <c r="Q199" s="70">
        <v>1.5631996898826002E-3</v>
      </c>
      <c r="R199" s="70">
        <f>Q199*$R$5+$D199</f>
        <v>-3.4992184001550588</v>
      </c>
      <c r="S199" s="69">
        <v>0.22444126726966623</v>
      </c>
      <c r="T199" s="70">
        <f>S199*$T$5+$D199</f>
        <v>-3.3877793663651667</v>
      </c>
      <c r="U199" s="69">
        <v>9.8703538485084924E-2</v>
      </c>
      <c r="V199" s="70">
        <f>U199*$V$5+$D199</f>
        <v>-3.4506482307574577</v>
      </c>
      <c r="W199" s="69">
        <v>0.11309041633847611</v>
      </c>
      <c r="X199" s="70">
        <f>W199*$X$5+$D199</f>
        <v>-3.4434547918307619</v>
      </c>
      <c r="Y199" s="69">
        <v>8.1228452633774359E-2</v>
      </c>
      <c r="Z199" s="70">
        <f>Y199*$Z$5+$D199</f>
        <v>-3.4593857736831128</v>
      </c>
      <c r="AA199" s="69">
        <v>3.4232162243617803E-2</v>
      </c>
      <c r="AB199" s="70">
        <f>AA199*$AB$5+$D199</f>
        <v>-3.482883918878191</v>
      </c>
      <c r="AC199" s="69">
        <v>2.6643886816410446E-3</v>
      </c>
      <c r="AD199" s="70">
        <f>AC199*$AD$5+$D199</f>
        <v>-3.4986678056591796</v>
      </c>
      <c r="AE199" s="69">
        <v>-5.3162357847597215E-3</v>
      </c>
      <c r="AF199" s="70">
        <f>AE199*$AF$5+$D199</f>
        <v>-3.5026581178923797</v>
      </c>
      <c r="AG199" s="69">
        <v>-1.0591943619237593E-2</v>
      </c>
      <c r="AH199" s="70">
        <f>AG199*$AH$5+$D199</f>
        <v>-3.5052959718096188</v>
      </c>
      <c r="AI199" s="69">
        <v>-1.8603342072867838E-3</v>
      </c>
      <c r="AJ199" s="70">
        <f>AI199*$AJ$5+$D199</f>
        <v>-3.5009301671036432</v>
      </c>
      <c r="AK199" s="69">
        <v>3.5049444127536961E-3</v>
      </c>
      <c r="AL199" s="70">
        <f>AK199*$AL$5+$D199</f>
        <v>-3.4982475277936231</v>
      </c>
      <c r="AM199" s="69">
        <v>-1.23556752E-3</v>
      </c>
      <c r="AN199" s="70">
        <f>AM199*$AN$5+$D199</f>
        <v>-3.5006177837600001</v>
      </c>
      <c r="AO199" s="69">
        <v>-1.0338407999999999E-4</v>
      </c>
      <c r="AP199" s="70">
        <f>AO199*$AP$5+$D199</f>
        <v>-3.50005169204</v>
      </c>
      <c r="AQ199" s="69">
        <v>2.4301295999999998E-4</v>
      </c>
      <c r="AR199" s="70">
        <f>AQ199*$AR$5+$D199</f>
        <v>-3.4998784935199998</v>
      </c>
      <c r="AS199" s="69">
        <v>3.4308570051381609E-4</v>
      </c>
      <c r="AT199" s="70">
        <f>AS199*$AT$5+$D199</f>
        <v>-3.4998284571497429</v>
      </c>
      <c r="AU199" s="45">
        <v>3.6452856615350124E-2</v>
      </c>
      <c r="AV199" s="46">
        <f>AU199*$AV$5+$D199</f>
        <v>-3.481773571692325</v>
      </c>
    </row>
    <row r="200" spans="1:48" s="43" customFormat="1" x14ac:dyDescent="0.15">
      <c r="A200" s="57"/>
      <c r="B200" s="58"/>
      <c r="C200" s="21"/>
      <c r="D200" s="20"/>
      <c r="E200" s="20"/>
      <c r="F200" s="20"/>
      <c r="G200" s="3"/>
      <c r="H200" s="4"/>
      <c r="I200" s="3"/>
      <c r="J200" s="4"/>
      <c r="K200" s="3"/>
      <c r="L200" s="4"/>
      <c r="M200" s="3"/>
      <c r="N200" s="4"/>
      <c r="O200" s="3"/>
      <c r="P200" s="4"/>
      <c r="Q200" s="4"/>
      <c r="R200" s="4"/>
      <c r="S200" s="3"/>
      <c r="T200" s="4"/>
      <c r="U200" s="3"/>
      <c r="V200" s="4"/>
      <c r="W200" s="3"/>
      <c r="X200" s="4"/>
      <c r="Y200" s="3"/>
      <c r="Z200" s="4"/>
      <c r="AA200" s="3"/>
      <c r="AB200" s="4"/>
      <c r="AC200" s="3"/>
      <c r="AD200" s="4"/>
      <c r="AE200" s="3"/>
      <c r="AF200" s="4"/>
      <c r="AG200" s="3"/>
      <c r="AH200" s="4"/>
      <c r="AI200" s="3"/>
      <c r="AJ200" s="4"/>
      <c r="AK200" s="3"/>
      <c r="AL200" s="4"/>
      <c r="AM200" s="3"/>
      <c r="AN200" s="4"/>
      <c r="AO200" s="3"/>
      <c r="AP200" s="4"/>
      <c r="AQ200" s="3"/>
      <c r="AR200" s="4"/>
      <c r="AS200" s="3"/>
      <c r="AT200" s="4"/>
      <c r="AU200" s="20"/>
      <c r="AV200" s="47"/>
    </row>
    <row r="201" spans="1:48" s="43" customFormat="1" x14ac:dyDescent="0.15">
      <c r="A201" s="57" t="s">
        <v>99</v>
      </c>
      <c r="B201" s="58">
        <f>F201</f>
        <v>0.83333333333333337</v>
      </c>
      <c r="C201" s="21" t="s">
        <v>5</v>
      </c>
      <c r="D201" s="48">
        <v>-2.5</v>
      </c>
      <c r="E201" s="48">
        <v>-1</v>
      </c>
      <c r="F201" s="48">
        <v>0.83333333333333337</v>
      </c>
      <c r="G201" s="71">
        <v>0.84218713904025833</v>
      </c>
      <c r="H201" s="72">
        <f>G201*$H$5+D201</f>
        <v>-2.0789064304798708</v>
      </c>
      <c r="I201" s="71">
        <v>0.8398181295565601</v>
      </c>
      <c r="J201" s="72">
        <f>I201*$J$5+$D201</f>
        <v>-2.0800909352217198</v>
      </c>
      <c r="K201" s="71">
        <v>9.3604297398491125E-3</v>
      </c>
      <c r="L201" s="72">
        <f>K201*$L$5+$D201</f>
        <v>-2.4953197851300755</v>
      </c>
      <c r="M201" s="71">
        <v>-6.2426507094515138E-2</v>
      </c>
      <c r="N201" s="72">
        <f>M201*$N$5+$D201</f>
        <v>-2.5312132535472576</v>
      </c>
      <c r="O201" s="71">
        <v>-0.86137577089117978</v>
      </c>
      <c r="P201" s="72">
        <f>O201*$P$5+$D201</f>
        <v>-2.93068788544559</v>
      </c>
      <c r="Q201" s="72">
        <v>6.8854568083686011E-3</v>
      </c>
      <c r="R201" s="72">
        <f>Q201*$R$5+$D201</f>
        <v>-2.4965572715958158</v>
      </c>
      <c r="S201" s="71">
        <v>0.17950560505892496</v>
      </c>
      <c r="T201" s="72">
        <f>S201*$T$5+$D201</f>
        <v>-2.4102471974705377</v>
      </c>
      <c r="U201" s="71">
        <v>8.1285486574362686E-2</v>
      </c>
      <c r="V201" s="72">
        <f>U201*$V$5+$D201</f>
        <v>-2.4593572567128188</v>
      </c>
      <c r="W201" s="71">
        <v>9.2241762261882979E-2</v>
      </c>
      <c r="X201" s="72">
        <f>W201*$X$5+$D201</f>
        <v>-2.4538791188690583</v>
      </c>
      <c r="Y201" s="71">
        <v>7.8994101373533215E-2</v>
      </c>
      <c r="Z201" s="72">
        <f>Y201*$Z$5+$D201</f>
        <v>-2.4605029493132333</v>
      </c>
      <c r="AA201" s="71">
        <v>4.7547313814800804E-2</v>
      </c>
      <c r="AB201" s="72">
        <f>AA201*$AB$5+$D201</f>
        <v>-2.4762263430925997</v>
      </c>
      <c r="AC201" s="71">
        <v>9.3365084555413193E-5</v>
      </c>
      <c r="AD201" s="72">
        <f>AC201*$AD$5+$D201</f>
        <v>-2.4999533174577224</v>
      </c>
      <c r="AE201" s="71">
        <v>-4.2711042412289764E-3</v>
      </c>
      <c r="AF201" s="72">
        <f>AE201*$AF$5+$D201</f>
        <v>-2.5021355521206146</v>
      </c>
      <c r="AG201" s="71">
        <v>-8.7589373309688821E-3</v>
      </c>
      <c r="AH201" s="72">
        <f>AG201*$AH$5+$D201</f>
        <v>-2.5043794686654843</v>
      </c>
      <c r="AI201" s="71">
        <v>-1.4299349048283201E-4</v>
      </c>
      <c r="AJ201" s="72">
        <f>AI201*$AJ$5+$D201</f>
        <v>-2.5000714967452415</v>
      </c>
      <c r="AK201" s="71">
        <v>2.7570354055863728E-3</v>
      </c>
      <c r="AL201" s="72">
        <f>AK201*$AL$5+$D201</f>
        <v>-2.4986214822972066</v>
      </c>
      <c r="AM201" s="71">
        <v>-1.6537824E-3</v>
      </c>
      <c r="AN201" s="72">
        <f>AM201*$AN$5+$D201</f>
        <v>-2.5008268912</v>
      </c>
      <c r="AO201" s="71">
        <v>-1.7438328000000001E-4</v>
      </c>
      <c r="AP201" s="72">
        <f>AO201*$AP$5+$D201</f>
        <v>-2.50008719164</v>
      </c>
      <c r="AQ201" s="71">
        <v>7.1966340000000008E-4</v>
      </c>
      <c r="AR201" s="72">
        <f>AQ201*$AR$5+$D201</f>
        <v>-2.4996401683</v>
      </c>
      <c r="AS201" s="71">
        <v>8.9226783379596486E-4</v>
      </c>
      <c r="AT201" s="72">
        <f>AS201*$AT$5+$D201</f>
        <v>-2.4995538660831018</v>
      </c>
      <c r="AU201" s="48">
        <v>2.3669067640189695E-2</v>
      </c>
      <c r="AV201" s="49">
        <f>AU201*$AV$5+$D201</f>
        <v>-2.4881654661799053</v>
      </c>
    </row>
    <row r="202" spans="1:48" s="43" customFormat="1" x14ac:dyDescent="0.15">
      <c r="A202" s="57" t="s">
        <v>99</v>
      </c>
      <c r="B202" s="58">
        <f>F202</f>
        <v>0.83333333333333337</v>
      </c>
      <c r="C202" s="21" t="s">
        <v>6</v>
      </c>
      <c r="D202" s="48">
        <v>-2.5</v>
      </c>
      <c r="E202" s="48">
        <v>-0.5</v>
      </c>
      <c r="F202" s="48">
        <v>0.83333333333333337</v>
      </c>
      <c r="G202" s="71">
        <v>0.35275945838530753</v>
      </c>
      <c r="H202" s="72">
        <f>G202*$H$5+D202</f>
        <v>-2.3236202708073463</v>
      </c>
      <c r="I202" s="71">
        <v>0.34885752362038652</v>
      </c>
      <c r="J202" s="72">
        <f>I202*$J$5+$D202</f>
        <v>-2.3255712381898066</v>
      </c>
      <c r="K202" s="71">
        <v>5.0581783838466794E-2</v>
      </c>
      <c r="L202" s="72">
        <f>K202*$L$5+$D202</f>
        <v>-2.4747091080807664</v>
      </c>
      <c r="M202" s="71">
        <v>1.3384574609064406E-2</v>
      </c>
      <c r="N202" s="72">
        <f>M202*$N$5+$D202</f>
        <v>-2.4933077126954677</v>
      </c>
      <c r="O202" s="71">
        <v>-0.72323560302343814</v>
      </c>
      <c r="P202" s="72">
        <f>O202*$P$5+$D202</f>
        <v>-2.8616178015117191</v>
      </c>
      <c r="Q202" s="72">
        <v>0.56352043991641854</v>
      </c>
      <c r="R202" s="72">
        <f>Q202*$R$5+$D202</f>
        <v>-2.2182397800417908</v>
      </c>
      <c r="S202" s="71">
        <v>0.16140068612043318</v>
      </c>
      <c r="T202" s="72">
        <f>S202*$T$5+$D202</f>
        <v>-2.4192996569397835</v>
      </c>
      <c r="U202" s="71">
        <v>9.7047964969781589E-2</v>
      </c>
      <c r="V202" s="72">
        <f>U202*$V$5+$D202</f>
        <v>-2.4514760175151094</v>
      </c>
      <c r="W202" s="71">
        <v>0.12600463635243744</v>
      </c>
      <c r="X202" s="72">
        <f>W202*$X$5+$D202</f>
        <v>-2.4369976818237813</v>
      </c>
      <c r="Y202" s="71">
        <v>8.6515127395586713E-2</v>
      </c>
      <c r="Z202" s="72">
        <f>Y202*$Z$5+$D202</f>
        <v>-2.4567424363022066</v>
      </c>
      <c r="AA202" s="71">
        <v>0.25287303728526844</v>
      </c>
      <c r="AB202" s="72">
        <f>AA202*$AB$5+$D202</f>
        <v>-2.3735634813573658</v>
      </c>
      <c r="AC202" s="71">
        <v>8.7136100555969941E-3</v>
      </c>
      <c r="AD202" s="72">
        <f>AC202*$AD$5+$D202</f>
        <v>-2.4956431949722013</v>
      </c>
      <c r="AE202" s="71">
        <v>-3.3081897124559835E-3</v>
      </c>
      <c r="AF202" s="72">
        <f>AE202*$AF$5+$D202</f>
        <v>-2.501654094856228</v>
      </c>
      <c r="AG202" s="71">
        <v>-6.614281726945526E-3</v>
      </c>
      <c r="AH202" s="72">
        <f>AG202*$AH$5+$D202</f>
        <v>-2.5033071408634728</v>
      </c>
      <c r="AI202" s="71">
        <v>-5.0870643654772471E-3</v>
      </c>
      <c r="AJ202" s="72">
        <f>AI202*$AJ$5+$D202</f>
        <v>-2.5025435321827385</v>
      </c>
      <c r="AK202" s="71">
        <v>2.4183049240327787E-3</v>
      </c>
      <c r="AL202" s="72">
        <f>AK202*$AL$5+$D202</f>
        <v>-2.4987908475379834</v>
      </c>
      <c r="AM202" s="71">
        <v>-8.8779855600000009E-3</v>
      </c>
      <c r="AN202" s="72">
        <f>AM202*$AN$5+$D202</f>
        <v>-2.5044389927799999</v>
      </c>
      <c r="AO202" s="71">
        <v>-4.8642508800000005E-3</v>
      </c>
      <c r="AP202" s="72">
        <f>AO202*$AP$5+$D202</f>
        <v>-2.5024321254399999</v>
      </c>
      <c r="AQ202" s="71">
        <v>2.4672826799999998E-3</v>
      </c>
      <c r="AR202" s="72">
        <f>AQ202*$AR$5+$D202</f>
        <v>-2.4987663586600002</v>
      </c>
      <c r="AS202" s="71">
        <v>2.8471740952653087E-3</v>
      </c>
      <c r="AT202" s="72">
        <f>AS202*$AT$5+$D202</f>
        <v>-2.4985764129523673</v>
      </c>
      <c r="AU202" s="48">
        <v>2.5672828683616269E-2</v>
      </c>
      <c r="AV202" s="49">
        <f>AU202*$AV$5+$D202</f>
        <v>-2.487163585658192</v>
      </c>
    </row>
    <row r="203" spans="1:48" s="43" customFormat="1" x14ac:dyDescent="0.15">
      <c r="A203" s="57" t="s">
        <v>99</v>
      </c>
      <c r="B203" s="58">
        <f>F203</f>
        <v>0.83333333333333337</v>
      </c>
      <c r="C203" s="21" t="s">
        <v>24</v>
      </c>
      <c r="D203" s="48">
        <v>-2.5</v>
      </c>
      <c r="E203" s="48">
        <v>0</v>
      </c>
      <c r="F203" s="48">
        <v>0.83333333333333337</v>
      </c>
      <c r="G203" s="71">
        <v>0.15194051755863475</v>
      </c>
      <c r="H203" s="72">
        <f>G203*$H$5+D203</f>
        <v>-2.4240297412206826</v>
      </c>
      <c r="I203" s="71">
        <v>0.13539679636259114</v>
      </c>
      <c r="J203" s="72">
        <f>I203*$J$5+$D203</f>
        <v>-2.4323016018187045</v>
      </c>
      <c r="K203" s="71">
        <v>-1.9131486507169176E-3</v>
      </c>
      <c r="L203" s="72">
        <f>K203*$L$5+$D203</f>
        <v>-2.5009565743253583</v>
      </c>
      <c r="M203" s="71">
        <v>-6.8920013588021634E-2</v>
      </c>
      <c r="N203" s="72">
        <f>M203*$N$5+$D203</f>
        <v>-2.5344600067940108</v>
      </c>
      <c r="O203" s="71">
        <v>-0.63452446294331744</v>
      </c>
      <c r="P203" s="72">
        <f>O203*$P$5+$D203</f>
        <v>-2.8172622314716587</v>
      </c>
      <c r="Q203" s="72">
        <v>0.54068798585769662</v>
      </c>
      <c r="R203" s="72">
        <f>Q203*$R$5+$D203</f>
        <v>-2.2296560070711515</v>
      </c>
      <c r="S203" s="71">
        <v>0.11520514552995152</v>
      </c>
      <c r="T203" s="72">
        <f>S203*$T$5+$D203</f>
        <v>-2.4423974272350244</v>
      </c>
      <c r="U203" s="71">
        <v>0.11626344336893345</v>
      </c>
      <c r="V203" s="72">
        <f>U203*$V$5+$D203</f>
        <v>-2.4418682783155332</v>
      </c>
      <c r="W203" s="71">
        <v>0.12713946013744806</v>
      </c>
      <c r="X203" s="72">
        <f>W203*$X$5+$D203</f>
        <v>-2.4364302699312761</v>
      </c>
      <c r="Y203" s="71">
        <v>5.3087304596761684E-2</v>
      </c>
      <c r="Z203" s="72">
        <f>Y203*$Z$5+$D203</f>
        <v>-2.4734563477016192</v>
      </c>
      <c r="AA203" s="71">
        <v>0.20681364423341161</v>
      </c>
      <c r="AB203" s="72">
        <f>AA203*$AB$5+$D203</f>
        <v>-2.3965931778832941</v>
      </c>
      <c r="AC203" s="71">
        <v>-7.9569348180807346E-4</v>
      </c>
      <c r="AD203" s="72">
        <f>AC203*$AD$5+$D203</f>
        <v>-2.500397846740904</v>
      </c>
      <c r="AE203" s="71">
        <v>-1.9160744964730318E-3</v>
      </c>
      <c r="AF203" s="72">
        <f>AE203*$AF$5+$D203</f>
        <v>-2.5009580372482367</v>
      </c>
      <c r="AG203" s="71">
        <v>1.7531816218818318E-4</v>
      </c>
      <c r="AH203" s="72">
        <f>AG203*$AH$5+$D203</f>
        <v>-2.4999123409189061</v>
      </c>
      <c r="AI203" s="71">
        <v>-2.9779412250078661E-3</v>
      </c>
      <c r="AJ203" s="72">
        <f>AI203*$AJ$5+$D203</f>
        <v>-2.5014889706125039</v>
      </c>
      <c r="AK203" s="71">
        <v>1.4468991886431514E-3</v>
      </c>
      <c r="AL203" s="72">
        <f>AK203*$AL$5+$D203</f>
        <v>-2.4992765504056784</v>
      </c>
      <c r="AM203" s="71">
        <v>1.8167868E-4</v>
      </c>
      <c r="AN203" s="72">
        <f>AM203*$AN$5+$D203</f>
        <v>-2.4999091606600001</v>
      </c>
      <c r="AO203" s="71">
        <v>1.6356600000000003E-4</v>
      </c>
      <c r="AP203" s="72">
        <f>AO203*$AP$5+$D203</f>
        <v>-2.4999182169999998</v>
      </c>
      <c r="AQ203" s="71">
        <v>8.4579119999999999E-4</v>
      </c>
      <c r="AR203" s="72">
        <f>AQ203*$AR$5+$D203</f>
        <v>-2.4995771044000001</v>
      </c>
      <c r="AS203" s="71">
        <v>1.6902129303886725E-3</v>
      </c>
      <c r="AT203" s="72">
        <f>AS203*$AT$5+$D203</f>
        <v>-2.4991548935348056</v>
      </c>
      <c r="AU203" s="48">
        <v>2.1476928072310122E-2</v>
      </c>
      <c r="AV203" s="49">
        <f>AU203*$AV$5+$D203</f>
        <v>-2.4892615359638448</v>
      </c>
    </row>
    <row r="204" spans="1:48" s="43" customFormat="1" x14ac:dyDescent="0.15">
      <c r="A204" s="57" t="s">
        <v>99</v>
      </c>
      <c r="B204" s="58">
        <f>F204</f>
        <v>0.83333333333333337</v>
      </c>
      <c r="C204" s="21" t="s">
        <v>7</v>
      </c>
      <c r="D204" s="48">
        <v>-2.5</v>
      </c>
      <c r="E204" s="48">
        <v>0.5</v>
      </c>
      <c r="F204" s="48">
        <v>0.83333333333333337</v>
      </c>
      <c r="G204" s="71">
        <v>0.38152974742985318</v>
      </c>
      <c r="H204" s="72">
        <f>G204*$H$5+D204</f>
        <v>-2.3092351262850732</v>
      </c>
      <c r="I204" s="71">
        <v>0.38073524635755163</v>
      </c>
      <c r="J204" s="72">
        <f>I204*$J$5+$D204</f>
        <v>-2.3096323768212241</v>
      </c>
      <c r="K204" s="71">
        <v>-1.589873190907971E-2</v>
      </c>
      <c r="L204" s="72">
        <f>K204*$L$5+$D204</f>
        <v>-2.50794936595454</v>
      </c>
      <c r="M204" s="71">
        <v>-1.8784320020307374E-2</v>
      </c>
      <c r="N204" s="72">
        <f>M204*$N$5+$D204</f>
        <v>-2.5093921600101536</v>
      </c>
      <c r="O204" s="71">
        <v>-0.65393989436816335</v>
      </c>
      <c r="P204" s="72">
        <f>O204*$P$5+$D204</f>
        <v>-2.8269699471840815</v>
      </c>
      <c r="Q204" s="72">
        <v>0.2298980779356492</v>
      </c>
      <c r="R204" s="72">
        <f>Q204*$R$5+$D204</f>
        <v>-2.3850509610321753</v>
      </c>
      <c r="S204" s="71">
        <v>0.19916904021531784</v>
      </c>
      <c r="T204" s="72">
        <f>S204*$T$5+$D204</f>
        <v>-2.4004154798923412</v>
      </c>
      <c r="U204" s="71">
        <v>0.11106527849844894</v>
      </c>
      <c r="V204" s="72">
        <f>U204*$V$5+$D204</f>
        <v>-2.4444673607507754</v>
      </c>
      <c r="W204" s="71">
        <v>0.1438370482636076</v>
      </c>
      <c r="X204" s="72">
        <f>W204*$X$5+$D204</f>
        <v>-2.4280814758681961</v>
      </c>
      <c r="Y204" s="71">
        <v>5.9475635026474023E-2</v>
      </c>
      <c r="Z204" s="72">
        <f>Y204*$Z$5+$D204</f>
        <v>-2.470262182486763</v>
      </c>
      <c r="AA204" s="71">
        <v>0.19097546604028201</v>
      </c>
      <c r="AB204" s="72">
        <f>AA204*$AB$5+$D204</f>
        <v>-2.4045122669798591</v>
      </c>
      <c r="AC204" s="71">
        <v>-8.5603240958791512E-3</v>
      </c>
      <c r="AD204" s="72">
        <f>AC204*$AD$5+$D204</f>
        <v>-2.5042801620479396</v>
      </c>
      <c r="AE204" s="71">
        <v>-4.5581670385187543E-3</v>
      </c>
      <c r="AF204" s="72">
        <f>AE204*$AF$5+$D204</f>
        <v>-2.5022790835192592</v>
      </c>
      <c r="AG204" s="71">
        <v>-2.0987595052661392E-3</v>
      </c>
      <c r="AH204" s="72">
        <f>AG204*$AH$5+$D204</f>
        <v>-2.501049379752633</v>
      </c>
      <c r="AI204" s="71">
        <v>-6.6191551030232392E-5</v>
      </c>
      <c r="AJ204" s="72">
        <f>AI204*$AJ$5+$D204</f>
        <v>-2.5000330957755152</v>
      </c>
      <c r="AK204" s="71">
        <v>2.211340661491837E-3</v>
      </c>
      <c r="AL204" s="72">
        <f>AK204*$AL$5+$D204</f>
        <v>-2.4988943296692541</v>
      </c>
      <c r="AM204" s="71">
        <v>-1.6577106840000001E-2</v>
      </c>
      <c r="AN204" s="72">
        <f>AM204*$AN$5+$D204</f>
        <v>-2.5082885534199999</v>
      </c>
      <c r="AO204" s="71">
        <v>4.5538696800000002E-3</v>
      </c>
      <c r="AP204" s="72">
        <f>AO204*$AP$5+$D204</f>
        <v>-2.4977230651600002</v>
      </c>
      <c r="AQ204" s="71">
        <v>5.1191049600000007E-3</v>
      </c>
      <c r="AR204" s="72">
        <f>AQ204*$AR$5+$D204</f>
        <v>-2.4974404475199998</v>
      </c>
      <c r="AS204" s="71">
        <v>1.8841510449361435E-3</v>
      </c>
      <c r="AT204" s="72">
        <f>AS204*$AT$5+$D204</f>
        <v>-2.4990579244775319</v>
      </c>
      <c r="AU204" s="48">
        <v>3.6346449560708149E-2</v>
      </c>
      <c r="AV204" s="49">
        <f>AU204*$AV$5+$D204</f>
        <v>-2.4818267752196461</v>
      </c>
    </row>
    <row r="205" spans="1:48" s="43" customFormat="1" x14ac:dyDescent="0.15">
      <c r="A205" s="57"/>
      <c r="B205" s="58"/>
      <c r="C205" s="21"/>
      <c r="D205" s="48">
        <v>-2.5</v>
      </c>
      <c r="E205" s="48">
        <v>1</v>
      </c>
      <c r="F205" s="48">
        <v>0.83333333333333337</v>
      </c>
      <c r="G205" s="71">
        <v>0.61180614226825225</v>
      </c>
      <c r="H205" s="72">
        <f>G205*$H$5+D205</f>
        <v>-2.194096928865874</v>
      </c>
      <c r="I205" s="71">
        <v>0.60821328714401446</v>
      </c>
      <c r="J205" s="72">
        <f>I205*$J$5+$D205</f>
        <v>-2.1958933564279928</v>
      </c>
      <c r="K205" s="71">
        <v>2.7799449759783192E-2</v>
      </c>
      <c r="L205" s="72">
        <f>K205*$L$5+$D205</f>
        <v>-2.4861002751201084</v>
      </c>
      <c r="M205" s="71">
        <v>-6.0087799524419228E-2</v>
      </c>
      <c r="N205" s="72">
        <f>M205*$N$5+$D205</f>
        <v>-2.5300438997622097</v>
      </c>
      <c r="O205" s="71">
        <v>-0.76983738118928691</v>
      </c>
      <c r="P205" s="72">
        <f>O205*$P$5+$D205</f>
        <v>-2.8849186905946436</v>
      </c>
      <c r="Q205" s="72">
        <v>5.9250195691810212E-2</v>
      </c>
      <c r="R205" s="72">
        <f>Q205*$R$5+$D205</f>
        <v>-2.4703749021540951</v>
      </c>
      <c r="S205" s="71">
        <v>0.22346136186320148</v>
      </c>
      <c r="T205" s="72">
        <f>S205*$T$5+$D205</f>
        <v>-2.3882693190683995</v>
      </c>
      <c r="U205" s="71">
        <v>9.9858893621469075E-2</v>
      </c>
      <c r="V205" s="72">
        <f>U205*$V$5+$D205</f>
        <v>-2.4500705531892653</v>
      </c>
      <c r="W205" s="71">
        <v>0.12232952445657246</v>
      </c>
      <c r="X205" s="72">
        <f>W205*$X$5+$D205</f>
        <v>-2.438835237771714</v>
      </c>
      <c r="Y205" s="71">
        <v>7.8325214412593699E-2</v>
      </c>
      <c r="Z205" s="72">
        <f>Y205*$Z$5+$D205</f>
        <v>-2.4608373927937031</v>
      </c>
      <c r="AA205" s="71">
        <v>0.13437317920312436</v>
      </c>
      <c r="AB205" s="72">
        <f>AA205*$AB$5+$D205</f>
        <v>-2.4328134103984378</v>
      </c>
      <c r="AC205" s="71">
        <v>1.9327966011695231E-3</v>
      </c>
      <c r="AD205" s="72">
        <f>AC205*$AD$5+$D205</f>
        <v>-2.499033601699415</v>
      </c>
      <c r="AE205" s="71">
        <v>-8.1771091965845474E-3</v>
      </c>
      <c r="AF205" s="72">
        <f>AE205*$AF$5+$D205</f>
        <v>-2.5040885545982925</v>
      </c>
      <c r="AG205" s="71">
        <v>-1.0781203338306327E-2</v>
      </c>
      <c r="AH205" s="72">
        <f>AG205*$AH$5+$D205</f>
        <v>-2.505390601669153</v>
      </c>
      <c r="AI205" s="71">
        <v>-1.2691751825685013E-3</v>
      </c>
      <c r="AJ205" s="72">
        <f>AI205*$AJ$5+$D205</f>
        <v>-2.5006345875912843</v>
      </c>
      <c r="AK205" s="71">
        <v>4.1550157685380281E-3</v>
      </c>
      <c r="AL205" s="72">
        <f>AK205*$AL$5+$D205</f>
        <v>-2.4979224921157308</v>
      </c>
      <c r="AM205" s="71">
        <v>-1.4462290799999999E-2</v>
      </c>
      <c r="AN205" s="72">
        <f>AM205*$AN$5+$D205</f>
        <v>-2.5072311454</v>
      </c>
      <c r="AO205" s="71">
        <v>-1.1032351200000001E-3</v>
      </c>
      <c r="AP205" s="72">
        <f>AO205*$AP$5+$D205</f>
        <v>-2.5005516175600002</v>
      </c>
      <c r="AQ205" s="71">
        <v>4.2063429599999997E-3</v>
      </c>
      <c r="AR205" s="72">
        <f>AQ205*$AR$5+$D205</f>
        <v>-2.4978968285200001</v>
      </c>
      <c r="AS205" s="71">
        <v>4.0717505523244508E-3</v>
      </c>
      <c r="AT205" s="72">
        <f>AS205*$AT$5+$D205</f>
        <v>-2.4979641247238376</v>
      </c>
      <c r="AU205" s="48">
        <v>3.7435645717415852E-2</v>
      </c>
      <c r="AV205" s="49">
        <f>AU205*$AV$5+$D205</f>
        <v>-2.4812821771412921</v>
      </c>
    </row>
    <row r="206" spans="1:48" s="43" customFormat="1" x14ac:dyDescent="0.15">
      <c r="A206" s="57"/>
      <c r="B206" s="58"/>
      <c r="C206" s="21"/>
      <c r="D206" s="20"/>
      <c r="E206" s="20"/>
      <c r="F206" s="20"/>
      <c r="G206" s="3"/>
      <c r="H206" s="4"/>
      <c r="I206" s="3"/>
      <c r="J206" s="4"/>
      <c r="K206" s="3"/>
      <c r="L206" s="4"/>
      <c r="M206" s="3"/>
      <c r="N206" s="4"/>
      <c r="O206" s="3"/>
      <c r="P206" s="4"/>
      <c r="Q206" s="4"/>
      <c r="R206" s="4"/>
      <c r="S206" s="3"/>
      <c r="T206" s="4"/>
      <c r="U206" s="3"/>
      <c r="V206" s="4"/>
      <c r="W206" s="3"/>
      <c r="X206" s="4"/>
      <c r="Y206" s="3"/>
      <c r="Z206" s="4"/>
      <c r="AA206" s="3"/>
      <c r="AB206" s="4"/>
      <c r="AC206" s="3"/>
      <c r="AD206" s="4"/>
      <c r="AE206" s="3"/>
      <c r="AF206" s="4"/>
      <c r="AG206" s="3"/>
      <c r="AH206" s="4"/>
      <c r="AI206" s="3"/>
      <c r="AJ206" s="4"/>
      <c r="AK206" s="3"/>
      <c r="AL206" s="4"/>
      <c r="AM206" s="3"/>
      <c r="AN206" s="4"/>
      <c r="AO206" s="3"/>
      <c r="AP206" s="4"/>
      <c r="AQ206" s="3"/>
      <c r="AR206" s="4"/>
      <c r="AS206" s="3"/>
      <c r="AT206" s="4"/>
      <c r="AU206" s="20"/>
      <c r="AV206" s="47"/>
    </row>
    <row r="207" spans="1:48" s="43" customFormat="1" x14ac:dyDescent="0.15">
      <c r="A207" s="57"/>
      <c r="B207" s="58"/>
      <c r="C207" s="21"/>
      <c r="D207" s="20">
        <v>-2</v>
      </c>
      <c r="E207" s="20">
        <v>-1</v>
      </c>
      <c r="F207" s="20">
        <v>0.83333333333333337</v>
      </c>
      <c r="G207" s="3">
        <v>0.84179979005754302</v>
      </c>
      <c r="H207" s="4">
        <f>G207*$H$5+D207</f>
        <v>-1.5791001049712285</v>
      </c>
      <c r="I207" s="3">
        <v>0.83953815658328446</v>
      </c>
      <c r="J207" s="4">
        <f>I207*$J$5+$D207</f>
        <v>-1.5802309217083579</v>
      </c>
      <c r="K207" s="3">
        <v>1.3554424879518296E-2</v>
      </c>
      <c r="L207" s="4">
        <f>K207*$L$5+$D207</f>
        <v>-1.9932227875602408</v>
      </c>
      <c r="M207" s="3">
        <v>-6.01568595244939E-2</v>
      </c>
      <c r="N207" s="4">
        <f>M207*$N$5+$D207</f>
        <v>-2.0300784297622467</v>
      </c>
      <c r="O207" s="3">
        <v>-0.85955201696329819</v>
      </c>
      <c r="P207" s="4">
        <f>O207*$P$5+$D207</f>
        <v>-2.4297760084816491</v>
      </c>
      <c r="Q207" s="4">
        <v>2.3502223332541795E-2</v>
      </c>
      <c r="R207" s="4">
        <f>Q207*$R$5+$D207</f>
        <v>-1.988248888333729</v>
      </c>
      <c r="S207" s="3">
        <v>0.18234079803496303</v>
      </c>
      <c r="T207" s="4">
        <f>S207*$T$5+$D207</f>
        <v>-1.9088296009825185</v>
      </c>
      <c r="U207" s="3">
        <v>8.0505295222167886E-2</v>
      </c>
      <c r="V207" s="4">
        <f>U207*$V$5+$D207</f>
        <v>-1.959747352388916</v>
      </c>
      <c r="W207" s="3">
        <v>9.0752306044056541E-2</v>
      </c>
      <c r="X207" s="4">
        <f>W207*$X$5+$D207</f>
        <v>-1.9546238469779718</v>
      </c>
      <c r="Y207" s="3">
        <v>7.9627403966790328E-2</v>
      </c>
      <c r="Z207" s="4">
        <f>Y207*$Z$5+$D207</f>
        <v>-1.9601862980166049</v>
      </c>
      <c r="AA207" s="3">
        <v>6.7514609549079008E-2</v>
      </c>
      <c r="AB207" s="4">
        <f>AA207*$AB$5+$D207</f>
        <v>-1.9662426952254606</v>
      </c>
      <c r="AC207" s="3">
        <v>-2.3689648320030212E-4</v>
      </c>
      <c r="AD207" s="4">
        <f>AC207*$AD$5+$D207</f>
        <v>-2.0001184482416003</v>
      </c>
      <c r="AE207" s="3">
        <v>-3.7178812775200353E-3</v>
      </c>
      <c r="AF207" s="4">
        <f>AE207*$AF$5+$D207</f>
        <v>-2.0018589406387601</v>
      </c>
      <c r="AG207" s="3">
        <v>-9.1607132600088678E-3</v>
      </c>
      <c r="AH207" s="4">
        <f>AG207*$AH$5+$D207</f>
        <v>-2.0045803566300044</v>
      </c>
      <c r="AI207" s="3">
        <v>1.9518179632773102E-4</v>
      </c>
      <c r="AJ207" s="4">
        <f>AI207*$AJ$5+$D207</f>
        <v>-1.999902409101836</v>
      </c>
      <c r="AK207" s="3">
        <v>2.584925035246812E-3</v>
      </c>
      <c r="AL207" s="4">
        <f>AK207*$AL$5+$D207</f>
        <v>-1.9987075374823766</v>
      </c>
      <c r="AM207" s="3">
        <v>-5.3219905200000001E-3</v>
      </c>
      <c r="AN207" s="4">
        <f>AM207*$AN$5+$D207</f>
        <v>-2.0026609952599999</v>
      </c>
      <c r="AO207" s="3">
        <v>-1.7738136E-4</v>
      </c>
      <c r="AP207" s="4">
        <f>AO207*$AP$5+$D207</f>
        <v>-2.0000886906800002</v>
      </c>
      <c r="AQ207" s="3">
        <v>1.1602623600000001E-3</v>
      </c>
      <c r="AR207" s="4">
        <f>AQ207*$AR$5+$D207</f>
        <v>-1.99941986882</v>
      </c>
      <c r="AS207" s="3">
        <v>1.8536218281773233E-3</v>
      </c>
      <c r="AT207" s="4">
        <f>AS207*$AT$5+$D207</f>
        <v>-1.9990731890859113</v>
      </c>
      <c r="AU207" s="20">
        <v>2.398262511957484E-2</v>
      </c>
      <c r="AV207" s="47">
        <f>AU207*$AV$5+$D207</f>
        <v>-1.9880086874402125</v>
      </c>
    </row>
    <row r="208" spans="1:48" s="43" customFormat="1" x14ac:dyDescent="0.15">
      <c r="A208" s="57"/>
      <c r="B208" s="58"/>
      <c r="C208" s="21"/>
      <c r="D208" s="20">
        <v>-2</v>
      </c>
      <c r="E208" s="20">
        <v>1</v>
      </c>
      <c r="F208" s="20">
        <v>0.83333333333333337</v>
      </c>
      <c r="G208" s="3">
        <v>0.63758748080022354</v>
      </c>
      <c r="H208" s="4">
        <f>G208*$H$5+D208</f>
        <v>-1.6812062595998882</v>
      </c>
      <c r="I208" s="3">
        <v>0.63524747744351084</v>
      </c>
      <c r="J208" s="4">
        <f>I208*$J$5+$D208</f>
        <v>-1.6823762612782445</v>
      </c>
      <c r="K208" s="3">
        <v>2.6209203271577514E-2</v>
      </c>
      <c r="L208" s="4">
        <f>K208*$L$5+$D208</f>
        <v>-1.9868953983642113</v>
      </c>
      <c r="M208" s="3">
        <v>-4.7869778970670025E-2</v>
      </c>
      <c r="N208" s="4">
        <f>M208*$N$5+$D208</f>
        <v>-2.0239348894853348</v>
      </c>
      <c r="O208" s="3">
        <v>-0.75861984995070653</v>
      </c>
      <c r="P208" s="4">
        <f>O208*$P$5+$D208</f>
        <v>-2.3793099249753533</v>
      </c>
      <c r="Q208" s="4">
        <v>0.10045783371850381</v>
      </c>
      <c r="R208" s="4">
        <f>Q208*$R$5+$D208</f>
        <v>-1.9497710831407482</v>
      </c>
      <c r="S208" s="3">
        <v>0.21267120347315804</v>
      </c>
      <c r="T208" s="4">
        <f>S208*$T$5+$D208</f>
        <v>-1.8936643982634209</v>
      </c>
      <c r="U208" s="3">
        <v>0.10669956660183738</v>
      </c>
      <c r="V208" s="4">
        <f>U208*$V$5+$D208</f>
        <v>-1.9466502166990813</v>
      </c>
      <c r="W208" s="3">
        <v>0.12240418391611262</v>
      </c>
      <c r="X208" s="4">
        <f>W208*$X$5+$D208</f>
        <v>-1.9387979080419437</v>
      </c>
      <c r="Y208" s="3">
        <v>7.8852645249371731E-2</v>
      </c>
      <c r="Z208" s="4">
        <f>Y208*$Z$5+$D208</f>
        <v>-1.9605736773753142</v>
      </c>
      <c r="AA208" s="3">
        <v>0.14146581061596061</v>
      </c>
      <c r="AB208" s="4">
        <f>AA208*$AB$5+$D208</f>
        <v>-1.9292670946920196</v>
      </c>
      <c r="AC208" s="3">
        <v>2.9194007782625459E-3</v>
      </c>
      <c r="AD208" s="4">
        <f>AC208*$AD$5+$D208</f>
        <v>-1.9985402996108688</v>
      </c>
      <c r="AE208" s="3">
        <v>-8.6313930408392411E-3</v>
      </c>
      <c r="AF208" s="4">
        <f>AE208*$AF$5+$D208</f>
        <v>-2.0043156965204196</v>
      </c>
      <c r="AG208" s="3">
        <v>-9.2406613030053073E-3</v>
      </c>
      <c r="AH208" s="4">
        <f>AG208*$AH$5+$D208</f>
        <v>-2.0046203306515027</v>
      </c>
      <c r="AI208" s="3">
        <v>-1.6333212456919512E-3</v>
      </c>
      <c r="AJ208" s="4">
        <f>AI208*$AJ$5+$D208</f>
        <v>-2.0008166606228461</v>
      </c>
      <c r="AK208" s="3">
        <v>4.2366910840683433E-3</v>
      </c>
      <c r="AL208" s="4">
        <f>AK208*$AL$5+$D208</f>
        <v>-1.9978816544579658</v>
      </c>
      <c r="AM208" s="3">
        <v>-1.4408565120000001E-2</v>
      </c>
      <c r="AN208" s="4">
        <f>AM208*$AN$5+$D208</f>
        <v>-2.0072042825600001</v>
      </c>
      <c r="AO208" s="3">
        <v>-1.9415052000000001E-3</v>
      </c>
      <c r="AP208" s="4">
        <f>AO208*$AP$5+$D208</f>
        <v>-2.0009707525999998</v>
      </c>
      <c r="AQ208" s="3">
        <v>5.0198021999999995E-3</v>
      </c>
      <c r="AR208" s="4">
        <f>AQ208*$AR$5+$D208</f>
        <v>-1.9974900989</v>
      </c>
      <c r="AS208" s="3">
        <v>5.0386744996056207E-3</v>
      </c>
      <c r="AT208" s="4">
        <f>AS208*$AT$5+$D208</f>
        <v>-1.9974806627501971</v>
      </c>
      <c r="AU208" s="20">
        <v>3.5798311269955412E-2</v>
      </c>
      <c r="AV208" s="47">
        <f>AU208*$AV$5+$D208</f>
        <v>-1.9821008443650223</v>
      </c>
    </row>
    <row r="209" spans="1:48" s="43" customFormat="1" x14ac:dyDescent="0.15">
      <c r="A209" s="57"/>
      <c r="B209" s="58"/>
      <c r="C209" s="21"/>
      <c r="D209" s="20"/>
      <c r="E209" s="20"/>
      <c r="F209" s="20"/>
      <c r="G209" s="3"/>
      <c r="H209" s="4"/>
      <c r="I209" s="3"/>
      <c r="J209" s="4"/>
      <c r="K209" s="3"/>
      <c r="L209" s="4"/>
      <c r="M209" s="3"/>
      <c r="N209" s="4"/>
      <c r="O209" s="3"/>
      <c r="P209" s="4"/>
      <c r="Q209" s="4"/>
      <c r="R209" s="4"/>
      <c r="S209" s="3"/>
      <c r="T209" s="4"/>
      <c r="U209" s="3"/>
      <c r="V209" s="4"/>
      <c r="W209" s="3"/>
      <c r="X209" s="4"/>
      <c r="Y209" s="3"/>
      <c r="Z209" s="4"/>
      <c r="AA209" s="3"/>
      <c r="AB209" s="4"/>
      <c r="AC209" s="3"/>
      <c r="AD209" s="4"/>
      <c r="AE209" s="3"/>
      <c r="AF209" s="4"/>
      <c r="AG209" s="3"/>
      <c r="AH209" s="4"/>
      <c r="AI209" s="3"/>
      <c r="AJ209" s="4"/>
      <c r="AK209" s="3"/>
      <c r="AL209" s="4"/>
      <c r="AM209" s="3"/>
      <c r="AN209" s="4"/>
      <c r="AO209" s="3"/>
      <c r="AP209" s="4"/>
      <c r="AQ209" s="3"/>
      <c r="AR209" s="4"/>
      <c r="AS209" s="3"/>
      <c r="AT209" s="4"/>
      <c r="AU209" s="20"/>
      <c r="AV209" s="47"/>
    </row>
    <row r="210" spans="1:48" s="43" customFormat="1" x14ac:dyDescent="0.15">
      <c r="A210" s="57"/>
      <c r="B210" s="58"/>
      <c r="C210" s="21"/>
      <c r="D210" s="20">
        <v>-1.5</v>
      </c>
      <c r="E210" s="20">
        <v>-1</v>
      </c>
      <c r="F210" s="20">
        <v>0.83333333333333337</v>
      </c>
      <c r="G210" s="3">
        <v>0.86686996029880103</v>
      </c>
      <c r="H210" s="4">
        <f>G210*$H$5+D210</f>
        <v>-1.0665650198505996</v>
      </c>
      <c r="I210" s="3">
        <v>0.86491490688098904</v>
      </c>
      <c r="J210" s="4">
        <f>I210*$J$5+$D210</f>
        <v>-1.0675425465595054</v>
      </c>
      <c r="K210" s="3">
        <v>1.1986576229174676E-2</v>
      </c>
      <c r="L210" s="4">
        <f>K210*$L$5+$D210</f>
        <v>-1.4940067118854126</v>
      </c>
      <c r="M210" s="3">
        <v>-5.6939036818312472E-2</v>
      </c>
      <c r="N210" s="4">
        <f>M210*$N$5+$D210</f>
        <v>-1.5284695184091563</v>
      </c>
      <c r="O210" s="3">
        <v>-0.85905623197672698</v>
      </c>
      <c r="P210" s="4">
        <f>O210*$P$5+$D210</f>
        <v>-1.9295281159883635</v>
      </c>
      <c r="Q210" s="4">
        <v>3.9020555652863401E-2</v>
      </c>
      <c r="R210" s="4">
        <f>Q210*$R$5+$D210</f>
        <v>-1.4804897221735682</v>
      </c>
      <c r="S210" s="3">
        <v>0.18000955641082117</v>
      </c>
      <c r="T210" s="4">
        <f>S210*$T$5+$D210</f>
        <v>-1.4099952217945895</v>
      </c>
      <c r="U210" s="3">
        <v>7.960938170768582E-2</v>
      </c>
      <c r="V210" s="4">
        <f>U210*$V$5+$D210</f>
        <v>-1.460195309146157</v>
      </c>
      <c r="W210" s="3">
        <v>9.0453668205895857E-2</v>
      </c>
      <c r="X210" s="4">
        <f>W210*$X$5+$D210</f>
        <v>-1.454773165897052</v>
      </c>
      <c r="Y210" s="3">
        <v>7.9047946140420974E-2</v>
      </c>
      <c r="Z210" s="4">
        <f>Y210*$Z$5+$D210</f>
        <v>-1.4604760269297896</v>
      </c>
      <c r="AA210" s="3">
        <v>7.3442473408873804E-2</v>
      </c>
      <c r="AB210" s="4">
        <f>AA210*$AB$5+$D210</f>
        <v>-1.4632787632955631</v>
      </c>
      <c r="AC210" s="3">
        <v>-9.4340540662708543E-4</v>
      </c>
      <c r="AD210" s="4">
        <f>AC210*$AD$5+$D210</f>
        <v>-1.5004717027033136</v>
      </c>
      <c r="AE210" s="3">
        <v>-3.2106441017264471E-3</v>
      </c>
      <c r="AF210" s="4">
        <f>AE210*$AF$5+$D210</f>
        <v>-1.5016053220508632</v>
      </c>
      <c r="AG210" s="3">
        <v>-8.5221159289138367E-3</v>
      </c>
      <c r="AH210" s="4">
        <f>AG210*$AH$5+$D210</f>
        <v>-1.5042610579644569</v>
      </c>
      <c r="AI210" s="3">
        <v>3.7339930884063081E-4</v>
      </c>
      <c r="AJ210" s="4">
        <f>AI210*$AJ$5+$D210</f>
        <v>-1.4998133003455796</v>
      </c>
      <c r="AK210" s="3">
        <v>2.448285440156444E-3</v>
      </c>
      <c r="AL210" s="4">
        <f>AK210*$AL$5+$D210</f>
        <v>-1.4987758572799217</v>
      </c>
      <c r="AM210" s="3">
        <v>-4.5447166800000006E-3</v>
      </c>
      <c r="AN210" s="4">
        <f>AM210*$AN$5+$D210</f>
        <v>-1.5022723583399999</v>
      </c>
      <c r="AO210" s="3">
        <v>5.2132680000000002E-5</v>
      </c>
      <c r="AP210" s="4">
        <f>AO210*$AP$5+$D210</f>
        <v>-1.49997393366</v>
      </c>
      <c r="AQ210" s="3">
        <v>1.3078929599999998E-3</v>
      </c>
      <c r="AR210" s="4">
        <f>AQ210*$AR$5+$D210</f>
        <v>-1.4993460535200001</v>
      </c>
      <c r="AS210" s="3">
        <v>2.4432211366752212E-3</v>
      </c>
      <c r="AT210" s="4">
        <f>AS210*$AT$5+$D210</f>
        <v>-1.4987783894316624</v>
      </c>
      <c r="AU210" s="20">
        <v>2.3461480073501462E-2</v>
      </c>
      <c r="AV210" s="47">
        <f>AU210*$AV$5+$D210</f>
        <v>-1.4882692599632492</v>
      </c>
    </row>
    <row r="211" spans="1:48" s="43" customFormat="1" x14ac:dyDescent="0.15">
      <c r="A211" s="57"/>
      <c r="B211" s="58"/>
      <c r="C211" s="21"/>
      <c r="D211" s="20">
        <v>-1.5</v>
      </c>
      <c r="E211" s="20">
        <v>1</v>
      </c>
      <c r="F211" s="20">
        <v>0.83333333333333337</v>
      </c>
      <c r="G211" s="3">
        <v>0.61974096538189494</v>
      </c>
      <c r="H211" s="4">
        <f>G211*$H$5+D211</f>
        <v>-1.1901295173090525</v>
      </c>
      <c r="I211" s="3">
        <v>0.61680659093708823</v>
      </c>
      <c r="J211" s="4">
        <f>I211*$J$5+$D211</f>
        <v>-1.1915967045314559</v>
      </c>
      <c r="K211" s="3">
        <v>2.2397837862051719E-2</v>
      </c>
      <c r="L211" s="4">
        <f>K211*$L$5+$D211</f>
        <v>-1.4888010810689742</v>
      </c>
      <c r="M211" s="3">
        <v>-5.591806870910062E-2</v>
      </c>
      <c r="N211" s="4">
        <f>M211*$N$5+$D211</f>
        <v>-1.5279590343545504</v>
      </c>
      <c r="O211" s="3">
        <v>-0.77166033639684128</v>
      </c>
      <c r="P211" s="4">
        <f>O211*$P$5+$D211</f>
        <v>-1.8858301681984206</v>
      </c>
      <c r="Q211" s="4">
        <v>0.11853010051912259</v>
      </c>
      <c r="R211" s="4">
        <f>Q211*$R$5+$D211</f>
        <v>-1.4407349497404387</v>
      </c>
      <c r="S211" s="3">
        <v>0.22044325321128999</v>
      </c>
      <c r="T211" s="4">
        <f>S211*$T$5+$D211</f>
        <v>-1.3897783733943549</v>
      </c>
      <c r="U211" s="3">
        <v>9.704609848329307E-2</v>
      </c>
      <c r="V211" s="4">
        <f>U211*$V$5+$D211</f>
        <v>-1.4514769507583534</v>
      </c>
      <c r="W211" s="3">
        <v>0.11670206769373195</v>
      </c>
      <c r="X211" s="4">
        <f>W211*$X$5+$D211</f>
        <v>-1.441648966153134</v>
      </c>
      <c r="Y211" s="3">
        <v>7.7627656146114457E-2</v>
      </c>
      <c r="Z211" s="4">
        <f>Y211*$Z$5+$D211</f>
        <v>-1.4611861719269428</v>
      </c>
      <c r="AA211" s="3">
        <v>0.12892714985193118</v>
      </c>
      <c r="AB211" s="4">
        <f>AA211*$AB$5+$D211</f>
        <v>-1.4355364250740343</v>
      </c>
      <c r="AC211" s="3">
        <v>2.9876827057732217E-3</v>
      </c>
      <c r="AD211" s="4">
        <f>AC211*$AD$5+$D211</f>
        <v>-1.4985061586471133</v>
      </c>
      <c r="AE211" s="3">
        <v>-6.8156511725451611E-3</v>
      </c>
      <c r="AF211" s="4">
        <f>AE211*$AF$5+$D211</f>
        <v>-1.5034078255862726</v>
      </c>
      <c r="AG211" s="3">
        <v>-9.6045606129096326E-3</v>
      </c>
      <c r="AH211" s="4">
        <f>AG211*$AH$5+$D211</f>
        <v>-1.5048022803064549</v>
      </c>
      <c r="AI211" s="3">
        <v>-1.6540485160984359E-3</v>
      </c>
      <c r="AJ211" s="4">
        <f>AI211*$AJ$5+$D211</f>
        <v>-1.5008270242580493</v>
      </c>
      <c r="AK211" s="3">
        <v>3.7058632214260782E-3</v>
      </c>
      <c r="AL211" s="4">
        <f>AK211*$AL$5+$D211</f>
        <v>-1.498147068389287</v>
      </c>
      <c r="AM211" s="3">
        <v>-1.3837233240000002E-2</v>
      </c>
      <c r="AN211" s="4">
        <f>AM211*$AN$5+$D211</f>
        <v>-1.5069186166199999</v>
      </c>
      <c r="AO211" s="3">
        <v>-1.83219192E-3</v>
      </c>
      <c r="AP211" s="4">
        <f>AO211*$AP$5+$D211</f>
        <v>-1.5009160959600001</v>
      </c>
      <c r="AQ211" s="3">
        <v>3.2678110799999999E-3</v>
      </c>
      <c r="AR211" s="4">
        <f>AQ211*$AR$5+$D211</f>
        <v>-1.4983660944599999</v>
      </c>
      <c r="AS211" s="3">
        <v>4.7435411967204208E-3</v>
      </c>
      <c r="AT211" s="4">
        <f>AS211*$AT$5+$D211</f>
        <v>-1.4976282294016399</v>
      </c>
      <c r="AU211" s="20">
        <v>3.5816272860599165E-2</v>
      </c>
      <c r="AV211" s="47">
        <f>AU211*$AV$5+$D211</f>
        <v>-1.4820918635697005</v>
      </c>
    </row>
    <row r="212" spans="1:48" s="43" customFormat="1" x14ac:dyDescent="0.15">
      <c r="A212" s="57"/>
      <c r="B212" s="58"/>
      <c r="C212" s="21"/>
      <c r="D212" s="20"/>
      <c r="E212" s="20"/>
      <c r="F212" s="20"/>
      <c r="G212" s="3"/>
      <c r="H212" s="4"/>
      <c r="I212" s="3"/>
      <c r="J212" s="4"/>
      <c r="K212" s="3"/>
      <c r="L212" s="4"/>
      <c r="M212" s="3"/>
      <c r="N212" s="4"/>
      <c r="O212" s="3"/>
      <c r="P212" s="4"/>
      <c r="Q212" s="4"/>
      <c r="R212" s="4"/>
      <c r="S212" s="3"/>
      <c r="T212" s="4"/>
      <c r="U212" s="3"/>
      <c r="V212" s="4"/>
      <c r="W212" s="3"/>
      <c r="X212" s="4"/>
      <c r="Y212" s="3"/>
      <c r="Z212" s="4"/>
      <c r="AA212" s="3"/>
      <c r="AB212" s="4"/>
      <c r="AC212" s="3"/>
      <c r="AD212" s="4"/>
      <c r="AE212" s="3"/>
      <c r="AF212" s="4"/>
      <c r="AG212" s="3"/>
      <c r="AH212" s="4"/>
      <c r="AI212" s="3"/>
      <c r="AJ212" s="4"/>
      <c r="AK212" s="3"/>
      <c r="AL212" s="4"/>
      <c r="AM212" s="3"/>
      <c r="AN212" s="4"/>
      <c r="AO212" s="3"/>
      <c r="AP212" s="4"/>
      <c r="AQ212" s="3"/>
      <c r="AR212" s="4"/>
      <c r="AS212" s="3"/>
      <c r="AT212" s="4"/>
      <c r="AU212" s="20"/>
      <c r="AV212" s="47"/>
    </row>
    <row r="213" spans="1:48" s="43" customFormat="1" x14ac:dyDescent="0.15">
      <c r="A213" s="57"/>
      <c r="B213" s="58"/>
      <c r="C213" s="21"/>
      <c r="D213" s="20">
        <v>-1</v>
      </c>
      <c r="E213" s="20">
        <v>-1</v>
      </c>
      <c r="F213" s="20">
        <v>0.83333333333333337</v>
      </c>
      <c r="G213" s="3">
        <v>0.8530775350334262</v>
      </c>
      <c r="H213" s="4">
        <f>G213*$H$5+D213</f>
        <v>-0.57346123248328684</v>
      </c>
      <c r="I213" s="3">
        <v>0.8510711765957526</v>
      </c>
      <c r="J213" s="4">
        <f>I213*$J$5+$D213</f>
        <v>-0.5744644117021237</v>
      </c>
      <c r="K213" s="3">
        <v>1.1695404336968003E-2</v>
      </c>
      <c r="L213" s="4">
        <f>K213*$L$5+$D213</f>
        <v>-0.99415229783151604</v>
      </c>
      <c r="M213" s="3">
        <v>-5.7291802764639785E-2</v>
      </c>
      <c r="N213" s="4">
        <f>M213*$N$5+$D213</f>
        <v>-1.0286459013823199</v>
      </c>
      <c r="O213" s="3">
        <v>-0.85927001360362354</v>
      </c>
      <c r="P213" s="4">
        <f>O213*$P$5+$D213</f>
        <v>-1.4296350068018118</v>
      </c>
      <c r="Q213" s="4">
        <v>4.8001628809965599E-2</v>
      </c>
      <c r="R213" s="4">
        <f>Q213*$R$5+$D213</f>
        <v>-0.97599918559501719</v>
      </c>
      <c r="S213" s="3">
        <v>0.18725898993217185</v>
      </c>
      <c r="T213" s="4">
        <f>S213*$T$5+$D213</f>
        <v>-0.90637050503391403</v>
      </c>
      <c r="U213" s="3">
        <v>7.7078426029273978E-2</v>
      </c>
      <c r="V213" s="4">
        <f>U213*$V$5+$D213</f>
        <v>-0.96146078698536297</v>
      </c>
      <c r="W213" s="3">
        <v>9.3169406046669623E-2</v>
      </c>
      <c r="X213" s="4">
        <f>W213*$X$5+$D213</f>
        <v>-0.95341529697666516</v>
      </c>
      <c r="Y213" s="3">
        <v>7.8680837752775318E-2</v>
      </c>
      <c r="Z213" s="4">
        <f>Y213*$Z$5+$D213</f>
        <v>-0.96065958112361238</v>
      </c>
      <c r="AA213" s="3">
        <v>7.5183820865722811E-2</v>
      </c>
      <c r="AB213" s="4">
        <f>AA213*$AB$5+$D213</f>
        <v>-0.96240808956713864</v>
      </c>
      <c r="AC213" s="3">
        <v>-6.0478278652312419E-4</v>
      </c>
      <c r="AD213" s="4">
        <f>AC213*$AD$5+$D213</f>
        <v>-1.0003023913932616</v>
      </c>
      <c r="AE213" s="3">
        <v>-3.5353316345833326E-3</v>
      </c>
      <c r="AF213" s="4">
        <f>AE213*$AF$5+$D213</f>
        <v>-1.0017676658172916</v>
      </c>
      <c r="AG213" s="3">
        <v>-8.8960087441927183E-3</v>
      </c>
      <c r="AH213" s="4">
        <f>AG213*$AH$5+$D213</f>
        <v>-1.0044480043720965</v>
      </c>
      <c r="AI213" s="3">
        <v>1.8506491434361349E-4</v>
      </c>
      <c r="AJ213" s="4">
        <f>AI213*$AJ$5+$D213</f>
        <v>-0.99990746754282822</v>
      </c>
      <c r="AK213" s="3">
        <v>2.4835094621865118E-3</v>
      </c>
      <c r="AL213" s="4">
        <f>AK213*$AL$5+$D213</f>
        <v>-0.99875824526890677</v>
      </c>
      <c r="AM213" s="3">
        <v>-5.2916122800000008E-3</v>
      </c>
      <c r="AN213" s="4">
        <f>AM213*$AN$5+$D213</f>
        <v>-1.0026458061400001</v>
      </c>
      <c r="AO213" s="3">
        <v>-1.3216608000000003E-4</v>
      </c>
      <c r="AP213" s="4">
        <f>AO213*$AP$5+$D213</f>
        <v>-1.0000660830400001</v>
      </c>
      <c r="AQ213" s="3">
        <v>1.6240078799999997E-3</v>
      </c>
      <c r="AR213" s="4">
        <f>AQ213*$AR$5+$D213</f>
        <v>-0.99918799605999997</v>
      </c>
      <c r="AS213" s="3">
        <v>2.6653321302660786E-3</v>
      </c>
      <c r="AT213" s="4">
        <f>AS213*$AT$5+$D213</f>
        <v>-0.99866733393486695</v>
      </c>
      <c r="AU213" s="20">
        <v>2.484377564632835E-2</v>
      </c>
      <c r="AV213" s="47">
        <f>AU213*$AV$5+$D213</f>
        <v>-0.98757811217683578</v>
      </c>
    </row>
    <row r="214" spans="1:48" s="43" customFormat="1" x14ac:dyDescent="0.15">
      <c r="A214" s="57"/>
      <c r="B214" s="58"/>
      <c r="C214" s="21"/>
      <c r="D214" s="20">
        <v>-1</v>
      </c>
      <c r="E214" s="20">
        <v>1</v>
      </c>
      <c r="F214" s="20">
        <v>0.83333333333333337</v>
      </c>
      <c r="G214" s="3">
        <v>0.64301150363111459</v>
      </c>
      <c r="H214" s="4">
        <f>G214*$H$5+D214</f>
        <v>-0.67849424818444271</v>
      </c>
      <c r="I214" s="3">
        <v>0.6398166363673693</v>
      </c>
      <c r="J214" s="4">
        <f>I214*$J$5+$D214</f>
        <v>-0.68009168181631541</v>
      </c>
      <c r="K214" s="3">
        <v>2.8152215706110508E-2</v>
      </c>
      <c r="L214" s="4">
        <f>K214*$L$5+$D214</f>
        <v>-0.98592389214694476</v>
      </c>
      <c r="M214" s="3">
        <v>-5.7497116278375261E-2</v>
      </c>
      <c r="N214" s="4">
        <f>M214*$N$5+$D214</f>
        <v>-1.0287485581391875</v>
      </c>
      <c r="O214" s="3">
        <v>-0.78133080144572675</v>
      </c>
      <c r="P214" s="4">
        <f>O214*$P$5+$D214</f>
        <v>-1.3906654007228634</v>
      </c>
      <c r="Q214" s="4">
        <v>0.11554802331991378</v>
      </c>
      <c r="R214" s="4">
        <f>Q214*$R$5+$D214</f>
        <v>-0.94222598834004312</v>
      </c>
      <c r="S214" s="3">
        <v>0.21860849699309026</v>
      </c>
      <c r="T214" s="4">
        <f>S214*$T$5+$D214</f>
        <v>-0.89069575150345481</v>
      </c>
      <c r="U214" s="3">
        <v>9.8619546593102209E-2</v>
      </c>
      <c r="V214" s="4">
        <f>U214*$V$5+$D214</f>
        <v>-0.95069022670344894</v>
      </c>
      <c r="W214" s="3">
        <v>0.11809446661415618</v>
      </c>
      <c r="X214" s="4">
        <f>W214*$X$5+$D214</f>
        <v>-0.94095276669292194</v>
      </c>
      <c r="Y214" s="3">
        <v>7.6221247360253735E-2</v>
      </c>
      <c r="Z214" s="4">
        <f>Y214*$Z$5+$D214</f>
        <v>-0.96188937631987315</v>
      </c>
      <c r="AA214" s="3">
        <v>0.110299231614033</v>
      </c>
      <c r="AB214" s="4">
        <f>AA214*$AB$5+$D214</f>
        <v>-0.94485038419298351</v>
      </c>
      <c r="AC214" s="3">
        <v>2.1794476454427797E-3</v>
      </c>
      <c r="AD214" s="4">
        <f>AC214*$AD$5+$D214</f>
        <v>-0.99891027617727857</v>
      </c>
      <c r="AE214" s="3">
        <v>-6.9982008154818656E-3</v>
      </c>
      <c r="AF214" s="4">
        <f>AE214*$AF$5+$D214</f>
        <v>-1.0034991004077409</v>
      </c>
      <c r="AG214" s="3">
        <v>-9.9610573262402125E-3</v>
      </c>
      <c r="AH214" s="4">
        <f>AG214*$AH$5+$D214</f>
        <v>-1.0049805286631202</v>
      </c>
      <c r="AI214" s="3">
        <v>-1.476324510023786E-3</v>
      </c>
      <c r="AJ214" s="4">
        <f>AI214*$AJ$5+$D214</f>
        <v>-1.000738162255012</v>
      </c>
      <c r="AK214" s="3">
        <v>3.6670612777187006E-3</v>
      </c>
      <c r="AL214" s="4">
        <f>AK214*$AL$5+$D214</f>
        <v>-0.99816646936114062</v>
      </c>
      <c r="AM214" s="3">
        <v>-1.1601989640000001E-2</v>
      </c>
      <c r="AN214" s="4">
        <f>AM214*$AN$5+$D214</f>
        <v>-1.00580099482</v>
      </c>
      <c r="AO214" s="3">
        <v>-1.1861391599999999E-3</v>
      </c>
      <c r="AP214" s="4">
        <f>AO214*$AP$5+$D214</f>
        <v>-1.00059306958</v>
      </c>
      <c r="AQ214" s="3">
        <v>2.8112108400000003E-3</v>
      </c>
      <c r="AR214" s="4">
        <f>AQ214*$AR$5+$D214</f>
        <v>-0.99859439457999999</v>
      </c>
      <c r="AS214" s="3">
        <v>3.9303587353642592E-3</v>
      </c>
      <c r="AT214" s="4">
        <f>AS214*$AT$5+$D214</f>
        <v>-0.99803482063231785</v>
      </c>
      <c r="AU214" s="20">
        <v>3.5730896486344532E-2</v>
      </c>
      <c r="AV214" s="47">
        <f>AU214*$AV$5+$D214</f>
        <v>-0.98213455175682773</v>
      </c>
    </row>
    <row r="215" spans="1:48" s="43" customFormat="1" x14ac:dyDescent="0.15">
      <c r="A215" s="57"/>
      <c r="B215" s="58"/>
      <c r="C215" s="21"/>
      <c r="D215" s="20"/>
      <c r="E215" s="20"/>
      <c r="F215" s="20"/>
      <c r="G215" s="3"/>
      <c r="H215" s="4"/>
      <c r="I215" s="3"/>
      <c r="J215" s="4"/>
      <c r="K215" s="3"/>
      <c r="L215" s="4"/>
      <c r="M215" s="3"/>
      <c r="N215" s="4"/>
      <c r="O215" s="3"/>
      <c r="P215" s="4"/>
      <c r="Q215" s="4"/>
      <c r="R215" s="4"/>
      <c r="S215" s="3"/>
      <c r="T215" s="4"/>
      <c r="U215" s="3"/>
      <c r="V215" s="4"/>
      <c r="W215" s="3"/>
      <c r="X215" s="4"/>
      <c r="Y215" s="3"/>
      <c r="Z215" s="4"/>
      <c r="AA215" s="3"/>
      <c r="AB215" s="4"/>
      <c r="AC215" s="3"/>
      <c r="AD215" s="4"/>
      <c r="AE215" s="3"/>
      <c r="AF215" s="4"/>
      <c r="AG215" s="3"/>
      <c r="AH215" s="4"/>
      <c r="AI215" s="3"/>
      <c r="AJ215" s="4"/>
      <c r="AK215" s="3"/>
      <c r="AL215" s="4"/>
      <c r="AM215" s="3"/>
      <c r="AN215" s="4"/>
      <c r="AO215" s="3"/>
      <c r="AP215" s="4"/>
      <c r="AQ215" s="3"/>
      <c r="AR215" s="4"/>
      <c r="AS215" s="3"/>
      <c r="AT215" s="4"/>
      <c r="AU215" s="20"/>
      <c r="AV215" s="47"/>
    </row>
    <row r="216" spans="1:48" s="43" customFormat="1" x14ac:dyDescent="0.15">
      <c r="A216" s="57"/>
      <c r="B216" s="58"/>
      <c r="C216" s="21"/>
      <c r="D216" s="48">
        <v>-0.5</v>
      </c>
      <c r="E216" s="48">
        <v>-1</v>
      </c>
      <c r="F216" s="48">
        <v>0.83333333333333337</v>
      </c>
      <c r="G216" s="71">
        <v>0.84129921949481268</v>
      </c>
      <c r="H216" s="72">
        <f>G216*$H$5+D216</f>
        <v>-7.9350390252593661E-2</v>
      </c>
      <c r="I216" s="71">
        <v>0.83887928685284241</v>
      </c>
      <c r="J216" s="72">
        <f>I216*$J$5+$D216</f>
        <v>-8.0560356573578795E-2</v>
      </c>
      <c r="K216" s="71">
        <v>1.1936181093985062E-2</v>
      </c>
      <c r="L216" s="72">
        <f>K216*$L$5+$D216</f>
        <v>-0.49403190945300746</v>
      </c>
      <c r="M216" s="71">
        <v>-6.2637420067716124E-2</v>
      </c>
      <c r="N216" s="72">
        <f>M216*$N$5+$D216</f>
        <v>-0.53131871003385811</v>
      </c>
      <c r="O216" s="71">
        <v>-0.8573027103534816</v>
      </c>
      <c r="P216" s="72">
        <f>O216*$P$5+$D216</f>
        <v>-0.9286513551767408</v>
      </c>
      <c r="Q216" s="72">
        <v>5.58827903348946E-2</v>
      </c>
      <c r="R216" s="72">
        <f>Q216*$R$5+$D216</f>
        <v>-0.47205860483255269</v>
      </c>
      <c r="S216" s="71">
        <v>0.19738467913230776</v>
      </c>
      <c r="T216" s="72">
        <f>S216*$T$5+$D216</f>
        <v>-0.40130766043384614</v>
      </c>
      <c r="U216" s="71">
        <v>8.1358279547414356E-2</v>
      </c>
      <c r="V216" s="72">
        <f>U216*$V$5+$D216</f>
        <v>-0.45932086022629282</v>
      </c>
      <c r="W216" s="71">
        <v>9.538305902203574E-2</v>
      </c>
      <c r="X216" s="72">
        <f>W216*$X$5+$D216</f>
        <v>-0.45230847048898215</v>
      </c>
      <c r="Y216" s="71">
        <v>7.9318712331353874E-2</v>
      </c>
      <c r="Z216" s="72">
        <f>Y216*$Z$5+$D216</f>
        <v>-0.46034064383432305</v>
      </c>
      <c r="AA216" s="71">
        <v>7.6309343505687591E-2</v>
      </c>
      <c r="AB216" s="72">
        <f>AA216*$AB$5+$D216</f>
        <v>-0.46184532824715618</v>
      </c>
      <c r="AC216" s="71">
        <v>-1.6304052079079613E-4</v>
      </c>
      <c r="AD216" s="72">
        <f>AC216*$AD$5+$D216</f>
        <v>-0.50008152026039543</v>
      </c>
      <c r="AE216" s="71">
        <v>-4.0369947754780892E-3</v>
      </c>
      <c r="AF216" s="72">
        <f>AE216*$AF$5+$D216</f>
        <v>-0.50201849738773907</v>
      </c>
      <c r="AG216" s="71">
        <v>-1.0211696908566248E-2</v>
      </c>
      <c r="AH216" s="72">
        <f>AG216*$AH$5+$D216</f>
        <v>-0.50510584845428308</v>
      </c>
      <c r="AI216" s="71">
        <v>2.0517530170228613E-4</v>
      </c>
      <c r="AJ216" s="72">
        <f>AI216*$AJ$5+$D216</f>
        <v>-0.49989741234914886</v>
      </c>
      <c r="AK216" s="71">
        <v>2.5880094504858718E-3</v>
      </c>
      <c r="AL216" s="72">
        <f>AK216*$AL$5+$D216</f>
        <v>-0.49870599527475706</v>
      </c>
      <c r="AM216" s="71">
        <v>-7.1018802000000006E-3</v>
      </c>
      <c r="AN216" s="72">
        <f>AM216*$AN$5+$D216</f>
        <v>-0.50355094010000001</v>
      </c>
      <c r="AO216" s="71">
        <v>-1.2721104000000002E-4</v>
      </c>
      <c r="AP216" s="72">
        <f>AO216*$AP$5+$D216</f>
        <v>-0.50006360551999995</v>
      </c>
      <c r="AQ216" s="71">
        <v>1.6374517199999998E-3</v>
      </c>
      <c r="AR216" s="72">
        <f>AQ216*$AR$5+$D216</f>
        <v>-0.49918127414000002</v>
      </c>
      <c r="AS216" s="71">
        <v>2.9042160914883363E-3</v>
      </c>
      <c r="AT216" s="72">
        <f>AS216*$AT$5+$D216</f>
        <v>-0.49854789195425581</v>
      </c>
      <c r="AU216" s="48">
        <v>2.7338904577740235E-2</v>
      </c>
      <c r="AV216" s="49">
        <f>AU216*$AV$5+$D216</f>
        <v>-0.48633054771112988</v>
      </c>
    </row>
    <row r="217" spans="1:48" s="43" customFormat="1" x14ac:dyDescent="0.15">
      <c r="A217" s="57"/>
      <c r="B217" s="58"/>
      <c r="C217" s="21"/>
      <c r="D217" s="48">
        <v>-0.5</v>
      </c>
      <c r="E217" s="48">
        <v>-0.5</v>
      </c>
      <c r="F217" s="48">
        <v>0.83333333333333337</v>
      </c>
      <c r="G217" s="71">
        <v>0.44041241692835437</v>
      </c>
      <c r="H217" s="72">
        <f>G217*$H$5+D217</f>
        <v>-0.27979379153582284</v>
      </c>
      <c r="I217" s="71">
        <v>0.43682129885061766</v>
      </c>
      <c r="J217" s="72">
        <f>I217*$J$5+$D217</f>
        <v>-0.28158935057469114</v>
      </c>
      <c r="K217" s="71">
        <v>5.5387986546365391E-2</v>
      </c>
      <c r="L217" s="72">
        <f>K217*$L$5+$D217</f>
        <v>-0.47230600672681733</v>
      </c>
      <c r="M217" s="71">
        <v>9.0785902800849631E-3</v>
      </c>
      <c r="N217" s="72">
        <f>M217*$N$5+$D217</f>
        <v>-0.49546070485995752</v>
      </c>
      <c r="O217" s="71">
        <v>-0.76054385705069627</v>
      </c>
      <c r="P217" s="72">
        <f>O217*$P$5+$D217</f>
        <v>-0.88027192852534819</v>
      </c>
      <c r="Q217" s="72">
        <v>0.15255523522603981</v>
      </c>
      <c r="R217" s="72">
        <f>Q217*$R$5+$D217</f>
        <v>-0.42372238238698012</v>
      </c>
      <c r="S217" s="71">
        <v>0.18887163425823961</v>
      </c>
      <c r="T217" s="72">
        <f>S217*$T$5+$D217</f>
        <v>-0.4055641828708802</v>
      </c>
      <c r="U217" s="71">
        <v>9.0490997935665951E-2</v>
      </c>
      <c r="V217" s="72">
        <f>U217*$V$5+$D217</f>
        <v>-0.45475450103216702</v>
      </c>
      <c r="W217" s="71">
        <v>0.12161092715849829</v>
      </c>
      <c r="X217" s="72">
        <f>W217*$X$5+$D217</f>
        <v>-0.43919453642075085</v>
      </c>
      <c r="Y217" s="71">
        <v>8.4013314994042618E-2</v>
      </c>
      <c r="Z217" s="72">
        <f>Y217*$Z$5+$D217</f>
        <v>-0.45799334250297868</v>
      </c>
      <c r="AA217" s="71">
        <v>7.5329304158354399E-2</v>
      </c>
      <c r="AB217" s="72">
        <f>AA217*$AB$5+$D217</f>
        <v>-0.46233534792082281</v>
      </c>
      <c r="AC217" s="71">
        <v>9.4661047669391315E-3</v>
      </c>
      <c r="AD217" s="72">
        <f>AC217*$AD$5+$D217</f>
        <v>-0.49526694761653045</v>
      </c>
      <c r="AE217" s="71">
        <v>-3.2733519943382921E-3</v>
      </c>
      <c r="AF217" s="72">
        <f>AE217*$AF$5+$D217</f>
        <v>-0.5016366759971691</v>
      </c>
      <c r="AG217" s="71">
        <v>-8.5904048823066317E-3</v>
      </c>
      <c r="AH217" s="72">
        <f>AG217*$AH$5+$D217</f>
        <v>-0.50429520244115333</v>
      </c>
      <c r="AI217" s="71">
        <v>-4.1764832986018879E-3</v>
      </c>
      <c r="AJ217" s="72">
        <f>AI217*$AJ$5+$D217</f>
        <v>-0.50208824164930099</v>
      </c>
      <c r="AK217" s="71">
        <v>2.5459380266250908E-3</v>
      </c>
      <c r="AL217" s="72">
        <f>AK217*$AL$5+$D217</f>
        <v>-0.49872703098668747</v>
      </c>
      <c r="AM217" s="71">
        <v>-3.360366E-3</v>
      </c>
      <c r="AN217" s="72">
        <f>AM217*$AN$5+$D217</f>
        <v>-0.50168018299999995</v>
      </c>
      <c r="AO217" s="71">
        <v>-1.2308770799999999E-3</v>
      </c>
      <c r="AP217" s="72">
        <f>AO217*$AP$5+$D217</f>
        <v>-0.50061543854000001</v>
      </c>
      <c r="AQ217" s="71">
        <v>5.6136779999999996E-4</v>
      </c>
      <c r="AR217" s="72">
        <f>AQ217*$AR$5+$D217</f>
        <v>-0.49971931609999998</v>
      </c>
      <c r="AS217" s="71">
        <v>1.6222069365455659E-3</v>
      </c>
      <c r="AT217" s="72">
        <f>AS217*$AT$5+$D217</f>
        <v>-0.49918889653172721</v>
      </c>
      <c r="AU217" s="48">
        <v>2.9325166269560256E-2</v>
      </c>
      <c r="AV217" s="49">
        <f>AU217*$AV$5+$D217</f>
        <v>-0.48533741686521986</v>
      </c>
    </row>
    <row r="218" spans="1:48" s="43" customFormat="1" x14ac:dyDescent="0.15">
      <c r="A218" s="57"/>
      <c r="B218" s="58"/>
      <c r="C218" s="21"/>
      <c r="D218" s="48">
        <v>-0.5</v>
      </c>
      <c r="E218" s="48">
        <v>0</v>
      </c>
      <c r="F218" s="48">
        <v>0.83333333333333337</v>
      </c>
      <c r="G218" s="71">
        <v>0.1573335373639769</v>
      </c>
      <c r="H218" s="72">
        <f>G218*$H$5+D218</f>
        <v>-0.42133323131801154</v>
      </c>
      <c r="I218" s="71">
        <v>0.13705983582384845</v>
      </c>
      <c r="J218" s="72">
        <f>I218*$J$5+$D218</f>
        <v>-0.4314700820880758</v>
      </c>
      <c r="K218" s="71">
        <v>-2.5738848676474424E-3</v>
      </c>
      <c r="L218" s="72">
        <f>K218*$L$5+$D218</f>
        <v>-0.50128694243382377</v>
      </c>
      <c r="M218" s="71">
        <v>-7.7212813056446297E-2</v>
      </c>
      <c r="N218" s="72">
        <f>M218*$N$5+$D218</f>
        <v>-0.53860640652822311</v>
      </c>
      <c r="O218" s="71">
        <v>-0.65526499893312762</v>
      </c>
      <c r="P218" s="72">
        <f>O218*$P$5+$D218</f>
        <v>-0.82763249946656381</v>
      </c>
      <c r="Q218" s="72">
        <v>0.16934884808798883</v>
      </c>
      <c r="R218" s="72">
        <f>Q218*$R$5+$D218</f>
        <v>-0.41532557595600561</v>
      </c>
      <c r="S218" s="71">
        <v>0.11782755904630007</v>
      </c>
      <c r="T218" s="72">
        <f>S218*$T$5+$D218</f>
        <v>-0.44108622047684998</v>
      </c>
      <c r="U218" s="71">
        <v>0.11457987255630256</v>
      </c>
      <c r="V218" s="72">
        <f>U218*$V$5+$D218</f>
        <v>-0.44271006372184873</v>
      </c>
      <c r="W218" s="71">
        <v>0.12511058932444388</v>
      </c>
      <c r="X218" s="72">
        <f>W218*$X$5+$D218</f>
        <v>-0.43744470533777807</v>
      </c>
      <c r="Y218" s="71">
        <v>5.0299660486388217E-2</v>
      </c>
      <c r="Z218" s="72">
        <f>Y218*$Z$5+$D218</f>
        <v>-0.47485016975680588</v>
      </c>
      <c r="AA218" s="71">
        <v>6.9479782574756413E-2</v>
      </c>
      <c r="AB218" s="72">
        <f>AA218*$AB$5+$D218</f>
        <v>-0.4652601087126218</v>
      </c>
      <c r="AC218" s="71">
        <v>-5.9363471672546294E-4</v>
      </c>
      <c r="AD218" s="72">
        <f>AC218*$AD$5+$D218</f>
        <v>-0.50029681735836273</v>
      </c>
      <c r="AE218" s="71">
        <v>-1.2750604831075084E-3</v>
      </c>
      <c r="AF218" s="72">
        <f>AE218*$AF$5+$D218</f>
        <v>-0.50063753024155377</v>
      </c>
      <c r="AG218" s="71">
        <v>1.4416556827367489E-4</v>
      </c>
      <c r="AH218" s="72">
        <f>AG218*$AH$5+$D218</f>
        <v>-0.49992791721586316</v>
      </c>
      <c r="AI218" s="71">
        <v>-2.7510516400225957E-3</v>
      </c>
      <c r="AJ218" s="72">
        <f>AI218*$AJ$5+$D218</f>
        <v>-0.50137552582001133</v>
      </c>
      <c r="AK218" s="71">
        <v>1.3618927046546514E-3</v>
      </c>
      <c r="AL218" s="72">
        <f>AK218*$AL$5+$D218</f>
        <v>-0.49931905364767265</v>
      </c>
      <c r="AM218" s="71">
        <v>-7.9898939999999998E-4</v>
      </c>
      <c r="AN218" s="72">
        <f>AM218*$AN$5+$D218</f>
        <v>-0.5003994947</v>
      </c>
      <c r="AO218" s="71">
        <v>-8.9358012E-4</v>
      </c>
      <c r="AP218" s="72">
        <f>AO218*$AP$5+$D218</f>
        <v>-0.50044679006000004</v>
      </c>
      <c r="AQ218" s="71">
        <v>1.0734768000000001E-3</v>
      </c>
      <c r="AR218" s="72">
        <f>AQ218*$AR$5+$D218</f>
        <v>-0.49946326159999999</v>
      </c>
      <c r="AS218" s="71">
        <v>6.1508875113178206E-4</v>
      </c>
      <c r="AT218" s="72">
        <f>AS218*$AT$5+$D218</f>
        <v>-0.4996924556244341</v>
      </c>
      <c r="AU218" s="48">
        <v>2.1332270213468757E-2</v>
      </c>
      <c r="AV218" s="49">
        <f>AU218*$AV$5+$D218</f>
        <v>-0.48933386489326564</v>
      </c>
    </row>
    <row r="219" spans="1:48" s="43" customFormat="1" x14ac:dyDescent="0.15">
      <c r="A219" s="57"/>
      <c r="B219" s="58"/>
      <c r="C219" s="21"/>
      <c r="D219" s="48">
        <v>-0.5</v>
      </c>
      <c r="E219" s="48">
        <v>0.5</v>
      </c>
      <c r="F219" s="48">
        <v>0.83333333333333337</v>
      </c>
      <c r="G219" s="71">
        <v>0.36363801241472993</v>
      </c>
      <c r="H219" s="72">
        <f>G219*$H$5+D219</f>
        <v>-0.31818099379263504</v>
      </c>
      <c r="I219" s="71">
        <v>0.36205731606708902</v>
      </c>
      <c r="J219" s="72">
        <f>I219*$J$5+$D219</f>
        <v>-0.31897134196645549</v>
      </c>
      <c r="K219" s="71">
        <v>-3.2152096250975239E-2</v>
      </c>
      <c r="L219" s="72">
        <f>K219*$L$5+$D219</f>
        <v>-0.51607604812548757</v>
      </c>
      <c r="M219" s="71">
        <v>-1.0646438930428584E-2</v>
      </c>
      <c r="N219" s="72">
        <f>M219*$N$5+$D219</f>
        <v>-0.5053232194652143</v>
      </c>
      <c r="O219" s="71">
        <v>-0.66588693268631238</v>
      </c>
      <c r="P219" s="72">
        <f>O219*$P$5+$D219</f>
        <v>-0.83294346634315619</v>
      </c>
      <c r="Q219" s="72">
        <v>0.15373427510313181</v>
      </c>
      <c r="R219" s="72">
        <f>Q219*$R$5+$D219</f>
        <v>-0.42313286244843407</v>
      </c>
      <c r="S219" s="71">
        <v>0.18537383857878253</v>
      </c>
      <c r="T219" s="72">
        <f>S219*$T$5+$D219</f>
        <v>-0.40731308071060873</v>
      </c>
      <c r="U219" s="71">
        <v>0.11447161633996933</v>
      </c>
      <c r="V219" s="72">
        <f>U219*$V$5+$D219</f>
        <v>-0.44276419183001536</v>
      </c>
      <c r="W219" s="71">
        <v>0.14368212988506177</v>
      </c>
      <c r="X219" s="72">
        <f>W219*$X$5+$D219</f>
        <v>-0.4281589350574691</v>
      </c>
      <c r="Y219" s="71">
        <v>5.5290037548876389E-2</v>
      </c>
      <c r="Z219" s="72">
        <f>Y219*$Z$5+$D219</f>
        <v>-0.4723549812255618</v>
      </c>
      <c r="AA219" s="71">
        <v>9.1400291591023822E-2</v>
      </c>
      <c r="AB219" s="72">
        <f>AA219*$AB$5+$D219</f>
        <v>-0.4542998542044881</v>
      </c>
      <c r="AC219" s="71">
        <v>-7.84127359393E-3</v>
      </c>
      <c r="AD219" s="72">
        <f>AC219*$AD$5+$D219</f>
        <v>-0.50392063679696497</v>
      </c>
      <c r="AE219" s="71">
        <v>-3.5102484775385938E-3</v>
      </c>
      <c r="AF219" s="72">
        <f>AE219*$AF$5+$D219</f>
        <v>-0.50175512423876933</v>
      </c>
      <c r="AG219" s="71">
        <v>-1.6842757854412262E-3</v>
      </c>
      <c r="AH219" s="72">
        <f>AG219*$AH$5+$D219</f>
        <v>-0.50084213789272058</v>
      </c>
      <c r="AI219" s="71">
        <v>-8.0237978028912681E-4</v>
      </c>
      <c r="AJ219" s="72">
        <f>AI219*$AJ$5+$D219</f>
        <v>-0.50040118989014459</v>
      </c>
      <c r="AK219" s="71">
        <v>1.7123439641166746E-3</v>
      </c>
      <c r="AL219" s="72">
        <f>AK219*$AL$5+$D219</f>
        <v>-0.49914382801794166</v>
      </c>
      <c r="AM219" s="71">
        <v>-3.6020376000000004E-3</v>
      </c>
      <c r="AN219" s="72">
        <f>AM219*$AN$5+$D219</f>
        <v>-0.50180101880000005</v>
      </c>
      <c r="AO219" s="71">
        <v>-8.9240507999999998E-4</v>
      </c>
      <c r="AP219" s="72">
        <f>AO219*$AP$5+$D219</f>
        <v>-0.50044620254000005</v>
      </c>
      <c r="AQ219" s="71">
        <v>1.4756806799999999E-3</v>
      </c>
      <c r="AR219" s="72">
        <f>AQ219*$AR$5+$D219</f>
        <v>-0.49926215965999998</v>
      </c>
      <c r="AS219" s="71">
        <v>1.0529399872515233E-3</v>
      </c>
      <c r="AT219" s="72">
        <f>AS219*$AT$5+$D219</f>
        <v>-0.49947353000637423</v>
      </c>
      <c r="AU219" s="48">
        <v>3.4055882712612708E-2</v>
      </c>
      <c r="AV219" s="49">
        <f>AU219*$AV$5+$D219</f>
        <v>-0.48297205864369364</v>
      </c>
    </row>
    <row r="220" spans="1:48" s="43" customFormat="1" x14ac:dyDescent="0.15">
      <c r="A220" s="57"/>
      <c r="B220" s="58"/>
      <c r="C220" s="21"/>
      <c r="D220" s="48">
        <v>-0.5</v>
      </c>
      <c r="E220" s="48">
        <v>1</v>
      </c>
      <c r="F220" s="48">
        <v>0.83333333333333337</v>
      </c>
      <c r="G220" s="71">
        <v>0.63130255344692887</v>
      </c>
      <c r="H220" s="72">
        <f>G220*$H$5+D220</f>
        <v>-0.18434872327653556</v>
      </c>
      <c r="I220" s="71">
        <v>0.62813056446284388</v>
      </c>
      <c r="J220" s="72">
        <f>I220*$J$5+$D220</f>
        <v>-0.18593471776857806</v>
      </c>
      <c r="K220" s="71">
        <v>2.9779791924086262E-2</v>
      </c>
      <c r="L220" s="72">
        <f>K220*$L$5+$D220</f>
        <v>-0.48511010403795685</v>
      </c>
      <c r="M220" s="71">
        <v>-5.5750084925135231E-2</v>
      </c>
      <c r="N220" s="72">
        <f>M220*$N$5+$D220</f>
        <v>-0.52787504246256767</v>
      </c>
      <c r="O220" s="71">
        <v>-0.78029428279761681</v>
      </c>
      <c r="P220" s="72">
        <f>O220*$P$5+$D220</f>
        <v>-0.89014714139880846</v>
      </c>
      <c r="Q220" s="72">
        <v>0.11186853967923481</v>
      </c>
      <c r="R220" s="72">
        <f>Q220*$R$5+$D220</f>
        <v>-0.44406573016038259</v>
      </c>
      <c r="S220" s="71">
        <v>0.2141270629341914</v>
      </c>
      <c r="T220" s="72">
        <f>S220*$T$5+$D220</f>
        <v>-0.39293646853290431</v>
      </c>
      <c r="U220" s="71">
        <v>0.10114676929853705</v>
      </c>
      <c r="V220" s="72">
        <f>U220*$V$5+$D220</f>
        <v>-0.44942661535073147</v>
      </c>
      <c r="W220" s="71">
        <v>0.11992362337289041</v>
      </c>
      <c r="X220" s="72">
        <f>W220*$X$5+$D220</f>
        <v>-0.44003818831355479</v>
      </c>
      <c r="Y220" s="71">
        <v>7.5427457065382716E-2</v>
      </c>
      <c r="Z220" s="72">
        <f>Y220*$Z$5+$D220</f>
        <v>-0.46228627146730866</v>
      </c>
      <c r="AA220" s="71">
        <v>9.2446603049493009E-2</v>
      </c>
      <c r="AB220" s="72">
        <f>AA220*$AB$5+$D220</f>
        <v>-0.45377669847525348</v>
      </c>
      <c r="AC220" s="71">
        <v>2.8469383245777482E-3</v>
      </c>
      <c r="AD220" s="72">
        <f>AC220*$AD$5+$D220</f>
        <v>-0.49857653083771114</v>
      </c>
      <c r="AE220" s="71">
        <v>-8.5324539213850002E-3</v>
      </c>
      <c r="AF220" s="72">
        <f>AE220*$AF$5+$D220</f>
        <v>-0.50426622696069245</v>
      </c>
      <c r="AG220" s="71">
        <v>-9.8552001952356676E-3</v>
      </c>
      <c r="AH220" s="72">
        <f>AG220*$AH$5+$D220</f>
        <v>-0.50492760009761783</v>
      </c>
      <c r="AI220" s="71">
        <v>-1.4288245153422584E-3</v>
      </c>
      <c r="AJ220" s="72">
        <f>AI220*$AJ$5+$D220</f>
        <v>-0.5007144122576711</v>
      </c>
      <c r="AK220" s="71">
        <v>3.9876553976666207E-3</v>
      </c>
      <c r="AL220" s="72">
        <f>AK220*$AL$5+$D220</f>
        <v>-0.49800617230116667</v>
      </c>
      <c r="AM220" s="71">
        <v>-9.3441265199999991E-3</v>
      </c>
      <c r="AN220" s="72">
        <f>AM220*$AN$5+$D220</f>
        <v>-0.50467206326000003</v>
      </c>
      <c r="AO220" s="71">
        <v>-1.1206134E-3</v>
      </c>
      <c r="AP220" s="72">
        <f>AO220*$AP$5+$D220</f>
        <v>-0.50056030669999996</v>
      </c>
      <c r="AQ220" s="71">
        <v>2.93679756E-3</v>
      </c>
      <c r="AR220" s="72">
        <f>AQ220*$AR$5+$D220</f>
        <v>-0.49853160122000001</v>
      </c>
      <c r="AS220" s="71">
        <v>3.2783796580540666E-3</v>
      </c>
      <c r="AT220" s="72">
        <f>AS220*$AT$5+$D220</f>
        <v>-0.49836081017097295</v>
      </c>
      <c r="AU220" s="48">
        <v>3.5231371731618756E-2</v>
      </c>
      <c r="AV220" s="49">
        <f>AU220*$AV$5+$D220</f>
        <v>-0.48238431413419064</v>
      </c>
    </row>
    <row r="221" spans="1:48" s="43" customFormat="1" x14ac:dyDescent="0.15">
      <c r="A221" s="57"/>
      <c r="B221" s="58"/>
      <c r="C221" s="21"/>
      <c r="D221" s="20"/>
      <c r="E221" s="20"/>
      <c r="F221" s="20"/>
      <c r="G221" s="3"/>
      <c r="H221" s="4"/>
      <c r="I221" s="3"/>
      <c r="J221" s="4"/>
      <c r="K221" s="3"/>
      <c r="L221" s="4"/>
      <c r="M221" s="3"/>
      <c r="N221" s="4"/>
      <c r="O221" s="3"/>
      <c r="P221" s="4"/>
      <c r="Q221" s="4"/>
      <c r="R221" s="4"/>
      <c r="S221" s="3"/>
      <c r="T221" s="4"/>
      <c r="U221" s="3"/>
      <c r="V221" s="4"/>
      <c r="W221" s="3"/>
      <c r="X221" s="4"/>
      <c r="Y221" s="3"/>
      <c r="Z221" s="4"/>
      <c r="AA221" s="3"/>
      <c r="AB221" s="4"/>
      <c r="AC221" s="3"/>
      <c r="AD221" s="4"/>
      <c r="AE221" s="3"/>
      <c r="AF221" s="4"/>
      <c r="AG221" s="3"/>
      <c r="AH221" s="4"/>
      <c r="AI221" s="3"/>
      <c r="AJ221" s="4"/>
      <c r="AK221" s="3"/>
      <c r="AL221" s="4"/>
      <c r="AM221" s="3"/>
      <c r="AN221" s="4"/>
      <c r="AO221" s="3"/>
      <c r="AP221" s="4"/>
      <c r="AQ221" s="3"/>
      <c r="AR221" s="4"/>
      <c r="AS221" s="3"/>
      <c r="AT221" s="4"/>
      <c r="AU221" s="20"/>
      <c r="AV221" s="47"/>
    </row>
    <row r="222" spans="1:48" s="43" customFormat="1" x14ac:dyDescent="0.15">
      <c r="A222" s="57"/>
      <c r="B222" s="58"/>
      <c r="C222" s="21"/>
      <c r="D222" s="20">
        <v>0.5</v>
      </c>
      <c r="E222" s="20">
        <v>1</v>
      </c>
      <c r="F222" s="20">
        <v>0.83333333333333337</v>
      </c>
      <c r="G222" s="3">
        <v>0.64291651994876664</v>
      </c>
      <c r="H222" s="4">
        <f>G222*$H$5+D222</f>
        <v>0.82145825997438338</v>
      </c>
      <c r="I222" s="3">
        <v>0.63999768555675429</v>
      </c>
      <c r="J222" s="4">
        <f>I222*$J$5+$D222</f>
        <v>0.81999884277837709</v>
      </c>
      <c r="K222" s="3">
        <v>2.0697468671024288E-2</v>
      </c>
      <c r="L222" s="4">
        <f>K222*$L$5+$D222</f>
        <v>0.5103487343355122</v>
      </c>
      <c r="M222" s="3">
        <v>-5.7586707629823458E-2</v>
      </c>
      <c r="N222" s="4">
        <f>M222*$N$5+$D222</f>
        <v>0.47120664618508828</v>
      </c>
      <c r="O222" s="3">
        <v>-0.78481173480014055</v>
      </c>
      <c r="P222" s="4">
        <f>O222*$P$5+$D222</f>
        <v>0.10759413259992973</v>
      </c>
      <c r="Q222" s="4">
        <v>0.10358842621729139</v>
      </c>
      <c r="R222" s="4">
        <f>Q222*$R$5+$D222</f>
        <v>0.55179421310864574</v>
      </c>
      <c r="S222" s="3">
        <v>0.21808774726279756</v>
      </c>
      <c r="T222" s="4">
        <f>S222*$T$5+$D222</f>
        <v>0.60904387363139878</v>
      </c>
      <c r="U222" s="3">
        <v>9.4453548750760591E-2</v>
      </c>
      <c r="V222" s="4">
        <f>U222*$V$5+$D222</f>
        <v>0.54722677437538025</v>
      </c>
      <c r="W222" s="3">
        <v>0.11182867147224722</v>
      </c>
      <c r="X222" s="4">
        <f>W222*$X$5+$D222</f>
        <v>0.55591433573612359</v>
      </c>
      <c r="Y222" s="3">
        <v>7.2390474502510474E-2</v>
      </c>
      <c r="Z222" s="4">
        <f>Y222*$Z$5+$D222</f>
        <v>0.53619523725125529</v>
      </c>
      <c r="AA222" s="3">
        <v>7.4807667807919212E-2</v>
      </c>
      <c r="AB222" s="4">
        <f>AA222*$AB$5+$D222</f>
        <v>0.53740383390395963</v>
      </c>
      <c r="AC222" s="3">
        <v>2.086082560887366E-3</v>
      </c>
      <c r="AD222" s="4">
        <f>AC222*$AD$5+$D222</f>
        <v>0.50104304128044364</v>
      </c>
      <c r="AE222" s="3">
        <v>-4.9748261472063434E-3</v>
      </c>
      <c r="AF222" s="4">
        <f>AE222*$AF$5+$D222</f>
        <v>0.49751258692639683</v>
      </c>
      <c r="AG222" s="3">
        <v>-9.2098788389194872E-3</v>
      </c>
      <c r="AH222" s="4">
        <f>AG222*$AH$5+$D222</f>
        <v>0.49539506058054028</v>
      </c>
      <c r="AI222" s="3">
        <v>-1.268558299520689E-3</v>
      </c>
      <c r="AJ222" s="4">
        <f>AI222*$AJ$5+$D222</f>
        <v>0.49936572085023967</v>
      </c>
      <c r="AK222" s="3">
        <v>3.0935451081678424E-3</v>
      </c>
      <c r="AL222" s="4">
        <f>AK222*$AL$5+$D222</f>
        <v>0.50154677255408397</v>
      </c>
      <c r="AM222" s="3">
        <v>-6.3376246800000008E-3</v>
      </c>
      <c r="AN222" s="4">
        <f>AM222*$AN$5+$D222</f>
        <v>0.49683118766000001</v>
      </c>
      <c r="AO222" s="3">
        <v>-8.3870640000000007E-4</v>
      </c>
      <c r="AP222" s="4">
        <f>AO222*$AP$5+$D222</f>
        <v>0.49958064679999997</v>
      </c>
      <c r="AQ222" s="3">
        <v>1.74866796E-3</v>
      </c>
      <c r="AR222" s="4">
        <f>AQ222*$AR$5+$D222</f>
        <v>0.50087433398000003</v>
      </c>
      <c r="AS222" s="3">
        <v>2.344720556302879E-3</v>
      </c>
      <c r="AT222" s="4">
        <f>AS222*$AT$5+$D222</f>
        <v>0.50117236027815149</v>
      </c>
      <c r="AU222" s="20">
        <v>3.4494695070510985E-2</v>
      </c>
      <c r="AV222" s="47">
        <f>AU222*$AV$5+$D222</f>
        <v>0.51724734753525548</v>
      </c>
    </row>
    <row r="223" spans="1:48" s="43" customFormat="1" x14ac:dyDescent="0.15">
      <c r="A223" s="57"/>
      <c r="B223" s="58"/>
      <c r="C223" s="21"/>
      <c r="D223" s="20"/>
      <c r="E223" s="20"/>
      <c r="F223" s="20"/>
      <c r="G223" s="3"/>
      <c r="H223" s="4"/>
      <c r="I223" s="3"/>
      <c r="J223" s="4"/>
      <c r="K223" s="3"/>
      <c r="L223" s="4"/>
      <c r="M223" s="3"/>
      <c r="N223" s="4"/>
      <c r="O223" s="3"/>
      <c r="P223" s="4"/>
      <c r="Q223" s="4"/>
      <c r="R223" s="4"/>
      <c r="S223" s="3"/>
      <c r="T223" s="4"/>
      <c r="U223" s="3"/>
      <c r="V223" s="4"/>
      <c r="W223" s="3"/>
      <c r="X223" s="4"/>
      <c r="Y223" s="3"/>
      <c r="Z223" s="4"/>
      <c r="AA223" s="3"/>
      <c r="AB223" s="4"/>
      <c r="AC223" s="3"/>
      <c r="AD223" s="4"/>
      <c r="AE223" s="3"/>
      <c r="AF223" s="4"/>
      <c r="AG223" s="3"/>
      <c r="AH223" s="4"/>
      <c r="AI223" s="3"/>
      <c r="AJ223" s="4"/>
      <c r="AK223" s="3"/>
      <c r="AL223" s="4"/>
      <c r="AM223" s="3"/>
      <c r="AN223" s="4"/>
      <c r="AO223" s="3"/>
      <c r="AP223" s="4"/>
      <c r="AQ223" s="3"/>
      <c r="AR223" s="4"/>
      <c r="AS223" s="3"/>
      <c r="AT223" s="4"/>
      <c r="AU223" s="20"/>
      <c r="AV223" s="47"/>
    </row>
    <row r="224" spans="1:48" s="43" customFormat="1" x14ac:dyDescent="0.15">
      <c r="A224" s="57"/>
      <c r="B224" s="58"/>
      <c r="C224" s="21"/>
      <c r="D224" s="48">
        <v>1.5</v>
      </c>
      <c r="E224" s="48">
        <v>0</v>
      </c>
      <c r="F224" s="48">
        <v>0.83333333333333337</v>
      </c>
      <c r="G224" s="71">
        <v>0.17584112884635397</v>
      </c>
      <c r="H224" s="72">
        <f>G224*$H$5+D224</f>
        <v>1.5879205644231771</v>
      </c>
      <c r="I224" s="71">
        <v>0.15103608664976872</v>
      </c>
      <c r="J224" s="72">
        <f>I224*$J$5+$D224</f>
        <v>1.5755180433248843</v>
      </c>
      <c r="K224" s="71">
        <v>-3.7721691932672088E-3</v>
      </c>
      <c r="L224" s="72">
        <f>K224*$L$5+$D224</f>
        <v>1.4981139154033665</v>
      </c>
      <c r="M224" s="71">
        <v>-8.9966515232396224E-2</v>
      </c>
      <c r="N224" s="72">
        <f>M224*$N$5+$D224</f>
        <v>1.4550167423838019</v>
      </c>
      <c r="O224" s="71">
        <v>-0.66918115827871516</v>
      </c>
      <c r="P224" s="72">
        <f>O224*$P$5+$D224</f>
        <v>1.1654094208606425</v>
      </c>
      <c r="Q224" s="72">
        <v>0.1045470751606512</v>
      </c>
      <c r="R224" s="72">
        <f>Q224*$R$5+$D224</f>
        <v>1.5522735375803256</v>
      </c>
      <c r="S224" s="71">
        <v>0.12037158013013144</v>
      </c>
      <c r="T224" s="72">
        <f>S224*$T$5+$D224</f>
        <v>1.5601857900650657</v>
      </c>
      <c r="U224" s="71">
        <v>0.11631383850412307</v>
      </c>
      <c r="V224" s="72">
        <f>U224*$V$5+$D224</f>
        <v>1.5581569192520615</v>
      </c>
      <c r="W224" s="71">
        <v>0.13389240825285664</v>
      </c>
      <c r="X224" s="72">
        <f>W224*$X$5+$D224</f>
        <v>1.5669462041264284</v>
      </c>
      <c r="Y224" s="71">
        <v>4.9856232994371169E-2</v>
      </c>
      <c r="Z224" s="72">
        <f>Y224*$Z$5+$D224</f>
        <v>1.5249281164971855</v>
      </c>
      <c r="AA224" s="71">
        <v>4.4195551164210589E-2</v>
      </c>
      <c r="AB224" s="72">
        <f>AA224*$AB$5+$D224</f>
        <v>1.5220977755821052</v>
      </c>
      <c r="AC224" s="71">
        <v>-6.0478278652312419E-4</v>
      </c>
      <c r="AD224" s="72">
        <f>AC224*$AD$5+$D224</f>
        <v>1.4996976086067384</v>
      </c>
      <c r="AE224" s="71">
        <v>-2.3508492185818214E-3</v>
      </c>
      <c r="AF224" s="72">
        <f>AE224*$AF$5+$D224</f>
        <v>1.498824575390709</v>
      </c>
      <c r="AG224" s="71">
        <v>-2.1775971587765188E-5</v>
      </c>
      <c r="AH224" s="72">
        <f>AG224*$AH$5+$D224</f>
        <v>1.4999891120142061</v>
      </c>
      <c r="AI224" s="71">
        <v>-2.977756160093522E-3</v>
      </c>
      <c r="AJ224" s="72">
        <f>AI224*$AJ$5+$D224</f>
        <v>1.4985111219199532</v>
      </c>
      <c r="AK224" s="71">
        <v>1.6035874827874108E-3</v>
      </c>
      <c r="AL224" s="72">
        <f>AK224*$AL$5+$D224</f>
        <v>1.5008017937413938</v>
      </c>
      <c r="AM224" s="71">
        <v>-3.0737988000000005E-4</v>
      </c>
      <c r="AN224" s="72">
        <f>AM224*$AN$5+$D224</f>
        <v>1.4998463100599999</v>
      </c>
      <c r="AO224" s="71">
        <v>-4.3789140000000007E-4</v>
      </c>
      <c r="AP224" s="72">
        <f>AO224*$AP$5+$D224</f>
        <v>1.4997810543000001</v>
      </c>
      <c r="AQ224" s="71">
        <v>4.6621980000000009E-4</v>
      </c>
      <c r="AR224" s="72">
        <f>AQ224*$AR$5+$D224</f>
        <v>1.5002331098999999</v>
      </c>
      <c r="AS224" s="71">
        <v>3.1927720253057827E-4</v>
      </c>
      <c r="AT224" s="72">
        <f>AS224*$AT$5+$D224</f>
        <v>1.5001596386012652</v>
      </c>
      <c r="AU224" s="48">
        <v>2.2972701659168752E-2</v>
      </c>
      <c r="AV224" s="49">
        <f>AU224*$AV$5+$D224</f>
        <v>1.5114863508295844</v>
      </c>
    </row>
    <row r="225" spans="1:48" s="43" customFormat="1" x14ac:dyDescent="0.15">
      <c r="A225" s="57"/>
      <c r="B225" s="58"/>
      <c r="C225" s="21"/>
      <c r="D225" s="48">
        <v>1.5</v>
      </c>
      <c r="E225" s="48">
        <v>1</v>
      </c>
      <c r="F225" s="48">
        <v>0.83333333333333337</v>
      </c>
      <c r="G225" s="71">
        <v>0.652420932439298</v>
      </c>
      <c r="H225" s="72">
        <f>G225*$H$5+D225</f>
        <v>1.826210466219649</v>
      </c>
      <c r="I225" s="71">
        <v>0.64930025421545978</v>
      </c>
      <c r="J225" s="72">
        <f>I225*$J$5+$D225</f>
        <v>1.8246501271077298</v>
      </c>
      <c r="K225" s="71">
        <v>2.9014532463799494E-2</v>
      </c>
      <c r="L225" s="72">
        <f>K225*$L$5+$D225</f>
        <v>1.5145072662318997</v>
      </c>
      <c r="M225" s="71">
        <v>-5.6748655196485025E-2</v>
      </c>
      <c r="N225" s="72">
        <f>M225*$N$5+$D225</f>
        <v>1.4716256724017576</v>
      </c>
      <c r="O225" s="71">
        <v>-0.79472996840295063</v>
      </c>
      <c r="P225" s="72">
        <f>O225*$P$5+$D225</f>
        <v>1.1026350157985247</v>
      </c>
      <c r="Q225" s="72">
        <v>8.862401427430322E-2</v>
      </c>
      <c r="R225" s="72">
        <f>Q225*$R$5+$D225</f>
        <v>1.5443120071371517</v>
      </c>
      <c r="S225" s="71">
        <v>0.21215232022935382</v>
      </c>
      <c r="T225" s="72">
        <f>S225*$T$5+$D225</f>
        <v>1.6060761601146769</v>
      </c>
      <c r="U225" s="71">
        <v>0.10460350227524702</v>
      </c>
      <c r="V225" s="72">
        <f>U225*$V$5+$D225</f>
        <v>1.5523017511376236</v>
      </c>
      <c r="W225" s="71">
        <v>0.11419724282615917</v>
      </c>
      <c r="X225" s="72">
        <f>W225*$X$5+$D225</f>
        <v>1.5570986214130795</v>
      </c>
      <c r="Y225" s="71">
        <v>7.328600524182316E-2</v>
      </c>
      <c r="Z225" s="72">
        <f>Y225*$Z$5+$D225</f>
        <v>1.5366430026209117</v>
      </c>
      <c r="AA225" s="71">
        <v>5.8990586847607794E-2</v>
      </c>
      <c r="AB225" s="72">
        <f>AA225*$AB$5+$D225</f>
        <v>1.529495293423804</v>
      </c>
      <c r="AC225" s="71">
        <v>2.5752041232597546E-3</v>
      </c>
      <c r="AD225" s="72">
        <f>AC225*$AD$5+$D225</f>
        <v>1.5012876020616299</v>
      </c>
      <c r="AE225" s="71">
        <v>-7.2782960691481048E-3</v>
      </c>
      <c r="AF225" s="72">
        <f>AE225*$AF$5+$D225</f>
        <v>1.4963608519654259</v>
      </c>
      <c r="AG225" s="71">
        <v>-9.3176483073722522E-3</v>
      </c>
      <c r="AH225" s="72">
        <f>AG225*$AH$5+$D225</f>
        <v>1.4953411758463138</v>
      </c>
      <c r="AI225" s="71">
        <v>-1.3964381553321261E-3</v>
      </c>
      <c r="AJ225" s="72">
        <f>AI225*$AJ$5+$D225</f>
        <v>1.4993017809223339</v>
      </c>
      <c r="AK225" s="71">
        <v>3.4679314298849732E-3</v>
      </c>
      <c r="AL225" s="72">
        <f>AK225*$AL$5+$D225</f>
        <v>1.5017339657149424</v>
      </c>
      <c r="AM225" s="71">
        <v>-4.7811114000000004E-3</v>
      </c>
      <c r="AN225" s="72">
        <f>AM225*$AN$5+$D225</f>
        <v>1.4976094443000001</v>
      </c>
      <c r="AO225" s="71">
        <v>-6.5350475999999995E-4</v>
      </c>
      <c r="AP225" s="72">
        <f>AO225*$AP$5+$D225</f>
        <v>1.4996732476200001</v>
      </c>
      <c r="AQ225" s="71">
        <v>1.48958892E-3</v>
      </c>
      <c r="AR225" s="72">
        <f>AQ225*$AR$5+$D225</f>
        <v>1.5007447944600001</v>
      </c>
      <c r="AS225" s="71">
        <v>1.8233116918446863E-3</v>
      </c>
      <c r="AT225" s="72">
        <f>AS225*$AT$5+$D225</f>
        <v>1.5009116558459223</v>
      </c>
      <c r="AU225" s="48">
        <v>3.4495754968021333E-2</v>
      </c>
      <c r="AV225" s="49">
        <f>AU225*$AV$5+$D225</f>
        <v>1.5172478774840106</v>
      </c>
    </row>
    <row r="226" spans="1:48" s="43" customFormat="1" x14ac:dyDescent="0.15">
      <c r="A226" s="57"/>
      <c r="B226" s="58"/>
      <c r="C226" s="21"/>
      <c r="D226" s="20"/>
      <c r="E226" s="20"/>
      <c r="F226" s="20"/>
      <c r="G226" s="3"/>
      <c r="H226" s="4"/>
      <c r="I226" s="3"/>
      <c r="J226" s="4"/>
      <c r="K226" s="3"/>
      <c r="L226" s="4"/>
      <c r="M226" s="3"/>
      <c r="N226" s="4"/>
      <c r="O226" s="3"/>
      <c r="P226" s="4"/>
      <c r="Q226" s="4"/>
      <c r="R226" s="4"/>
      <c r="S226" s="3"/>
      <c r="T226" s="4"/>
      <c r="U226" s="3"/>
      <c r="V226" s="4"/>
      <c r="W226" s="3"/>
      <c r="X226" s="4"/>
      <c r="Y226" s="3"/>
      <c r="Z226" s="4"/>
      <c r="AA226" s="3"/>
      <c r="AB226" s="4"/>
      <c r="AC226" s="3"/>
      <c r="AD226" s="4"/>
      <c r="AE226" s="3"/>
      <c r="AF226" s="4"/>
      <c r="AG226" s="3"/>
      <c r="AH226" s="4"/>
      <c r="AI226" s="3"/>
      <c r="AJ226" s="4"/>
      <c r="AK226" s="3"/>
      <c r="AL226" s="4"/>
      <c r="AM226" s="3"/>
      <c r="AN226" s="4"/>
      <c r="AO226" s="3"/>
      <c r="AP226" s="4"/>
      <c r="AQ226" s="3"/>
      <c r="AR226" s="4"/>
      <c r="AS226" s="3"/>
      <c r="AT226" s="4"/>
      <c r="AU226" s="20"/>
      <c r="AV226" s="47"/>
    </row>
    <row r="227" spans="1:48" s="43" customFormat="1" x14ac:dyDescent="0.15">
      <c r="A227" s="57"/>
      <c r="B227" s="58"/>
      <c r="C227" s="21"/>
      <c r="D227" s="20">
        <v>2.5</v>
      </c>
      <c r="E227" s="20">
        <v>1</v>
      </c>
      <c r="F227" s="20">
        <v>0.83333333333333337</v>
      </c>
      <c r="G227" s="3">
        <v>0.65236541101245649</v>
      </c>
      <c r="H227" s="4">
        <f>G227*$H$5+D227</f>
        <v>2.8261827055062283</v>
      </c>
      <c r="I227" s="3">
        <v>0.64960635799957434</v>
      </c>
      <c r="J227" s="4">
        <f>I227*$J$5+$D227</f>
        <v>2.8248031789997872</v>
      </c>
      <c r="K227" s="3">
        <v>1.6869304883101947E-2</v>
      </c>
      <c r="L227" s="4">
        <f>K227*$L$5+$D227</f>
        <v>2.5084346524415508</v>
      </c>
      <c r="M227" s="3">
        <v>-5.7512048170283298E-2</v>
      </c>
      <c r="N227" s="4">
        <f>M227*$N$5+$D227</f>
        <v>2.4712439759148586</v>
      </c>
      <c r="O227" s="3">
        <v>-0.79753433055603551</v>
      </c>
      <c r="P227" s="4">
        <f>O227*$P$5+$D227</f>
        <v>2.1012328347219822</v>
      </c>
      <c r="Q227" s="4">
        <v>8.0058459635431206E-2</v>
      </c>
      <c r="R227" s="4">
        <f>Q227*$R$5+$D227</f>
        <v>2.5400292298177156</v>
      </c>
      <c r="S227" s="3">
        <v>0.20683283373711658</v>
      </c>
      <c r="T227" s="4">
        <f>S227*$T$5+$D227</f>
        <v>2.6034164168685585</v>
      </c>
      <c r="U227" s="3">
        <v>9.3768548209479524E-2</v>
      </c>
      <c r="V227" s="4">
        <f>U227*$V$5+$D227</f>
        <v>2.5468842741047397</v>
      </c>
      <c r="W227" s="3">
        <v>0.11245954390536166</v>
      </c>
      <c r="X227" s="4">
        <f>W227*$X$5+$D227</f>
        <v>2.556229771952681</v>
      </c>
      <c r="Y227" s="3">
        <v>7.1847675184953233E-2</v>
      </c>
      <c r="Z227" s="4">
        <f>Y227*$Z$5+$D227</f>
        <v>2.5359238375924766</v>
      </c>
      <c r="AA227" s="3">
        <v>5.1961686889958988E-2</v>
      </c>
      <c r="AB227" s="4">
        <f>AA227*$AB$5+$D227</f>
        <v>2.5259808434449793</v>
      </c>
      <c r="AC227" s="3">
        <v>2.0150136159272753E-3</v>
      </c>
      <c r="AD227" s="4">
        <f>AC227*$AD$5+$D227</f>
        <v>2.5010075068079636</v>
      </c>
      <c r="AE227" s="3">
        <v>-5.0347470223687735E-3</v>
      </c>
      <c r="AF227" s="4">
        <f>AE227*$AF$5+$D227</f>
        <v>2.4974826264888157</v>
      </c>
      <c r="AG227" s="3">
        <v>-8.3458107538491554E-3</v>
      </c>
      <c r="AH227" s="4">
        <f>AG227*$AH$5+$D227</f>
        <v>2.4958270946230754</v>
      </c>
      <c r="AI227" s="3">
        <v>-1.2728147925505921E-3</v>
      </c>
      <c r="AJ227" s="4">
        <f>AI227*$AJ$5+$D227</f>
        <v>2.4993635926037245</v>
      </c>
      <c r="AK227" s="3">
        <v>3.0954574456160599E-3</v>
      </c>
      <c r="AL227" s="4">
        <f>AK227*$AL$5+$D227</f>
        <v>2.5015477287228078</v>
      </c>
      <c r="AM227" s="3">
        <v>-3.2051321999999999E-3</v>
      </c>
      <c r="AN227" s="4">
        <f>AM227*$AN$5+$D227</f>
        <v>2.4983974339000001</v>
      </c>
      <c r="AO227" s="3">
        <v>-4.0211316000000002E-4</v>
      </c>
      <c r="AP227" s="4">
        <f>AO227*$AP$5+$D227</f>
        <v>2.4997989434200001</v>
      </c>
      <c r="AQ227" s="3">
        <v>9.9784224000000021E-4</v>
      </c>
      <c r="AR227" s="4">
        <f>AQ227*$AR$5+$D227</f>
        <v>2.5004989211200002</v>
      </c>
      <c r="AS227" s="3">
        <v>1.4447887323742862E-3</v>
      </c>
      <c r="AT227" s="4">
        <f>AS227*$AT$5+$D227</f>
        <v>2.5007223943661869</v>
      </c>
      <c r="AU227" s="20">
        <v>3.2109755380220581E-2</v>
      </c>
      <c r="AV227" s="47">
        <f>AU227*$AV$5+$D227</f>
        <v>2.5160548776901104</v>
      </c>
    </row>
    <row r="228" spans="1:48" s="43" customFormat="1" x14ac:dyDescent="0.15">
      <c r="A228" s="57"/>
      <c r="B228" s="58"/>
      <c r="C228" s="21"/>
      <c r="D228" s="20"/>
      <c r="E228" s="20"/>
      <c r="F228" s="20"/>
      <c r="G228" s="3"/>
      <c r="H228" s="4"/>
      <c r="I228" s="3"/>
      <c r="J228" s="4"/>
      <c r="K228" s="3"/>
      <c r="L228" s="4"/>
      <c r="M228" s="3"/>
      <c r="N228" s="4"/>
      <c r="O228" s="3"/>
      <c r="P228" s="4"/>
      <c r="Q228" s="4"/>
      <c r="R228" s="4"/>
      <c r="S228" s="3"/>
      <c r="T228" s="4"/>
      <c r="U228" s="3"/>
      <c r="V228" s="4"/>
      <c r="W228" s="3"/>
      <c r="X228" s="4"/>
      <c r="Y228" s="3"/>
      <c r="Z228" s="4"/>
      <c r="AA228" s="3"/>
      <c r="AB228" s="4"/>
      <c r="AC228" s="3"/>
      <c r="AD228" s="4"/>
      <c r="AE228" s="3"/>
      <c r="AF228" s="4"/>
      <c r="AG228" s="3"/>
      <c r="AH228" s="4"/>
      <c r="AI228" s="3"/>
      <c r="AJ228" s="4"/>
      <c r="AK228" s="3"/>
      <c r="AL228" s="4"/>
      <c r="AM228" s="3"/>
      <c r="AN228" s="4"/>
      <c r="AO228" s="3"/>
      <c r="AP228" s="4"/>
      <c r="AQ228" s="3"/>
      <c r="AR228" s="4"/>
      <c r="AS228" s="3"/>
      <c r="AT228" s="4"/>
      <c r="AU228" s="20"/>
      <c r="AV228" s="47"/>
    </row>
    <row r="229" spans="1:48" s="43" customFormat="1" x14ac:dyDescent="0.15">
      <c r="A229" s="57"/>
      <c r="B229" s="58"/>
      <c r="C229" s="21"/>
      <c r="D229" s="48">
        <v>3.5</v>
      </c>
      <c r="E229" s="48">
        <v>0</v>
      </c>
      <c r="F229" s="48">
        <v>0.83333333333333337</v>
      </c>
      <c r="G229" s="71">
        <v>0.16065271951401294</v>
      </c>
      <c r="H229" s="72">
        <f>G229*$H$5+D229</f>
        <v>3.5803263597570063</v>
      </c>
      <c r="I229" s="71">
        <v>0.13873220771754832</v>
      </c>
      <c r="J229" s="72">
        <f>I229*$J$5+$D229</f>
        <v>3.5693661038587741</v>
      </c>
      <c r="K229" s="71">
        <v>-4.8099356808756046E-3</v>
      </c>
      <c r="L229" s="72">
        <f>K229*$L$5+$D229</f>
        <v>3.4975950321595621</v>
      </c>
      <c r="M229" s="71">
        <v>-8.0867393600937712E-2</v>
      </c>
      <c r="N229" s="72">
        <f>M229*$N$5+$D229</f>
        <v>3.459566303199531</v>
      </c>
      <c r="O229" s="71">
        <v>-0.67464476336405044</v>
      </c>
      <c r="P229" s="72">
        <f>O229*$P$5+$D229</f>
        <v>3.162677618317975</v>
      </c>
      <c r="Q229" s="72">
        <v>7.5093900739842609E-2</v>
      </c>
      <c r="R229" s="72">
        <f>Q229*$R$5+$D229</f>
        <v>3.5375469503699213</v>
      </c>
      <c r="S229" s="71">
        <v>0.11817659201965036</v>
      </c>
      <c r="T229" s="72">
        <f>S229*$T$5+$D229</f>
        <v>3.5590882960098251</v>
      </c>
      <c r="U229" s="71">
        <v>0.11912663364229907</v>
      </c>
      <c r="V229" s="72">
        <f>U229*$V$5+$D229</f>
        <v>3.5595633168211496</v>
      </c>
      <c r="W229" s="71">
        <v>0.13190833311557656</v>
      </c>
      <c r="X229" s="72">
        <f>W229*$X$5+$D229</f>
        <v>3.5659541665577881</v>
      </c>
      <c r="Y229" s="71">
        <v>4.9264574026451291E-2</v>
      </c>
      <c r="Z229" s="72">
        <f>Y229*$Z$5+$D229</f>
        <v>3.5246322870132256</v>
      </c>
      <c r="AA229" s="71">
        <v>3.6949611006970202E-2</v>
      </c>
      <c r="AB229" s="72">
        <f>AA229*$AB$5+$D229</f>
        <v>3.5184748055034851</v>
      </c>
      <c r="AC229" s="71">
        <v>-7.9151295563395041E-4</v>
      </c>
      <c r="AD229" s="72">
        <f>AC229*$AD$5+$D229</f>
        <v>3.499604243522183</v>
      </c>
      <c r="AE229" s="71">
        <v>-2.1167397528309346E-3</v>
      </c>
      <c r="AF229" s="72">
        <f>AE229*$AF$5+$D229</f>
        <v>3.4989416301235847</v>
      </c>
      <c r="AG229" s="71">
        <v>-2.8068178675448043E-5</v>
      </c>
      <c r="AH229" s="72">
        <f>AG229*$AH$5+$D229</f>
        <v>3.4999859659106622</v>
      </c>
      <c r="AI229" s="71">
        <v>-2.93463603505146E-3</v>
      </c>
      <c r="AJ229" s="72">
        <f>AI229*$AJ$5+$D229</f>
        <v>3.4985326819824745</v>
      </c>
      <c r="AK229" s="71">
        <v>1.5613309940122856E-3</v>
      </c>
      <c r="AL229" s="72">
        <f>AK229*$AL$5+$D229</f>
        <v>3.5007806654970062</v>
      </c>
      <c r="AM229" s="71">
        <v>-2.8208304000000003E-4</v>
      </c>
      <c r="AN229" s="72">
        <f>AM229*$AN$5+$D229</f>
        <v>3.4998589584799999</v>
      </c>
      <c r="AO229" s="71">
        <v>-2.2314203999999999E-4</v>
      </c>
      <c r="AP229" s="72">
        <f>AO229*$AP$5+$D229</f>
        <v>3.4998884289799999</v>
      </c>
      <c r="AQ229" s="71">
        <v>3.7058255999999998E-4</v>
      </c>
      <c r="AR229" s="72">
        <f>AQ229*$AR$5+$D229</f>
        <v>3.5001852912800002</v>
      </c>
      <c r="AS229" s="71">
        <v>1.8717232706997212E-4</v>
      </c>
      <c r="AT229" s="72">
        <f>AS229*$AT$5+$D229</f>
        <v>3.5000935861635352</v>
      </c>
      <c r="AU229" s="48">
        <v>2.2778335044827673E-2</v>
      </c>
      <c r="AV229" s="49">
        <f>AU229*$AV$5+$D229</f>
        <v>3.511389167522414</v>
      </c>
    </row>
    <row r="230" spans="1:48" s="43" customFormat="1" x14ac:dyDescent="0.15">
      <c r="A230" s="57"/>
      <c r="B230" s="58"/>
      <c r="C230" s="21"/>
      <c r="D230" s="48">
        <v>3.5</v>
      </c>
      <c r="E230" s="48">
        <v>1</v>
      </c>
      <c r="F230" s="48">
        <v>0.83333333333333337</v>
      </c>
      <c r="G230" s="71">
        <v>0.67865882174246717</v>
      </c>
      <c r="H230" s="72">
        <f>G230*$H$5+D230</f>
        <v>3.8393294108712337</v>
      </c>
      <c r="I230" s="71">
        <v>0.67604389478491234</v>
      </c>
      <c r="J230" s="72">
        <f>I230*$J$5+$D230</f>
        <v>3.8380219473924564</v>
      </c>
      <c r="K230" s="71">
        <v>2.8790554085178978E-2</v>
      </c>
      <c r="L230" s="72">
        <f>K230*$L$5+$D230</f>
        <v>3.5143952770425897</v>
      </c>
      <c r="M230" s="71">
        <v>-5.209177140766677E-2</v>
      </c>
      <c r="N230" s="72">
        <f>M230*$N$5+$D230</f>
        <v>3.4739541142961667</v>
      </c>
      <c r="O230" s="71">
        <v>-0.80714016686170276</v>
      </c>
      <c r="P230" s="72">
        <f>O230*$P$5+$D230</f>
        <v>3.0964299165691487</v>
      </c>
      <c r="Q230" s="72">
        <v>7.0719144433459211E-2</v>
      </c>
      <c r="R230" s="72">
        <f>Q230*$R$5+$D230</f>
        <v>3.5353595722167297</v>
      </c>
      <c r="S230" s="71">
        <v>0.2050621602216888</v>
      </c>
      <c r="T230" s="72">
        <f>S230*$T$5+$D230</f>
        <v>3.6025310801108446</v>
      </c>
      <c r="U230" s="71">
        <v>0.10024525632458947</v>
      </c>
      <c r="V230" s="72">
        <f>U230*$V$5+$D230</f>
        <v>3.5501226281622946</v>
      </c>
      <c r="W230" s="71">
        <v>0.11587521417932455</v>
      </c>
      <c r="X230" s="72">
        <f>W230*$X$5+$D230</f>
        <v>3.5579376070896624</v>
      </c>
      <c r="Y230" s="71">
        <v>7.1420770437260403E-2</v>
      </c>
      <c r="Z230" s="72">
        <f>Y230*$Z$5+$D230</f>
        <v>3.5357103852186302</v>
      </c>
      <c r="AA230" s="71">
        <v>4.4116063512847199E-2</v>
      </c>
      <c r="AB230" s="72">
        <f>AA230*$AB$5+$D230</f>
        <v>3.5220580317564236</v>
      </c>
      <c r="AC230" s="71">
        <v>2.172480101819241E-3</v>
      </c>
      <c r="AD230" s="72">
        <f>AC230*$AD$5+$D230</f>
        <v>3.5010862400509097</v>
      </c>
      <c r="AE230" s="71">
        <v>-7.5667523751625906E-3</v>
      </c>
      <c r="AF230" s="72">
        <f>AE230*$AF$5+$D230</f>
        <v>3.4962166238124186</v>
      </c>
      <c r="AG230" s="71">
        <v>-8.5587999074903942E-3</v>
      </c>
      <c r="AH230" s="72">
        <f>AG230*$AH$5+$D230</f>
        <v>3.4957206000462548</v>
      </c>
      <c r="AI230" s="71">
        <v>-1.1589381819244887E-3</v>
      </c>
      <c r="AJ230" s="72">
        <f>AI230*$AJ$5+$D230</f>
        <v>3.4994205309090378</v>
      </c>
      <c r="AK230" s="71">
        <v>3.505622984106289E-3</v>
      </c>
      <c r="AL230" s="72">
        <f>AK230*$AL$5+$D230</f>
        <v>3.5017528114920533</v>
      </c>
      <c r="AM230" s="71">
        <v>-2.6463527999999997E-3</v>
      </c>
      <c r="AN230" s="72">
        <f>AM230*$AN$5+$D230</f>
        <v>3.4986768235999999</v>
      </c>
      <c r="AO230" s="71">
        <v>-4.0719888000000001E-4</v>
      </c>
      <c r="AP230" s="72">
        <f>AO230*$AP$5+$D230</f>
        <v>3.4997964005600002</v>
      </c>
      <c r="AQ230" s="71">
        <v>9.9606348000000019E-4</v>
      </c>
      <c r="AR230" s="72">
        <f>AQ230*$AR$5+$D230</f>
        <v>3.5004980317399998</v>
      </c>
      <c r="AS230" s="71">
        <v>1.2056329145051516E-3</v>
      </c>
      <c r="AT230" s="72">
        <f>AS230*$AT$5+$D230</f>
        <v>3.5006028164572527</v>
      </c>
      <c r="AU230" s="48">
        <v>3.2763333115736273E-2</v>
      </c>
      <c r="AV230" s="49">
        <f>AU230*$AV$5+$D230</f>
        <v>3.516381666557868</v>
      </c>
    </row>
    <row r="231" spans="1:48" s="43" customFormat="1" x14ac:dyDescent="0.15">
      <c r="A231" s="57"/>
      <c r="B231" s="58"/>
      <c r="C231" s="21"/>
      <c r="D231" s="20"/>
      <c r="E231" s="20"/>
      <c r="F231" s="20"/>
      <c r="G231" s="3"/>
      <c r="H231" s="4"/>
      <c r="I231" s="3"/>
      <c r="J231" s="4"/>
      <c r="K231" s="3"/>
      <c r="L231" s="4"/>
      <c r="M231" s="3"/>
      <c r="N231" s="4"/>
      <c r="O231" s="3"/>
      <c r="P231" s="4"/>
      <c r="Q231" s="4"/>
      <c r="R231" s="4"/>
      <c r="S231" s="3"/>
      <c r="T231" s="4"/>
      <c r="U231" s="3"/>
      <c r="V231" s="4"/>
      <c r="W231" s="3"/>
      <c r="X231" s="4"/>
      <c r="Y231" s="3"/>
      <c r="Z231" s="4"/>
      <c r="AA231" s="3"/>
      <c r="AB231" s="4"/>
      <c r="AC231" s="3"/>
      <c r="AD231" s="4"/>
      <c r="AE231" s="3"/>
      <c r="AF231" s="4"/>
      <c r="AG231" s="3"/>
      <c r="AH231" s="4"/>
      <c r="AI231" s="3"/>
      <c r="AJ231" s="4"/>
      <c r="AK231" s="3"/>
      <c r="AL231" s="4"/>
      <c r="AM231" s="3"/>
      <c r="AN231" s="4"/>
      <c r="AO231" s="3"/>
      <c r="AP231" s="4"/>
      <c r="AQ231" s="3"/>
      <c r="AR231" s="4"/>
      <c r="AS231" s="3"/>
      <c r="AT231" s="4"/>
      <c r="AU231" s="20"/>
      <c r="AV231" s="47"/>
    </row>
    <row r="232" spans="1:48" s="43" customFormat="1" x14ac:dyDescent="0.15">
      <c r="A232" s="57"/>
      <c r="B232" s="58"/>
      <c r="C232" s="21"/>
      <c r="D232" s="20">
        <v>4.5</v>
      </c>
      <c r="E232" s="20">
        <v>1</v>
      </c>
      <c r="F232" s="20">
        <v>0.83333333333333337</v>
      </c>
      <c r="G232" s="3">
        <v>0.71019046562900212</v>
      </c>
      <c r="H232" s="4">
        <f>G232*$H$5+D232</f>
        <v>4.8550952328145014</v>
      </c>
      <c r="I232" s="3">
        <v>0.70780900617060427</v>
      </c>
      <c r="J232" s="4">
        <f>I232*$J$5+$D232</f>
        <v>4.8539045030853023</v>
      </c>
      <c r="K232" s="3">
        <v>1.8754456236491305E-2</v>
      </c>
      <c r="L232" s="4">
        <f>K232*$L$5+$D232</f>
        <v>4.5093772281182458</v>
      </c>
      <c r="M232" s="3">
        <v>-5.5001623843244994E-2</v>
      </c>
      <c r="N232" s="4">
        <f>M232*$N$5+$D232</f>
        <v>4.4724991880783778</v>
      </c>
      <c r="O232" s="3">
        <v>-0.80803241007816395</v>
      </c>
      <c r="P232" s="4">
        <f>O232*$P$5+$D232</f>
        <v>4.0959837949609179</v>
      </c>
      <c r="Q232" s="4">
        <v>6.5584321260746398E-2</v>
      </c>
      <c r="R232" s="4">
        <f>Q232*$R$5+$D232</f>
        <v>4.5327921606303736</v>
      </c>
      <c r="S232" s="3">
        <v>0.20380788130141395</v>
      </c>
      <c r="T232" s="4">
        <f>S232*$T$5+$D232</f>
        <v>4.6019039406507067</v>
      </c>
      <c r="U232" s="3">
        <v>9.6277106050029287E-2</v>
      </c>
      <c r="V232" s="4">
        <f>U232*$V$5+$D232</f>
        <v>4.5481385530250149</v>
      </c>
      <c r="W232" s="3">
        <v>0.11128552390409246</v>
      </c>
      <c r="X232" s="4">
        <f>W232*$X$5+$D232</f>
        <v>4.5556427619520461</v>
      </c>
      <c r="Y232" s="3">
        <v>7.0275390465051601E-2</v>
      </c>
      <c r="Z232" s="4">
        <f>Y232*$Z$5+$D232</f>
        <v>4.5351376952325255</v>
      </c>
      <c r="AA232" s="3">
        <v>4.14119825300664E-2</v>
      </c>
      <c r="AB232" s="4">
        <f>AA232*$AB$5+$D232</f>
        <v>4.5207059912650331</v>
      </c>
      <c r="AC232" s="3">
        <v>2.074934491089705E-3</v>
      </c>
      <c r="AD232" s="4">
        <f>AC232*$AD$5+$D232</f>
        <v>4.5010374672455447</v>
      </c>
      <c r="AE232" s="3">
        <v>-5.0751587753852957E-3</v>
      </c>
      <c r="AF232" s="4">
        <f>AE232*$AF$5+$D232</f>
        <v>4.4974624206123073</v>
      </c>
      <c r="AG232" s="3">
        <v>-7.824626829521019E-3</v>
      </c>
      <c r="AH232" s="4">
        <f>AG232*$AH$5+$D232</f>
        <v>4.4960876865852395</v>
      </c>
      <c r="AI232" s="3">
        <v>-1.1981719437653348E-3</v>
      </c>
      <c r="AJ232" s="4">
        <f>AI232*$AJ$5+$D232</f>
        <v>4.4994009140281177</v>
      </c>
      <c r="AK232" s="3">
        <v>2.9532659030953837E-3</v>
      </c>
      <c r="AL232" s="4">
        <f>AK232*$AL$5+$D232</f>
        <v>4.5014766329515474</v>
      </c>
      <c r="AM232" s="3">
        <v>-2.1295958399999999E-3</v>
      </c>
      <c r="AN232" s="4">
        <f>AM232*$AN$5+$D232</f>
        <v>4.4989352020800002</v>
      </c>
      <c r="AO232" s="3">
        <v>-2.8273643999999999E-4</v>
      </c>
      <c r="AP232" s="4">
        <f>AO232*$AP$5+$D232</f>
        <v>4.4998586317799996</v>
      </c>
      <c r="AQ232" s="3">
        <v>6.7705740000000003E-4</v>
      </c>
      <c r="AR232" s="4">
        <f>AQ232*$AR$5+$D232</f>
        <v>4.5003385287000004</v>
      </c>
      <c r="AS232" s="3">
        <v>9.9364848213115593E-4</v>
      </c>
      <c r="AT232" s="4">
        <f>AS232*$AT$5+$D232</f>
        <v>4.5004968242410657</v>
      </c>
      <c r="AU232" s="20">
        <v>3.1595700730274075E-2</v>
      </c>
      <c r="AV232" s="47">
        <f>AU232*$AV$5+$D232</f>
        <v>4.5157978503651375</v>
      </c>
    </row>
    <row r="233" spans="1:48" s="43" customFormat="1" x14ac:dyDescent="0.15">
      <c r="A233" s="57"/>
      <c r="B233" s="58"/>
      <c r="C233" s="21"/>
      <c r="D233" s="20"/>
      <c r="E233" s="20"/>
      <c r="F233" s="20"/>
      <c r="G233" s="3"/>
      <c r="H233" s="4"/>
      <c r="I233" s="3"/>
      <c r="J233" s="4"/>
      <c r="K233" s="3"/>
      <c r="L233" s="4"/>
      <c r="M233" s="3"/>
      <c r="N233" s="4"/>
      <c r="O233" s="3"/>
      <c r="P233" s="4"/>
      <c r="Q233" s="4"/>
      <c r="R233" s="4"/>
      <c r="S233" s="3"/>
      <c r="T233" s="4"/>
      <c r="U233" s="3"/>
      <c r="V233" s="4"/>
      <c r="W233" s="3"/>
      <c r="X233" s="4"/>
      <c r="Y233" s="3"/>
      <c r="Z233" s="4"/>
      <c r="AA233" s="3"/>
      <c r="AB233" s="4"/>
      <c r="AC233" s="3"/>
      <c r="AD233" s="4"/>
      <c r="AE233" s="3"/>
      <c r="AF233" s="4"/>
      <c r="AG233" s="3"/>
      <c r="AH233" s="4"/>
      <c r="AI233" s="3"/>
      <c r="AJ233" s="4"/>
      <c r="AK233" s="3"/>
      <c r="AL233" s="4"/>
      <c r="AM233" s="3"/>
      <c r="AN233" s="4"/>
      <c r="AO233" s="3"/>
      <c r="AP233" s="4"/>
      <c r="AQ233" s="3"/>
      <c r="AR233" s="4"/>
      <c r="AS233" s="3"/>
      <c r="AT233" s="4"/>
      <c r="AU233" s="20"/>
      <c r="AV233" s="47"/>
    </row>
    <row r="234" spans="1:48" s="43" customFormat="1" x14ac:dyDescent="0.15">
      <c r="A234" s="57"/>
      <c r="B234" s="58"/>
      <c r="C234" s="21"/>
      <c r="D234" s="48">
        <v>5.5</v>
      </c>
      <c r="E234" s="48">
        <v>0</v>
      </c>
      <c r="F234" s="48">
        <v>0.83333333333333337</v>
      </c>
      <c r="G234" s="71">
        <v>0.1756377838028228</v>
      </c>
      <c r="H234" s="72">
        <f>G234*$H$5+D234</f>
        <v>5.5878188919014118</v>
      </c>
      <c r="I234" s="71">
        <v>0.14986020016201101</v>
      </c>
      <c r="J234" s="72">
        <f>I234*$J$5+$D234</f>
        <v>5.5749301000810059</v>
      </c>
      <c r="K234" s="71">
        <v>-2.7512010840553543E-3</v>
      </c>
      <c r="L234" s="72">
        <f>K234*$L$5+$D234</f>
        <v>5.498624399457972</v>
      </c>
      <c r="M234" s="71">
        <v>-9.1558628207090403E-2</v>
      </c>
      <c r="N234" s="72">
        <f>M234*$N$5+$D234</f>
        <v>5.4542206858964546</v>
      </c>
      <c r="O234" s="71">
        <v>-0.67346632037641474</v>
      </c>
      <c r="P234" s="72">
        <f>O234*$P$5+$D234</f>
        <v>5.1632668398117927</v>
      </c>
      <c r="Q234" s="72">
        <v>6.0025946820424197E-2</v>
      </c>
      <c r="R234" s="72">
        <f>Q234*$R$5+$D234</f>
        <v>5.5300129734102121</v>
      </c>
      <c r="S234" s="71">
        <v>0.11909676985848301</v>
      </c>
      <c r="T234" s="72">
        <f>S234*$T$5+$D234</f>
        <v>5.5595483849292417</v>
      </c>
      <c r="U234" s="71">
        <v>0.11176521093163806</v>
      </c>
      <c r="V234" s="72">
        <f>U234*$V$5+$D234</f>
        <v>5.5558826054658192</v>
      </c>
      <c r="W234" s="71">
        <v>0.12718052284019515</v>
      </c>
      <c r="X234" s="72">
        <f>W234*$X$5+$D234</f>
        <v>5.5635902614200976</v>
      </c>
      <c r="Y234" s="71">
        <v>4.9643002209079509E-2</v>
      </c>
      <c r="Z234" s="72">
        <f>Y234*$Z$5+$D234</f>
        <v>5.5248215011045394</v>
      </c>
      <c r="AA234" s="71">
        <v>3.3120537748729209E-2</v>
      </c>
      <c r="AB234" s="72">
        <f>AA234*$AB$5+$D234</f>
        <v>5.5165602688743647</v>
      </c>
      <c r="AC234" s="71">
        <v>-7.9429997308336588E-4</v>
      </c>
      <c r="AD234" s="72">
        <f>AC234*$AD$5+$D234</f>
        <v>5.4996028500134582</v>
      </c>
      <c r="AE234" s="71">
        <v>-1.644340295155038E-3</v>
      </c>
      <c r="AF234" s="72">
        <f>AE234*$AF$5+$D234</f>
        <v>5.4991778298524228</v>
      </c>
      <c r="AG234" s="71">
        <v>-6.0886356819048835E-5</v>
      </c>
      <c r="AH234" s="72">
        <f>AG234*$AH$5+$D234</f>
        <v>5.4999695568215907</v>
      </c>
      <c r="AI234" s="71">
        <v>-2.6081815261493257E-3</v>
      </c>
      <c r="AJ234" s="72">
        <f>AI234*$AJ$5+$D234</f>
        <v>5.4986959092369254</v>
      </c>
      <c r="AK234" s="71">
        <v>1.3616459514355268E-3</v>
      </c>
      <c r="AL234" s="72">
        <f>AK234*$AL$5+$D234</f>
        <v>5.5006808229757178</v>
      </c>
      <c r="AM234" s="71">
        <v>-1.7316935999999998E-4</v>
      </c>
      <c r="AN234" s="72">
        <f>AM234*$AN$5+$D234</f>
        <v>5.49991341532</v>
      </c>
      <c r="AO234" s="71">
        <v>-1.0407204000000001E-4</v>
      </c>
      <c r="AP234" s="72">
        <f>AO234*$AP$5+$D234</f>
        <v>5.4999479639800004</v>
      </c>
      <c r="AQ234" s="71">
        <v>1.3309596E-4</v>
      </c>
      <c r="AR234" s="72">
        <f>AQ234*$AR$5+$D234</f>
        <v>5.5000665479800004</v>
      </c>
      <c r="AS234" s="71">
        <v>1.1827579607584545E-4</v>
      </c>
      <c r="AT234" s="72">
        <f>AS234*$AT$5+$D234</f>
        <v>5.5000591378980381</v>
      </c>
      <c r="AU234" s="48">
        <v>2.1425194177611712E-2</v>
      </c>
      <c r="AV234" s="49">
        <f>AU234*$AV$5+$D234</f>
        <v>5.5107125970888058</v>
      </c>
    </row>
    <row r="235" spans="1:48" s="43" customFormat="1" x14ac:dyDescent="0.15">
      <c r="A235" s="57"/>
      <c r="B235" s="58"/>
      <c r="C235" s="21"/>
      <c r="D235" s="48">
        <v>5.5</v>
      </c>
      <c r="E235" s="48">
        <v>1</v>
      </c>
      <c r="F235" s="48">
        <v>0.83333333333333337</v>
      </c>
      <c r="G235" s="71">
        <v>0.70275734369960896</v>
      </c>
      <c r="H235" s="72">
        <f>G235*$H$5+D235</f>
        <v>5.8513786718498046</v>
      </c>
      <c r="I235" s="71">
        <v>0.70012405913526921</v>
      </c>
      <c r="J235" s="72">
        <f>I235*$J$5+$D235</f>
        <v>5.8500620295676349</v>
      </c>
      <c r="K235" s="71">
        <v>2.6705688677519664E-2</v>
      </c>
      <c r="L235" s="72">
        <f>K235*$L$5+$D235</f>
        <v>5.5133528443387601</v>
      </c>
      <c r="M235" s="71">
        <v>-5.459846276172807E-2</v>
      </c>
      <c r="N235" s="72">
        <f>M235*$N$5+$D235</f>
        <v>5.472700768619136</v>
      </c>
      <c r="O235" s="71">
        <v>-0.80459584951885732</v>
      </c>
      <c r="P235" s="72">
        <f>O235*$P$5+$D235</f>
        <v>5.0977020752405711</v>
      </c>
      <c r="Q235" s="72">
        <v>5.7569974683832785E-2</v>
      </c>
      <c r="R235" s="72">
        <f>Q235*$R$5+$D235</f>
        <v>5.5287849873419166</v>
      </c>
      <c r="S235" s="71">
        <v>0.20181198508303996</v>
      </c>
      <c r="T235" s="72">
        <f>S235*$T$5+$D235</f>
        <v>5.6009059925415201</v>
      </c>
      <c r="U235" s="71">
        <v>0.10063721848717537</v>
      </c>
      <c r="V235" s="72">
        <f>U235*$V$5+$D235</f>
        <v>5.5503186092435879</v>
      </c>
      <c r="W235" s="71">
        <v>0.11318000768992434</v>
      </c>
      <c r="X235" s="72">
        <f>W235*$X$5+$D235</f>
        <v>5.5565900038449625</v>
      </c>
      <c r="Y235" s="71">
        <v>7.1750103609931115E-2</v>
      </c>
      <c r="Z235" s="72">
        <f>Y235*$Z$5+$D235</f>
        <v>5.5358750518049655</v>
      </c>
      <c r="AA235" s="71">
        <v>3.9151155292955993E-2</v>
      </c>
      <c r="AB235" s="72">
        <f>AA235*$AB$5+$D235</f>
        <v>5.5195755776464779</v>
      </c>
      <c r="AC235" s="71">
        <v>2.961206040003776E-3</v>
      </c>
      <c r="AD235" s="72">
        <f>AC235*$AD$5+$D235</f>
        <v>5.5014806030200019</v>
      </c>
      <c r="AE235" s="71">
        <v>-6.4115336423799414E-3</v>
      </c>
      <c r="AF235" s="72">
        <f>AE235*$AF$5+$D235</f>
        <v>5.49679423317881</v>
      </c>
      <c r="AG235" s="71">
        <v>-8.2135099028617323E-3</v>
      </c>
      <c r="AH235" s="72">
        <f>AG235*$AH$5+$D235</f>
        <v>5.4958932450485696</v>
      </c>
      <c r="AI235" s="71">
        <v>-1.5646004741656895E-3</v>
      </c>
      <c r="AJ235" s="72">
        <f>AI235*$AJ$5+$D235</f>
        <v>5.4992176997629167</v>
      </c>
      <c r="AK235" s="71">
        <v>3.2209931458458117E-3</v>
      </c>
      <c r="AL235" s="72">
        <f>AK235*$AL$5+$D235</f>
        <v>5.5016104965729227</v>
      </c>
      <c r="AM235" s="71">
        <v>-1.84429872E-3</v>
      </c>
      <c r="AN235" s="72">
        <f>AM235*$AN$5+$D235</f>
        <v>5.49907785064</v>
      </c>
      <c r="AO235" s="71">
        <v>-3.6681875999999998E-4</v>
      </c>
      <c r="AP235" s="72">
        <f>AO235*$AP$5+$D235</f>
        <v>5.4998165906200001</v>
      </c>
      <c r="AQ235" s="71">
        <v>6.3425375999999999E-4</v>
      </c>
      <c r="AR235" s="72">
        <f>AQ235*$AR$5+$D235</f>
        <v>5.5003171268799997</v>
      </c>
      <c r="AS235" s="71">
        <v>8.8510320540213176E-4</v>
      </c>
      <c r="AT235" s="72">
        <f>AS235*$AT$5+$D235</f>
        <v>5.5004425516027009</v>
      </c>
      <c r="AU235" s="48">
        <v>3.1832820604341984E-2</v>
      </c>
      <c r="AV235" s="49">
        <f>AU235*$AV$5+$D235</f>
        <v>5.5159164103021707</v>
      </c>
    </row>
    <row r="236" spans="1:48" s="43" customFormat="1" x14ac:dyDescent="0.15">
      <c r="A236" s="57"/>
      <c r="B236" s="58"/>
      <c r="C236" s="21"/>
      <c r="D236" s="20"/>
      <c r="E236" s="20"/>
      <c r="F236" s="20"/>
      <c r="G236" s="3"/>
      <c r="H236" s="4"/>
      <c r="I236" s="3"/>
      <c r="J236" s="4"/>
      <c r="K236" s="3"/>
      <c r="L236" s="4"/>
      <c r="M236" s="3"/>
      <c r="N236" s="4"/>
      <c r="O236" s="3"/>
      <c r="P236" s="4"/>
      <c r="Q236" s="4"/>
      <c r="R236" s="4"/>
      <c r="S236" s="3"/>
      <c r="T236" s="4"/>
      <c r="U236" s="3"/>
      <c r="V236" s="4"/>
      <c r="W236" s="3"/>
      <c r="X236" s="4"/>
      <c r="Y236" s="3"/>
      <c r="Z236" s="4"/>
      <c r="AA236" s="3"/>
      <c r="AB236" s="4"/>
      <c r="AC236" s="3"/>
      <c r="AD236" s="4"/>
      <c r="AE236" s="3"/>
      <c r="AF236" s="4"/>
      <c r="AG236" s="3"/>
      <c r="AH236" s="4"/>
      <c r="AI236" s="3"/>
      <c r="AJ236" s="4"/>
      <c r="AK236" s="3"/>
      <c r="AL236" s="4"/>
      <c r="AM236" s="3"/>
      <c r="AN236" s="4"/>
      <c r="AO236" s="3"/>
      <c r="AP236" s="4"/>
      <c r="AQ236" s="3"/>
      <c r="AR236" s="4"/>
      <c r="AS236" s="3"/>
      <c r="AT236" s="4"/>
      <c r="AU236" s="20"/>
      <c r="AV236" s="47"/>
    </row>
    <row r="237" spans="1:48" s="43" customFormat="1" ht="15.75" thickBot="1" x14ac:dyDescent="0.2">
      <c r="A237" s="59"/>
      <c r="B237" s="60"/>
      <c r="C237" s="61"/>
      <c r="D237" s="50">
        <v>6.5</v>
      </c>
      <c r="E237" s="50">
        <v>1</v>
      </c>
      <c r="F237" s="50">
        <v>0.83333333333333337</v>
      </c>
      <c r="G237" s="73">
        <v>0.72718927888781049</v>
      </c>
      <c r="H237" s="74">
        <f>G237*$H$5+D237</f>
        <v>6.8635946394439049</v>
      </c>
      <c r="I237" s="73">
        <v>0.72496823862158721</v>
      </c>
      <c r="J237" s="74">
        <f>I237*$J$5+$D237</f>
        <v>6.8624841193107935</v>
      </c>
      <c r="K237" s="73">
        <v>1.8802984885192414E-2</v>
      </c>
      <c r="L237" s="74">
        <f>K237*$L$5+$D237</f>
        <v>6.5094014924425965</v>
      </c>
      <c r="M237" s="73">
        <v>-5.358869357144723E-2</v>
      </c>
      <c r="N237" s="74">
        <f>M237*$N$5+$D237</f>
        <v>6.4732056532142765</v>
      </c>
      <c r="O237" s="73">
        <v>-0.80201911264373282</v>
      </c>
      <c r="P237" s="74">
        <f>O237*$P$5+$D237</f>
        <v>6.0989904436781339</v>
      </c>
      <c r="Q237" s="74">
        <v>5.1709397724684011E-2</v>
      </c>
      <c r="R237" s="74">
        <f>Q237*$R$5+$D237</f>
        <v>6.525854698862342</v>
      </c>
      <c r="S237" s="73">
        <v>0.20768768454885153</v>
      </c>
      <c r="T237" s="74">
        <f>S237*$T$5+$D237</f>
        <v>6.6038438422744257</v>
      </c>
      <c r="U237" s="73">
        <v>9.2482539018900037E-2</v>
      </c>
      <c r="V237" s="74">
        <f>U237*$V$5+$D237</f>
        <v>6.5462412695094496</v>
      </c>
      <c r="W237" s="73">
        <v>0.10718858606182551</v>
      </c>
      <c r="X237" s="74">
        <f>W237*$X$5+$D237</f>
        <v>6.5535942930309128</v>
      </c>
      <c r="Y237" s="73">
        <v>7.1494112493139361E-2</v>
      </c>
      <c r="Z237" s="74">
        <f>Y237*$Z$5+$D237</f>
        <v>6.5357470562465698</v>
      </c>
      <c r="AA237" s="73">
        <v>3.7636806693376795E-2</v>
      </c>
      <c r="AB237" s="74">
        <f>AA237*$AB$5+$D237</f>
        <v>6.5188184033466881</v>
      </c>
      <c r="AC237" s="73">
        <v>2.05403186021909E-3</v>
      </c>
      <c r="AD237" s="74">
        <f>AC237*$AD$5+$D237</f>
        <v>6.5010270159301093</v>
      </c>
      <c r="AE237" s="73">
        <v>-4.9121182545944992E-3</v>
      </c>
      <c r="AF237" s="74">
        <f>AE237*$AF$5+$D237</f>
        <v>6.4975439408727027</v>
      </c>
      <c r="AG237" s="73">
        <v>-8.1944276539160799E-3</v>
      </c>
      <c r="AH237" s="74">
        <f>AG237*$AH$5+$D237</f>
        <v>6.4959027861730423</v>
      </c>
      <c r="AI237" s="73">
        <v>-1.1422206513287826E-3</v>
      </c>
      <c r="AJ237" s="74">
        <f>AI237*$AJ$5+$D237</f>
        <v>6.499428889674336</v>
      </c>
      <c r="AK237" s="73">
        <v>2.8885548713798999E-3</v>
      </c>
      <c r="AL237" s="74">
        <f>AK237*$AL$5+$D237</f>
        <v>6.5014442774356898</v>
      </c>
      <c r="AM237" s="73">
        <v>-1.6985952000000001E-3</v>
      </c>
      <c r="AN237" s="74">
        <f>AM237*$AN$5+$D237</f>
        <v>6.4991507023999997</v>
      </c>
      <c r="AO237" s="73">
        <v>-2.8488995999999999E-4</v>
      </c>
      <c r="AP237" s="74">
        <f>AO237*$AP$5+$D237</f>
        <v>6.4998575550200002</v>
      </c>
      <c r="AQ237" s="73">
        <v>4.0447188000000006E-4</v>
      </c>
      <c r="AR237" s="74">
        <f>AQ237*$AR$5+$D237</f>
        <v>6.5002022359399998</v>
      </c>
      <c r="AS237" s="73">
        <v>7.7709694501650972E-4</v>
      </c>
      <c r="AT237" s="74">
        <f>AS237*$AT$5+$D237</f>
        <v>6.5003885484725084</v>
      </c>
      <c r="AU237" s="50">
        <v>3.1588293659289501E-2</v>
      </c>
      <c r="AV237" s="51">
        <f>AU237*$AV$5+$D237</f>
        <v>6.515794146829645</v>
      </c>
    </row>
    <row r="238" spans="1:48" s="43" customFormat="1" ht="15.75" thickBot="1" x14ac:dyDescent="0.2">
      <c r="A238" s="22"/>
      <c r="B238" s="53"/>
      <c r="C238" s="22"/>
      <c r="D238" s="1"/>
      <c r="E238" s="1"/>
      <c r="F238" s="1"/>
      <c r="G238" s="3"/>
      <c r="H238" s="4"/>
      <c r="I238" s="3"/>
      <c r="J238" s="4"/>
      <c r="K238" s="3"/>
      <c r="L238" s="4"/>
      <c r="M238" s="3"/>
      <c r="N238" s="4"/>
      <c r="O238" s="3"/>
      <c r="P238" s="4"/>
      <c r="Q238" s="4"/>
      <c r="R238" s="4"/>
      <c r="S238" s="3"/>
      <c r="T238" s="4"/>
      <c r="U238" s="3"/>
      <c r="V238" s="4"/>
      <c r="W238" s="3"/>
      <c r="X238" s="4"/>
      <c r="Y238" s="3"/>
      <c r="Z238" s="4"/>
      <c r="AA238" s="3"/>
      <c r="AB238" s="4"/>
      <c r="AC238" s="3"/>
      <c r="AD238" s="4"/>
      <c r="AE238" s="3"/>
      <c r="AF238" s="4"/>
      <c r="AG238" s="3"/>
      <c r="AH238" s="4"/>
      <c r="AI238" s="3"/>
      <c r="AJ238" s="4"/>
      <c r="AK238" s="3"/>
      <c r="AL238" s="4"/>
      <c r="AM238" s="3"/>
      <c r="AN238" s="4"/>
      <c r="AO238" s="3"/>
      <c r="AP238" s="4"/>
      <c r="AQ238" s="3"/>
      <c r="AR238" s="4"/>
      <c r="AS238" s="3"/>
      <c r="AT238" s="4"/>
      <c r="AU238" s="1"/>
      <c r="AV238" s="1"/>
    </row>
    <row r="239" spans="1:48" s="43" customFormat="1" x14ac:dyDescent="0.15">
      <c r="A239" s="54" t="s">
        <v>99</v>
      </c>
      <c r="B239" s="55">
        <f>F239</f>
        <v>1.1666666666666667</v>
      </c>
      <c r="C239" s="62" t="s">
        <v>5</v>
      </c>
      <c r="D239" s="45">
        <v>-3.5</v>
      </c>
      <c r="E239" s="45">
        <v>0</v>
      </c>
      <c r="F239" s="45">
        <v>1.1666666666666667</v>
      </c>
      <c r="G239" s="69">
        <v>0.87745766513325041</v>
      </c>
      <c r="H239" s="70">
        <f>G239*$H$5+D239</f>
        <v>-3.0612711674333748</v>
      </c>
      <c r="I239" s="69">
        <v>0.87715159229962336</v>
      </c>
      <c r="J239" s="70">
        <f>I239*$J$5+$D239</f>
        <v>-3.0614242038501884</v>
      </c>
      <c r="K239" s="69">
        <v>2.2478096781057402E-2</v>
      </c>
      <c r="L239" s="70">
        <f>K239*$L$5+$D239</f>
        <v>-3.4887609516094713</v>
      </c>
      <c r="M239" s="69">
        <v>-5.6367891952830151E-3</v>
      </c>
      <c r="N239" s="70">
        <f>M239*$N$5+$D239</f>
        <v>-3.5028183945976417</v>
      </c>
      <c r="O239" s="69">
        <v>-0.87705867205853238</v>
      </c>
      <c r="P239" s="70">
        <f>O239*$P$5+$D239</f>
        <v>-3.9385293360292661</v>
      </c>
      <c r="Q239" s="70">
        <v>3.7721676761999999E-6</v>
      </c>
      <c r="R239" s="70">
        <f>Q239*$R$5+$D239</f>
        <v>-3.499998113916162</v>
      </c>
      <c r="S239" s="69">
        <v>0.18784320020307371</v>
      </c>
      <c r="T239" s="70">
        <f>S239*$T$5+$D239</f>
        <v>-3.4060783998984632</v>
      </c>
      <c r="U239" s="69">
        <v>9.0627251449326762E-2</v>
      </c>
      <c r="V239" s="70">
        <f>U239*$V$5+$D239</f>
        <v>-3.4546863742753366</v>
      </c>
      <c r="W239" s="69">
        <v>6.6760488720822145E-2</v>
      </c>
      <c r="X239" s="70">
        <f>W239*$X$5+$D239</f>
        <v>-3.4666197556395888</v>
      </c>
      <c r="Y239" s="69">
        <v>8.2289180770423548E-2</v>
      </c>
      <c r="Z239" s="70">
        <f>Y239*$Z$5+$D239</f>
        <v>-3.4588554096147881</v>
      </c>
      <c r="AA239" s="69">
        <v>1.7362001814418798E-2</v>
      </c>
      <c r="AB239" s="70">
        <f>AA239*$AB$5+$D239</f>
        <v>-3.4913189990927904</v>
      </c>
      <c r="AC239" s="69">
        <v>1.7432794146092817E-3</v>
      </c>
      <c r="AD239" s="70">
        <f>AC239*$AD$5+$D239</f>
        <v>-3.4991283602926955</v>
      </c>
      <c r="AE239" s="69">
        <v>-1.11341347104142E-3</v>
      </c>
      <c r="AF239" s="70">
        <f>AE239*$AF$5+$D239</f>
        <v>-3.5005567067355208</v>
      </c>
      <c r="AG239" s="69">
        <v>-8.9335152334996913E-3</v>
      </c>
      <c r="AH239" s="70">
        <f>AG239*$AH$5+$D239</f>
        <v>-3.5044667576167496</v>
      </c>
      <c r="AI239" s="69">
        <v>-8.5543172240096265E-4</v>
      </c>
      <c r="AJ239" s="70">
        <f>AI239*$AJ$5+$D239</f>
        <v>-3.5004277158612003</v>
      </c>
      <c r="AK239" s="69">
        <v>6.1824019051723138E-4</v>
      </c>
      <c r="AL239" s="70">
        <f>AK239*$AL$5+$D239</f>
        <v>-3.4996908799047413</v>
      </c>
      <c r="AM239" s="69">
        <v>-1.1070000000000002E-6</v>
      </c>
      <c r="AN239" s="70">
        <f>AM239*$AN$5+$D239</f>
        <v>-3.5000005535000001</v>
      </c>
      <c r="AO239" s="69">
        <v>-1.420092E-5</v>
      </c>
      <c r="AP239" s="70">
        <f>AO239*$AP$5+$D239</f>
        <v>-3.50000710046</v>
      </c>
      <c r="AQ239" s="69">
        <v>-8.6421600000000006E-6</v>
      </c>
      <c r="AR239" s="70">
        <f>AQ239*$AR$5+$D239</f>
        <v>-3.50000432108</v>
      </c>
      <c r="AS239" s="69">
        <v>1.2626089274132734E-6</v>
      </c>
      <c r="AT239" s="70">
        <f>AS239*$AT$5+$D239</f>
        <v>-3.4999993686955362</v>
      </c>
      <c r="AU239" s="45">
        <v>2.3977664711017279E-2</v>
      </c>
      <c r="AV239" s="46">
        <f>AU239*$AV$5+$D239</f>
        <v>-3.4880111676444914</v>
      </c>
    </row>
    <row r="240" spans="1:48" s="43" customFormat="1" x14ac:dyDescent="0.15">
      <c r="A240" s="57" t="s">
        <v>99</v>
      </c>
      <c r="B240" s="58">
        <f>F240</f>
        <v>1.1666666666666667</v>
      </c>
      <c r="C240" s="63" t="s">
        <v>4</v>
      </c>
      <c r="D240" s="20">
        <v>-3.5</v>
      </c>
      <c r="E240" s="20">
        <v>1</v>
      </c>
      <c r="F240" s="20">
        <v>1.1666666666666667</v>
      </c>
      <c r="G240" s="3">
        <v>0.74569906863228008</v>
      </c>
      <c r="H240" s="4">
        <f>G240*$H$5+D240</f>
        <v>-3.1271504656838598</v>
      </c>
      <c r="I240" s="3">
        <v>0.74487742783229993</v>
      </c>
      <c r="J240" s="4">
        <f>I240*$J$5+$D240</f>
        <v>-3.12756128608385</v>
      </c>
      <c r="K240" s="3">
        <v>1.9997536237835175E-2</v>
      </c>
      <c r="L240" s="4">
        <f>K240*$L$5+$D240</f>
        <v>-3.4900012318810822</v>
      </c>
      <c r="M240" s="3">
        <v>-2.8719627598615814E-2</v>
      </c>
      <c r="N240" s="4">
        <f>M240*$N$5+$D240</f>
        <v>-3.5143598137993077</v>
      </c>
      <c r="O240" s="3">
        <v>-0.82881910409064652</v>
      </c>
      <c r="P240" s="4">
        <f>O240*$P$5+$D240</f>
        <v>-3.9144095520453233</v>
      </c>
      <c r="Q240" s="4">
        <v>1.5661174179420001E-3</v>
      </c>
      <c r="R240" s="4">
        <f>Q240*$R$5+$D240</f>
        <v>-3.4992169412910288</v>
      </c>
      <c r="S240" s="3">
        <v>0.2259456553794007</v>
      </c>
      <c r="T240" s="4">
        <f>S240*$T$5+$D240</f>
        <v>-3.3870271723102996</v>
      </c>
      <c r="U240" s="3">
        <v>9.9997013621618377E-2</v>
      </c>
      <c r="V240" s="4">
        <f>U240*$V$5+$D240</f>
        <v>-3.4500014931891907</v>
      </c>
      <c r="W240" s="3">
        <v>9.8029736862734834E-2</v>
      </c>
      <c r="X240" s="4">
        <f>W240*$X$5+$D240</f>
        <v>-3.4509851315686326</v>
      </c>
      <c r="Y240" s="3">
        <v>8.6163167152078279E-2</v>
      </c>
      <c r="Z240" s="4">
        <f>Y240*$Z$5+$D240</f>
        <v>-3.456918416423961</v>
      </c>
      <c r="AA240" s="3">
        <v>3.1466140613245805E-2</v>
      </c>
      <c r="AB240" s="4">
        <f>AA240*$AB$5+$D240</f>
        <v>-3.4842669296933773</v>
      </c>
      <c r="AC240" s="3">
        <v>3.3430274305736754E-3</v>
      </c>
      <c r="AD240" s="4">
        <f>AC240*$AD$5+$D240</f>
        <v>-3.4983284862847133</v>
      </c>
      <c r="AE240" s="3">
        <v>-5.1281121069241863E-3</v>
      </c>
      <c r="AF240" s="4">
        <f>AE240*$AF$5+$D240</f>
        <v>-3.5025640560534619</v>
      </c>
      <c r="AG240" s="3">
        <v>-1.2705570005956001E-2</v>
      </c>
      <c r="AH240" s="4">
        <f>AG240*$AH$5+$D240</f>
        <v>-3.5063527850029779</v>
      </c>
      <c r="AI240" s="3">
        <v>-1.8126491476909126E-3</v>
      </c>
      <c r="AJ240" s="4">
        <f>AI240*$AJ$5+$D240</f>
        <v>-3.5009063245738457</v>
      </c>
      <c r="AK240" s="3">
        <v>3.2144541855390037E-3</v>
      </c>
      <c r="AL240" s="4">
        <f>AK240*$AL$5+$D240</f>
        <v>-3.4983927729072306</v>
      </c>
      <c r="AM240" s="3">
        <v>-1.9195898400000003E-3</v>
      </c>
      <c r="AN240" s="4">
        <f>AM240*$AN$5+$D240</f>
        <v>-3.50095979492</v>
      </c>
      <c r="AO240" s="3">
        <v>-6.6034440000000002E-5</v>
      </c>
      <c r="AP240" s="4">
        <f>AO240*$AP$5+$D240</f>
        <v>-3.5000330172199998</v>
      </c>
      <c r="AQ240" s="3">
        <v>1.2299147999999998E-4</v>
      </c>
      <c r="AR240" s="4">
        <f>AQ240*$AR$5+$D240</f>
        <v>-3.4999385042600002</v>
      </c>
      <c r="AS240" s="3">
        <v>3.8919971583045851E-4</v>
      </c>
      <c r="AT240" s="4">
        <f>AS240*$AT$5+$D240</f>
        <v>-3.4998054001420846</v>
      </c>
      <c r="AU240" s="20">
        <v>3.5330335613723035E-2</v>
      </c>
      <c r="AV240" s="47">
        <f>AU240*$AV$5+$D240</f>
        <v>-3.4823348321931387</v>
      </c>
    </row>
    <row r="241" spans="1:48" s="43" customFormat="1" x14ac:dyDescent="0.15">
      <c r="A241" s="57"/>
      <c r="B241" s="58"/>
      <c r="C241" s="63"/>
      <c r="D241" s="20"/>
      <c r="E241" s="20"/>
      <c r="F241" s="20"/>
      <c r="G241" s="3"/>
      <c r="H241" s="4"/>
      <c r="I241" s="3"/>
      <c r="J241" s="4"/>
      <c r="K241" s="3"/>
      <c r="L241" s="4"/>
      <c r="M241" s="3"/>
      <c r="N241" s="4"/>
      <c r="O241" s="3"/>
      <c r="P241" s="4"/>
      <c r="Q241" s="4"/>
      <c r="R241" s="4"/>
      <c r="S241" s="3"/>
      <c r="T241" s="4"/>
      <c r="U241" s="3"/>
      <c r="V241" s="4"/>
      <c r="W241" s="3"/>
      <c r="X241" s="4"/>
      <c r="Y241" s="3"/>
      <c r="Z241" s="4"/>
      <c r="AA241" s="3"/>
      <c r="AB241" s="4"/>
      <c r="AC241" s="3"/>
      <c r="AD241" s="4"/>
      <c r="AE241" s="3"/>
      <c r="AF241" s="4"/>
      <c r="AG241" s="3"/>
      <c r="AH241" s="4"/>
      <c r="AI241" s="3"/>
      <c r="AJ241" s="4"/>
      <c r="AK241" s="3"/>
      <c r="AL241" s="4"/>
      <c r="AM241" s="3"/>
      <c r="AN241" s="4"/>
      <c r="AO241" s="3"/>
      <c r="AP241" s="4"/>
      <c r="AQ241" s="3"/>
      <c r="AR241" s="4"/>
      <c r="AS241" s="3"/>
      <c r="AT241" s="4"/>
      <c r="AU241" s="20"/>
      <c r="AV241" s="47"/>
    </row>
    <row r="242" spans="1:48" s="43" customFormat="1" x14ac:dyDescent="0.15">
      <c r="A242" s="57" t="s">
        <v>99</v>
      </c>
      <c r="B242" s="58">
        <f>F242</f>
        <v>1.1666666666666667</v>
      </c>
      <c r="C242" s="63" t="s">
        <v>6</v>
      </c>
      <c r="D242" s="48">
        <v>-2.5</v>
      </c>
      <c r="E242" s="48">
        <v>-1</v>
      </c>
      <c r="F242" s="48">
        <v>1.1666666666666667</v>
      </c>
      <c r="G242" s="71">
        <v>0.94948713317277089</v>
      </c>
      <c r="H242" s="72">
        <f>G242*$H$5+D242</f>
        <v>-2.0252564334136145</v>
      </c>
      <c r="I242" s="71">
        <v>0.9488041421068153</v>
      </c>
      <c r="J242" s="72">
        <f>I242*$J$5+$D242</f>
        <v>-2.0255979289465924</v>
      </c>
      <c r="K242" s="71">
        <v>9.3268329830560361E-3</v>
      </c>
      <c r="L242" s="72">
        <f>K242*$L$5+$D242</f>
        <v>-2.4953365835084718</v>
      </c>
      <c r="M242" s="71">
        <v>-3.4778242740300801E-2</v>
      </c>
      <c r="N242" s="72">
        <f>M242*$N$5+$D242</f>
        <v>-2.5173891213701505</v>
      </c>
      <c r="O242" s="71">
        <v>-0.92314995776695652</v>
      </c>
      <c r="P242" s="72">
        <f>O242*$P$5+$D242</f>
        <v>-2.9615749788834784</v>
      </c>
      <c r="Q242" s="72">
        <v>2.5858038243114002E-3</v>
      </c>
      <c r="R242" s="72">
        <f>Q242*$R$5+$D242</f>
        <v>-2.4987070980878441</v>
      </c>
      <c r="S242" s="71">
        <v>0.17790975911125378</v>
      </c>
      <c r="T242" s="72">
        <f>S242*$T$5+$D242</f>
        <v>-2.4110451204443732</v>
      </c>
      <c r="U242" s="71">
        <v>8.040823792476566E-2</v>
      </c>
      <c r="V242" s="72">
        <f>U242*$V$5+$D242</f>
        <v>-2.4597958810376173</v>
      </c>
      <c r="W242" s="71">
        <v>7.4502674675138034E-2</v>
      </c>
      <c r="X242" s="72">
        <f>W242*$X$5+$D242</f>
        <v>-2.4627486626624311</v>
      </c>
      <c r="Y242" s="71">
        <v>7.8311333204147959E-2</v>
      </c>
      <c r="Z242" s="72">
        <f>Y242*$Z$5+$D242</f>
        <v>-2.460844333397926</v>
      </c>
      <c r="AA242" s="71">
        <v>2.6873662203788395E-2</v>
      </c>
      <c r="AB242" s="72">
        <f>AA242*$AB$5+$D242</f>
        <v>-2.4865631688981056</v>
      </c>
      <c r="AC242" s="71">
        <v>4.5985787915352762E-5</v>
      </c>
      <c r="AD242" s="72">
        <f>AC242*$AD$5+$D242</f>
        <v>-2.4999770071060423</v>
      </c>
      <c r="AE242" s="71">
        <v>-3.3848326923149046E-3</v>
      </c>
      <c r="AF242" s="72">
        <f>AE242*$AF$5+$D242</f>
        <v>-2.5016924163461574</v>
      </c>
      <c r="AG242" s="71">
        <v>-8.8689892666985511E-3</v>
      </c>
      <c r="AH242" s="72">
        <f>AG242*$AH$5+$D242</f>
        <v>-2.5044344946333492</v>
      </c>
      <c r="AI242" s="71">
        <v>-4.1269475898625812E-5</v>
      </c>
      <c r="AJ242" s="72">
        <f>AI242*$AJ$5+$D242</f>
        <v>-2.5000206347379494</v>
      </c>
      <c r="AK242" s="71">
        <v>2.2761750698168833E-3</v>
      </c>
      <c r="AL242" s="72">
        <f>AK242*$AL$5+$D242</f>
        <v>-2.4988619124650917</v>
      </c>
      <c r="AM242" s="71">
        <v>-8.6827680000000002E-4</v>
      </c>
      <c r="AN242" s="72">
        <f>AM242*$AN$5+$D242</f>
        <v>-2.5004341384000002</v>
      </c>
      <c r="AO242" s="71">
        <v>-1.3128479999999998E-5</v>
      </c>
      <c r="AP242" s="72">
        <f>AO242*$AP$5+$D242</f>
        <v>-2.50000656424</v>
      </c>
      <c r="AQ242" s="71">
        <v>1.5644016E-4</v>
      </c>
      <c r="AR242" s="72">
        <f>AQ242*$AR$5+$D242</f>
        <v>-2.4999217799200002</v>
      </c>
      <c r="AS242" s="71">
        <v>3.4300204930576847E-4</v>
      </c>
      <c r="AT242" s="72">
        <f>AS242*$AT$5+$D242</f>
        <v>-2.4998284989753472</v>
      </c>
      <c r="AU242" s="48">
        <v>2.1834007823469764E-2</v>
      </c>
      <c r="AV242" s="49">
        <f>AU242*$AV$5+$D242</f>
        <v>-2.489082996088265</v>
      </c>
    </row>
    <row r="243" spans="1:48" s="43" customFormat="1" x14ac:dyDescent="0.15">
      <c r="A243" s="57" t="s">
        <v>99</v>
      </c>
      <c r="B243" s="58">
        <f>F243</f>
        <v>1.1666666666666667</v>
      </c>
      <c r="C243" s="63" t="s">
        <v>24</v>
      </c>
      <c r="D243" s="48">
        <v>-2.5</v>
      </c>
      <c r="E243" s="48">
        <v>-0.5</v>
      </c>
      <c r="F243" s="48">
        <v>1.1666666666666667</v>
      </c>
      <c r="G243" s="71">
        <v>0.90598174282961141</v>
      </c>
      <c r="H243" s="72">
        <f>G243*$H$5+D243</f>
        <v>-2.0470091285851941</v>
      </c>
      <c r="I243" s="71">
        <v>0.90587308638472774</v>
      </c>
      <c r="J243" s="72">
        <f>I243*$J$5+$D243</f>
        <v>-2.0470634568076362</v>
      </c>
      <c r="K243" s="71">
        <v>2.7829313543599257E-3</v>
      </c>
      <c r="L243" s="72">
        <f>K243*$L$5+$D243</f>
        <v>-2.4986085343228202</v>
      </c>
      <c r="M243" s="71">
        <v>-1.3752272447299752E-2</v>
      </c>
      <c r="N243" s="72">
        <f>M243*$N$5+$D243</f>
        <v>-2.5068761362236498</v>
      </c>
      <c r="O243" s="71">
        <v>-0.89714935266485518</v>
      </c>
      <c r="P243" s="72">
        <f>O243*$P$5+$D243</f>
        <v>-2.9485746763324276</v>
      </c>
      <c r="Q243" s="72">
        <v>1.5868571073201002E-2</v>
      </c>
      <c r="R243" s="72">
        <f>Q243*$R$5+$D243</f>
        <v>-2.4920657144633993</v>
      </c>
      <c r="S243" s="71">
        <v>0.19169376182885808</v>
      </c>
      <c r="T243" s="72">
        <f>S243*$T$5+$D243</f>
        <v>-2.4041531190855712</v>
      </c>
      <c r="U243" s="71">
        <v>8.0335444951713991E-2</v>
      </c>
      <c r="V243" s="72">
        <f>U243*$V$5+$D243</f>
        <v>-2.4598322775241428</v>
      </c>
      <c r="W243" s="71">
        <v>8.2112340088770094E-2</v>
      </c>
      <c r="X243" s="72">
        <f>W243*$X$5+$D243</f>
        <v>-2.458943829955615</v>
      </c>
      <c r="Y243" s="71">
        <v>8.3620950518808163E-2</v>
      </c>
      <c r="Z243" s="72">
        <f>Y243*$Z$5+$D243</f>
        <v>-2.4581895247405958</v>
      </c>
      <c r="AA243" s="71">
        <v>5.3076399807954602E-2</v>
      </c>
      <c r="AB243" s="72">
        <f>AA243*$AB$5+$D243</f>
        <v>-2.4734618000960227</v>
      </c>
      <c r="AC243" s="71">
        <v>1.0409510173566216E-3</v>
      </c>
      <c r="AD243" s="72">
        <f>AC243*$AD$5+$D243</f>
        <v>-2.4994795244913215</v>
      </c>
      <c r="AE243" s="71">
        <v>-5.1434407028959706E-3</v>
      </c>
      <c r="AF243" s="72">
        <f>AE243*$AF$5+$D243</f>
        <v>-2.5025717203514479</v>
      </c>
      <c r="AG243" s="71">
        <v>-1.0694839711612641E-2</v>
      </c>
      <c r="AH243" s="72">
        <f>AG243*$AH$5+$D243</f>
        <v>-2.5053474198558061</v>
      </c>
      <c r="AI243" s="71">
        <v>-4.3940579495651958E-4</v>
      </c>
      <c r="AJ243" s="72">
        <f>AI243*$AJ$5+$D243</f>
        <v>-2.5002197028974784</v>
      </c>
      <c r="AK243" s="71">
        <v>2.5841230872846563E-3</v>
      </c>
      <c r="AL243" s="72">
        <f>AK243*$AL$5+$D243</f>
        <v>-2.4987079384563575</v>
      </c>
      <c r="AM243" s="71">
        <v>-3.31168608E-3</v>
      </c>
      <c r="AN243" s="72">
        <f>AM243*$AN$5+$D243</f>
        <v>-2.50165584304</v>
      </c>
      <c r="AO243" s="71">
        <v>-4.8123720000000003E-5</v>
      </c>
      <c r="AP243" s="72">
        <f>AO243*$AP$5+$D243</f>
        <v>-2.50002406186</v>
      </c>
      <c r="AQ243" s="71">
        <v>7.9562411999999994E-4</v>
      </c>
      <c r="AR243" s="72">
        <f>AQ243*$AR$5+$D243</f>
        <v>-2.4996021879399999</v>
      </c>
      <c r="AS243" s="71">
        <v>1.292401267708441E-3</v>
      </c>
      <c r="AT243" s="72">
        <f>AS243*$AT$5+$D243</f>
        <v>-2.4993537993661459</v>
      </c>
      <c r="AU243" s="48">
        <v>2.4971359217271342E-2</v>
      </c>
      <c r="AV243" s="49">
        <f>AU243*$AV$5+$D243</f>
        <v>-2.4875143203913641</v>
      </c>
    </row>
    <row r="244" spans="1:48" s="43" customFormat="1" x14ac:dyDescent="0.15">
      <c r="A244" s="57" t="s">
        <v>99</v>
      </c>
      <c r="B244" s="58">
        <f>F244</f>
        <v>1.1666666666666667</v>
      </c>
      <c r="C244" s="63" t="s">
        <v>7</v>
      </c>
      <c r="D244" s="48">
        <v>-2.5</v>
      </c>
      <c r="E244" s="48">
        <v>0</v>
      </c>
      <c r="F244" s="48">
        <v>1.1666666666666667</v>
      </c>
      <c r="G244" s="71">
        <v>0.88512875835738491</v>
      </c>
      <c r="H244" s="72">
        <f>G244*$H$5+D244</f>
        <v>-2.0574356208213076</v>
      </c>
      <c r="I244" s="71">
        <v>0.88460447284822097</v>
      </c>
      <c r="J244" s="72">
        <f>I244*$J$5+$D244</f>
        <v>-2.0576977635758897</v>
      </c>
      <c r="K244" s="71">
        <v>1.9881814075547906E-2</v>
      </c>
      <c r="L244" s="72">
        <f>K244*$L$5+$D244</f>
        <v>-2.4900590929622259</v>
      </c>
      <c r="M244" s="71">
        <v>-2.3077238943867286E-2</v>
      </c>
      <c r="N244" s="72">
        <f>M244*$N$5+$D244</f>
        <v>-2.5115386194719336</v>
      </c>
      <c r="O244" s="71">
        <v>-0.87995747600479268</v>
      </c>
      <c r="P244" s="72">
        <f>O244*$P$5+$D244</f>
        <v>-2.9399787380023965</v>
      </c>
      <c r="Q244" s="72">
        <v>1.0295782325967602E-2</v>
      </c>
      <c r="R244" s="72">
        <f>Q244*$R$5+$D244</f>
        <v>-2.4948521088370161</v>
      </c>
      <c r="S244" s="71">
        <v>0.18903215209625096</v>
      </c>
      <c r="T244" s="72">
        <f>S244*$T$5+$D244</f>
        <v>-2.4054839239518744</v>
      </c>
      <c r="U244" s="71">
        <v>9.1332783341981388E-2</v>
      </c>
      <c r="V244" s="72">
        <f>U244*$V$5+$D244</f>
        <v>-2.4543336083290095</v>
      </c>
      <c r="W244" s="71">
        <v>7.7462922245905855E-2</v>
      </c>
      <c r="X244" s="72">
        <f>W244*$X$5+$D244</f>
        <v>-2.461268538877047</v>
      </c>
      <c r="Y244" s="71">
        <v>8.1285079150767325E-2</v>
      </c>
      <c r="Z244" s="72">
        <f>Y244*$Z$5+$D244</f>
        <v>-2.4593574604246164</v>
      </c>
      <c r="AA244" s="71">
        <v>4.7149661378219396E-2</v>
      </c>
      <c r="AB244" s="72">
        <f>AA244*$AB$5+$D244</f>
        <v>-2.4764251693108905</v>
      </c>
      <c r="AC244" s="71">
        <v>1.5314660884537179E-3</v>
      </c>
      <c r="AD244" s="72">
        <f>AC244*$AD$5+$D244</f>
        <v>-2.499234266955773</v>
      </c>
      <c r="AE244" s="71">
        <v>-2.8636604292742399E-3</v>
      </c>
      <c r="AF244" s="72">
        <f>AE244*$AF$5+$D244</f>
        <v>-2.5014318302146372</v>
      </c>
      <c r="AG244" s="71">
        <v>-9.2512716914276739E-3</v>
      </c>
      <c r="AH244" s="72">
        <f>AG244*$AH$5+$D244</f>
        <v>-2.5046256358457137</v>
      </c>
      <c r="AI244" s="71">
        <v>-7.8553887308385804E-4</v>
      </c>
      <c r="AJ244" s="72">
        <f>AI244*$AJ$5+$D244</f>
        <v>-2.5003927694365418</v>
      </c>
      <c r="AK244" s="71">
        <v>1.6258569608134257E-3</v>
      </c>
      <c r="AL244" s="72">
        <f>AK244*$AL$5+$D244</f>
        <v>-2.4991870715195934</v>
      </c>
      <c r="AM244" s="71">
        <v>-2.9469322799999995E-3</v>
      </c>
      <c r="AN244" s="72">
        <f>AM244*$AN$5+$D244</f>
        <v>-2.5014734661400002</v>
      </c>
      <c r="AO244" s="71">
        <v>-1.1676096000000001E-4</v>
      </c>
      <c r="AP244" s="72">
        <f>AO244*$AP$5+$D244</f>
        <v>-2.5000583804800001</v>
      </c>
      <c r="AQ244" s="71">
        <v>5.3150364000000005E-4</v>
      </c>
      <c r="AR244" s="72">
        <f>AQ244*$AR$5+$D244</f>
        <v>-2.4997342481799998</v>
      </c>
      <c r="AS244" s="71">
        <v>9.9147056478278081E-4</v>
      </c>
      <c r="AT244" s="72">
        <f>AS244*$AT$5+$D244</f>
        <v>-2.4995042647176087</v>
      </c>
      <c r="AU244" s="48">
        <v>2.5037668081004365E-2</v>
      </c>
      <c r="AV244" s="49">
        <f>AU244*$AV$5+$D244</f>
        <v>-2.487481165959498</v>
      </c>
    </row>
    <row r="245" spans="1:48" s="43" customFormat="1" x14ac:dyDescent="0.15">
      <c r="A245" s="57"/>
      <c r="B245" s="58"/>
      <c r="C245" s="21"/>
      <c r="D245" s="48">
        <v>-2.5</v>
      </c>
      <c r="E245" s="48">
        <v>0.5</v>
      </c>
      <c r="F245" s="48">
        <v>1.1666666666666667</v>
      </c>
      <c r="G245" s="71">
        <v>0.81756998944302595</v>
      </c>
      <c r="H245" s="72">
        <f>G245*$H$5+D245</f>
        <v>-2.091215005278487</v>
      </c>
      <c r="I245" s="71">
        <v>0.81659717115307795</v>
      </c>
      <c r="J245" s="72">
        <f>I245*$J$5+$D245</f>
        <v>-2.0917014144234609</v>
      </c>
      <c r="K245" s="71">
        <v>3.8809853555470113E-2</v>
      </c>
      <c r="L245" s="72">
        <f>K245*$L$5+$D245</f>
        <v>-2.4805950732222648</v>
      </c>
      <c r="M245" s="71">
        <v>-9.140184334205605E-3</v>
      </c>
      <c r="N245" s="72">
        <f>M245*$N$5+$D245</f>
        <v>-2.504570092167103</v>
      </c>
      <c r="O245" s="71">
        <v>-0.85170508550565238</v>
      </c>
      <c r="P245" s="72">
        <f>O245*$P$5+$D245</f>
        <v>-2.9258525427528261</v>
      </c>
      <c r="Q245" s="72">
        <v>2.3104887694396198E-2</v>
      </c>
      <c r="R245" s="72">
        <f>Q245*$R$5+$D245</f>
        <v>-2.4884475561528019</v>
      </c>
      <c r="S245" s="71">
        <v>0.20392671427451536</v>
      </c>
      <c r="T245" s="72">
        <f>S245*$T$5+$D245</f>
        <v>-2.3980366428627424</v>
      </c>
      <c r="U245" s="71">
        <v>9.6211779022931654E-2</v>
      </c>
      <c r="V245" s="72">
        <f>U245*$V$5+$D245</f>
        <v>-2.4518941104885341</v>
      </c>
      <c r="W245" s="71">
        <v>9.3089147127663946E-2</v>
      </c>
      <c r="X245" s="72">
        <f>W245*$X$5+$D245</f>
        <v>-2.4534554264361681</v>
      </c>
      <c r="Y245" s="71">
        <v>8.5708447407158939E-2</v>
      </c>
      <c r="Z245" s="72">
        <f>Y245*$Z$5+$D245</f>
        <v>-2.4571457762964206</v>
      </c>
      <c r="AA245" s="71">
        <v>7.0854442833913206E-2</v>
      </c>
      <c r="AB245" s="72">
        <f>AA245*$AB$5+$D245</f>
        <v>-2.4645727785830434</v>
      </c>
      <c r="AC245" s="71">
        <v>3.408522340634935E-3</v>
      </c>
      <c r="AD245" s="72">
        <f>AC245*$AD$5+$D245</f>
        <v>-2.4982957388296825</v>
      </c>
      <c r="AE245" s="71">
        <v>-6.074304531000687E-3</v>
      </c>
      <c r="AF245" s="72">
        <f>AE245*$AF$5+$D245</f>
        <v>-2.5030371522655002</v>
      </c>
      <c r="AG245" s="71">
        <v>-1.1241829910107583E-2</v>
      </c>
      <c r="AH245" s="72">
        <f>AG245*$AH$5+$D245</f>
        <v>-2.5056209149550539</v>
      </c>
      <c r="AI245" s="71">
        <v>-1.390947896206599E-3</v>
      </c>
      <c r="AJ245" s="72">
        <f>AI245*$AJ$5+$D245</f>
        <v>-2.5006954739481033</v>
      </c>
      <c r="AK245" s="71">
        <v>3.3064931362725607E-3</v>
      </c>
      <c r="AL245" s="72">
        <f>AK245*$AL$5+$D245</f>
        <v>-2.4983467534318637</v>
      </c>
      <c r="AM245" s="71">
        <v>-5.2908854400000004E-3</v>
      </c>
      <c r="AN245" s="72">
        <f>AM245*$AN$5+$D245</f>
        <v>-2.50264544272</v>
      </c>
      <c r="AO245" s="71">
        <v>-8.4716496000000004E-4</v>
      </c>
      <c r="AP245" s="72">
        <f>AO245*$AP$5+$D245</f>
        <v>-2.5004235824799999</v>
      </c>
      <c r="AQ245" s="71">
        <v>1.6187860800000002E-3</v>
      </c>
      <c r="AR245" s="72">
        <f>AQ245*$AR$5+$D245</f>
        <v>-2.4991906069600001</v>
      </c>
      <c r="AS245" s="71">
        <v>1.9314191090679445E-3</v>
      </c>
      <c r="AT245" s="72">
        <f>AS245*$AT$5+$D245</f>
        <v>-2.4990342904454659</v>
      </c>
      <c r="AU245" s="48">
        <v>2.9754200265256561E-2</v>
      </c>
      <c r="AV245" s="49">
        <f>AU245*$AV$5+$D245</f>
        <v>-2.4851228998673718</v>
      </c>
    </row>
    <row r="246" spans="1:48" s="43" customFormat="1" x14ac:dyDescent="0.15">
      <c r="A246" s="57"/>
      <c r="B246" s="58"/>
      <c r="C246" s="21"/>
      <c r="D246" s="48">
        <v>-2.5</v>
      </c>
      <c r="E246" s="48">
        <v>1</v>
      </c>
      <c r="F246" s="48">
        <v>1.1666666666666667</v>
      </c>
      <c r="G246" s="71">
        <v>0.74247680888410417</v>
      </c>
      <c r="H246" s="72">
        <f>G246*$H$5+D246</f>
        <v>-2.1287615955579478</v>
      </c>
      <c r="I246" s="71">
        <v>0.74180145809924469</v>
      </c>
      <c r="J246" s="72">
        <f>I246*$J$5+$D246</f>
        <v>-2.1290992709503778</v>
      </c>
      <c r="K246" s="71">
        <v>2.0835588671173612E-2</v>
      </c>
      <c r="L246" s="72">
        <f>K246*$L$5+$D246</f>
        <v>-2.489582205664413</v>
      </c>
      <c r="M246" s="71">
        <v>-2.3838765431177043E-2</v>
      </c>
      <c r="N246" s="72">
        <f>M246*$N$5+$D246</f>
        <v>-2.5119193827155883</v>
      </c>
      <c r="O246" s="71">
        <v>-0.83029885743621179</v>
      </c>
      <c r="P246" s="72">
        <f>O246*$P$5+$D246</f>
        <v>-2.9151494287181059</v>
      </c>
      <c r="Q246" s="72">
        <v>2.0509340268879E-2</v>
      </c>
      <c r="R246" s="72">
        <f>Q246*$R$5+$D246</f>
        <v>-2.4897453298655603</v>
      </c>
      <c r="S246" s="71">
        <v>0.21258534509468685</v>
      </c>
      <c r="T246" s="72">
        <f>S246*$T$5+$D246</f>
        <v>-2.3937073274526566</v>
      </c>
      <c r="U246" s="71">
        <v>0.1039427660583165</v>
      </c>
      <c r="V246" s="72">
        <f>U246*$V$5+$D246</f>
        <v>-2.4480286169708418</v>
      </c>
      <c r="W246" s="71">
        <v>0.1008182676765603</v>
      </c>
      <c r="X246" s="72">
        <f>W246*$X$5+$D246</f>
        <v>-2.4495908661617198</v>
      </c>
      <c r="Y246" s="71">
        <v>8.3932451446430065E-2</v>
      </c>
      <c r="Z246" s="72">
        <f>Y246*$Z$5+$D246</f>
        <v>-2.4580337742767848</v>
      </c>
      <c r="AA246" s="71">
        <v>6.9874605041749194E-2</v>
      </c>
      <c r="AB246" s="72">
        <f>AA246*$AB$5+$D246</f>
        <v>-2.4650626974791252</v>
      </c>
      <c r="AC246" s="71">
        <v>4.2000352962688857E-3</v>
      </c>
      <c r="AD246" s="72">
        <f>AC246*$AD$5+$D246</f>
        <v>-2.4978999823518655</v>
      </c>
      <c r="AE246" s="71">
        <v>-6.5160467967330157E-3</v>
      </c>
      <c r="AF246" s="72">
        <f>AE246*$AF$5+$D246</f>
        <v>-2.5032580233983666</v>
      </c>
      <c r="AG246" s="71">
        <v>-1.0936842931269307E-2</v>
      </c>
      <c r="AH246" s="72">
        <f>AG246*$AH$5+$D246</f>
        <v>-2.5054684214656349</v>
      </c>
      <c r="AI246" s="71">
        <v>-2.2225679329620166E-3</v>
      </c>
      <c r="AJ246" s="72">
        <f>AI246*$AJ$5+$D246</f>
        <v>-2.5011112839664809</v>
      </c>
      <c r="AK246" s="71">
        <v>3.4658957158271932E-3</v>
      </c>
      <c r="AL246" s="72">
        <f>AK246*$AL$5+$D246</f>
        <v>-2.4982670521420864</v>
      </c>
      <c r="AM246" s="71">
        <v>-4.9200307200000003E-3</v>
      </c>
      <c r="AN246" s="72">
        <f>AM246*$AN$5+$D246</f>
        <v>-2.5024600153600001</v>
      </c>
      <c r="AO246" s="71">
        <v>-5.4777276000000008E-4</v>
      </c>
      <c r="AP246" s="72">
        <f>AO246*$AP$5+$D246</f>
        <v>-2.50027388638</v>
      </c>
      <c r="AQ246" s="71">
        <v>1.5867014399999998E-3</v>
      </c>
      <c r="AR246" s="72">
        <f>AQ246*$AR$5+$D246</f>
        <v>-2.49920664928</v>
      </c>
      <c r="AS246" s="71">
        <v>1.8414715260657482E-3</v>
      </c>
      <c r="AT246" s="72">
        <f>AS246*$AT$5+$D246</f>
        <v>-2.499079264236967</v>
      </c>
      <c r="AU246" s="48">
        <v>3.3080475331091784E-2</v>
      </c>
      <c r="AV246" s="49">
        <f>AU246*$AV$5+$D246</f>
        <v>-2.4834597623344541</v>
      </c>
    </row>
    <row r="247" spans="1:48" s="43" customFormat="1" x14ac:dyDescent="0.15">
      <c r="A247" s="57"/>
      <c r="B247" s="58"/>
      <c r="C247" s="21"/>
      <c r="D247" s="20"/>
      <c r="E247" s="20"/>
      <c r="F247" s="20"/>
      <c r="G247" s="3"/>
      <c r="H247" s="4"/>
      <c r="I247" s="3"/>
      <c r="J247" s="4"/>
      <c r="K247" s="3"/>
      <c r="L247" s="4"/>
      <c r="M247" s="3"/>
      <c r="N247" s="4"/>
      <c r="O247" s="3"/>
      <c r="P247" s="4"/>
      <c r="Q247" s="4"/>
      <c r="R247" s="4"/>
      <c r="S247" s="3"/>
      <c r="T247" s="4"/>
      <c r="U247" s="3"/>
      <c r="V247" s="4"/>
      <c r="W247" s="3"/>
      <c r="X247" s="4"/>
      <c r="Y247" s="3"/>
      <c r="Z247" s="4"/>
      <c r="AA247" s="3"/>
      <c r="AB247" s="4"/>
      <c r="AC247" s="3"/>
      <c r="AD247" s="4"/>
      <c r="AE247" s="3"/>
      <c r="AF247" s="4"/>
      <c r="AG247" s="3"/>
      <c r="AH247" s="4"/>
      <c r="AI247" s="3"/>
      <c r="AJ247" s="4"/>
      <c r="AK247" s="3"/>
      <c r="AL247" s="4"/>
      <c r="AM247" s="3"/>
      <c r="AN247" s="4"/>
      <c r="AO247" s="3"/>
      <c r="AP247" s="4"/>
      <c r="AQ247" s="3"/>
      <c r="AR247" s="4"/>
      <c r="AS247" s="3"/>
      <c r="AT247" s="4"/>
      <c r="AU247" s="20"/>
      <c r="AV247" s="47"/>
    </row>
    <row r="248" spans="1:48" s="43" customFormat="1" x14ac:dyDescent="0.15">
      <c r="A248" s="57"/>
      <c r="B248" s="58"/>
      <c r="C248" s="21"/>
      <c r="D248" s="20">
        <v>-2</v>
      </c>
      <c r="E248" s="20">
        <v>-1</v>
      </c>
      <c r="F248" s="20">
        <v>1.1666666666666667</v>
      </c>
      <c r="G248" s="3">
        <v>0.9423716795892193</v>
      </c>
      <c r="H248" s="4">
        <f>G248*$H$5+D248</f>
        <v>-1.5288141602053904</v>
      </c>
      <c r="I248" s="3">
        <v>0.9419074745317918</v>
      </c>
      <c r="J248" s="4">
        <f>I248*$J$5+$D248</f>
        <v>-1.5290462627341042</v>
      </c>
      <c r="K248" s="3">
        <v>1.0386997308526482E-2</v>
      </c>
      <c r="L248" s="4">
        <f>K248*$L$5+$D248</f>
        <v>-1.9948065013457368</v>
      </c>
      <c r="M248" s="3">
        <v>-2.7691193543449937E-2</v>
      </c>
      <c r="N248" s="4">
        <f>M248*$N$5+$D248</f>
        <v>-2.0138455967717248</v>
      </c>
      <c r="O248" s="3">
        <v>-0.92058490874915955</v>
      </c>
      <c r="P248" s="4">
        <f>O248*$P$5+$D248</f>
        <v>-2.4602924543745797</v>
      </c>
      <c r="Q248" s="4">
        <v>8.1462287531394017E-3</v>
      </c>
      <c r="R248" s="4">
        <f>Q248*$R$5+$D248</f>
        <v>-1.9959268856234302</v>
      </c>
      <c r="S248" s="3">
        <v>0.17147784667186794</v>
      </c>
      <c r="T248" s="4">
        <f>S248*$T$5+$D248</f>
        <v>-1.914261076664066</v>
      </c>
      <c r="U248" s="3">
        <v>7.8062064408715756E-2</v>
      </c>
      <c r="V248" s="4">
        <f>U248*$V$5+$D248</f>
        <v>-1.9609689677956421</v>
      </c>
      <c r="W248" s="3">
        <v>7.6092921163343694E-2</v>
      </c>
      <c r="X248" s="4">
        <f>W248*$X$5+$D248</f>
        <v>-1.9619535394183281</v>
      </c>
      <c r="Y248" s="3">
        <v>7.787492894259454E-2</v>
      </c>
      <c r="Z248" s="4">
        <f>Y248*$Z$5+$D248</f>
        <v>-1.9610625355287028</v>
      </c>
      <c r="AA248" s="3">
        <v>3.9511306325660391E-2</v>
      </c>
      <c r="AB248" s="4">
        <f>AA248*$AB$5+$D248</f>
        <v>-1.9802443468371698</v>
      </c>
      <c r="AC248" s="3">
        <v>-9.6152102004828504E-5</v>
      </c>
      <c r="AD248" s="4">
        <f>AC248*$AD$5+$D248</f>
        <v>-2.0000480760510024</v>
      </c>
      <c r="AE248" s="3">
        <v>-4.1986417875441778E-3</v>
      </c>
      <c r="AF248" s="4">
        <f>AE248*$AF$5+$D248</f>
        <v>-2.0020993208937723</v>
      </c>
      <c r="AG248" s="3">
        <v>-8.4669048961346586E-3</v>
      </c>
      <c r="AH248" s="4">
        <f>AG248*$AH$5+$D248</f>
        <v>-2.0042334524480672</v>
      </c>
      <c r="AI248" s="3">
        <v>2.7821425456323225E-5</v>
      </c>
      <c r="AJ248" s="4">
        <f>AI248*$AJ$5+$D248</f>
        <v>-1.9999860892872718</v>
      </c>
      <c r="AK248" s="3">
        <v>2.4735776451167372E-3</v>
      </c>
      <c r="AL248" s="4">
        <f>AK248*$AL$5+$D248</f>
        <v>-1.9987632111774416</v>
      </c>
      <c r="AM248" s="3">
        <v>-2.1734492399999999E-3</v>
      </c>
      <c r="AN248" s="4">
        <f>AM248*$AN$5+$D248</f>
        <v>-2.0010867246199999</v>
      </c>
      <c r="AO248" s="3">
        <v>-4.3631999999999992E-6</v>
      </c>
      <c r="AP248" s="4">
        <f>AO248*$AP$5+$D248</f>
        <v>-2.0000021816000002</v>
      </c>
      <c r="AQ248" s="3">
        <v>5.6781972000000006E-4</v>
      </c>
      <c r="AR248" s="4">
        <f>AQ248*$AR$5+$D248</f>
        <v>-1.99971609014</v>
      </c>
      <c r="AS248" s="3">
        <v>8.8172379743221439E-4</v>
      </c>
      <c r="AT248" s="4">
        <f>AS248*$AT$5+$D248</f>
        <v>-1.9995591381012838</v>
      </c>
      <c r="AU248" s="20">
        <v>2.0644235225070987E-2</v>
      </c>
      <c r="AV248" s="47">
        <f>AU248*$AV$5+$D248</f>
        <v>-1.9896778823874646</v>
      </c>
    </row>
    <row r="249" spans="1:48" s="43" customFormat="1" x14ac:dyDescent="0.15">
      <c r="A249" s="57"/>
      <c r="B249" s="58"/>
      <c r="C249" s="21"/>
      <c r="D249" s="20">
        <v>-2</v>
      </c>
      <c r="E249" s="20">
        <v>-0.5</v>
      </c>
      <c r="F249" s="20">
        <v>1.1666666666666667</v>
      </c>
      <c r="G249" s="3">
        <v>0.89976148152360957</v>
      </c>
      <c r="H249" s="4">
        <f>G249*$H$5+D249</f>
        <v>-1.5501192592381952</v>
      </c>
      <c r="I249" s="3">
        <v>0.89973234583754846</v>
      </c>
      <c r="J249" s="4">
        <f>I249*$J$5+$D249</f>
        <v>-1.5501338270812257</v>
      </c>
      <c r="K249" s="3">
        <v>-7.2195697375346708E-3</v>
      </c>
      <c r="L249" s="4">
        <f>K249*$L$5+$D249</f>
        <v>-2.0036097848687673</v>
      </c>
      <c r="M249" s="3">
        <v>-5.5434648708577985E-4</v>
      </c>
      <c r="N249" s="4">
        <f>M249*$N$5+$D249</f>
        <v>-2.0002771732435427</v>
      </c>
      <c r="O249" s="3">
        <v>-0.89848258214349297</v>
      </c>
      <c r="P249" s="4">
        <f>O249*$P$5+$D249</f>
        <v>-2.4492412910717465</v>
      </c>
      <c r="Q249" s="4">
        <v>3.6640542549441595E-2</v>
      </c>
      <c r="R249" s="4">
        <f>Q249*$R$5+$D249</f>
        <v>-1.9816797287252792</v>
      </c>
      <c r="S249" s="3">
        <v>0.18403743425301344</v>
      </c>
      <c r="T249" s="4">
        <f>S249*$T$5+$D249</f>
        <v>-1.9079812828734932</v>
      </c>
      <c r="U249" s="3">
        <v>8.4148676847728296E-2</v>
      </c>
      <c r="V249" s="4">
        <f>U249*$V$5+$D249</f>
        <v>-1.9579256615761358</v>
      </c>
      <c r="W249" s="3">
        <v>8.0856194682006707E-2</v>
      </c>
      <c r="X249" s="4">
        <f>W249*$X$5+$D249</f>
        <v>-1.9595719026589966</v>
      </c>
      <c r="Y249" s="3">
        <v>8.3600954968547012E-2</v>
      </c>
      <c r="Z249" s="4">
        <f>Y249*$Z$5+$D249</f>
        <v>-1.9581995225157265</v>
      </c>
      <c r="AA249" s="3">
        <v>6.5740465497999598E-2</v>
      </c>
      <c r="AB249" s="4">
        <f>AA249*$AB$5+$D249</f>
        <v>-1.9671297672510002</v>
      </c>
      <c r="AC249" s="3">
        <v>4.8494103619826543E-4</v>
      </c>
      <c r="AD249" s="4">
        <f>AC249*$AD$5+$D249</f>
        <v>-1.9997575294819008</v>
      </c>
      <c r="AE249" s="3">
        <v>-4.3156965204196214E-3</v>
      </c>
      <c r="AF249" s="4">
        <f>AE249*$AF$5+$D249</f>
        <v>-2.0021578482602096</v>
      </c>
      <c r="AG249" s="3">
        <v>-9.4768658220125389E-3</v>
      </c>
      <c r="AH249" s="4">
        <f>AG249*$AH$5+$D249</f>
        <v>-2.0047384329110063</v>
      </c>
      <c r="AI249" s="3">
        <v>-3.0566555019086823E-4</v>
      </c>
      <c r="AJ249" s="4">
        <f>AI249*$AJ$5+$D249</f>
        <v>-2.0001528327750955</v>
      </c>
      <c r="AK249" s="3">
        <v>2.4438438822121976E-3</v>
      </c>
      <c r="AL249" s="4">
        <f>AK249*$AL$5+$D249</f>
        <v>-1.998778078058894</v>
      </c>
      <c r="AM249" s="3">
        <v>-3.8080583999999997E-3</v>
      </c>
      <c r="AN249" s="4">
        <f>AM249*$AN$5+$D249</f>
        <v>-2.0019040291999999</v>
      </c>
      <c r="AO249" s="3">
        <v>3.1161240000000005E-5</v>
      </c>
      <c r="AP249" s="4">
        <f>AO249*$AP$5+$D249</f>
        <v>-1.99998441938</v>
      </c>
      <c r="AQ249" s="3">
        <v>1.3215722400000001E-3</v>
      </c>
      <c r="AR249" s="4">
        <f>AQ249*$AR$5+$D249</f>
        <v>-1.9993392138799999</v>
      </c>
      <c r="AS249" s="3">
        <v>1.833708649336448E-3</v>
      </c>
      <c r="AT249" s="4">
        <f>AS249*$AT$5+$D249</f>
        <v>-1.9990831456753317</v>
      </c>
      <c r="AU249" s="20">
        <v>2.3744250620055113E-2</v>
      </c>
      <c r="AV249" s="47">
        <f>AU249*$AV$5+$D249</f>
        <v>-1.9881278746899724</v>
      </c>
    </row>
    <row r="250" spans="1:48" s="43" customFormat="1" x14ac:dyDescent="0.15">
      <c r="A250" s="57"/>
      <c r="B250" s="58"/>
      <c r="C250" s="21"/>
      <c r="D250" s="20">
        <v>-2</v>
      </c>
      <c r="E250" s="20">
        <v>0</v>
      </c>
      <c r="F250" s="20">
        <v>1.1666666666666667</v>
      </c>
      <c r="G250" s="3">
        <v>0.85740974976853357</v>
      </c>
      <c r="H250" s="4">
        <f>G250*$H$5+D250</f>
        <v>-1.5712951251157332</v>
      </c>
      <c r="I250" s="3">
        <v>0.85711672633201819</v>
      </c>
      <c r="J250" s="4">
        <f>I250*$J$5+$D250</f>
        <v>-1.571441636833991</v>
      </c>
      <c r="K250" s="3">
        <v>2.0790792995449506E-2</v>
      </c>
      <c r="L250" s="4">
        <f>K250*$L$5+$D250</f>
        <v>-1.9896046035022752</v>
      </c>
      <c r="M250" s="3">
        <v>8.3749248739188355E-3</v>
      </c>
      <c r="N250" s="4">
        <f>M250*$N$5+$D250</f>
        <v>-1.9958125375630407</v>
      </c>
      <c r="O250" s="3">
        <v>-0.8796368586486083</v>
      </c>
      <c r="P250" s="4">
        <f>O250*$P$5+$D250</f>
        <v>-2.4398184293243039</v>
      </c>
      <c r="Q250" s="4">
        <v>3.9445387659354597E-2</v>
      </c>
      <c r="R250" s="4">
        <f>Q250*$R$5+$D250</f>
        <v>-1.9802773061703227</v>
      </c>
      <c r="S250" s="3">
        <v>0.18875964506892934</v>
      </c>
      <c r="T250" s="4">
        <f>S250*$T$5+$D250</f>
        <v>-1.9056201774655352</v>
      </c>
      <c r="U250" s="3">
        <v>9.2482539018900037E-2</v>
      </c>
      <c r="V250" s="4">
        <f>U250*$V$5+$D250</f>
        <v>-1.9537587304905499</v>
      </c>
      <c r="W250" s="3">
        <v>8.0107733600116485E-2</v>
      </c>
      <c r="X250" s="4">
        <f>W250*$X$5+$D250</f>
        <v>-1.9599461331999417</v>
      </c>
      <c r="Y250" s="3">
        <v>8.5218859388643722E-2</v>
      </c>
      <c r="Z250" s="4">
        <f>Y250*$Z$5+$D250</f>
        <v>-1.9573905703056782</v>
      </c>
      <c r="AA250" s="3">
        <v>7.0418595210578999E-2</v>
      </c>
      <c r="AB250" s="4">
        <f>AA250*$AB$5+$D250</f>
        <v>-1.9647907023947104</v>
      </c>
      <c r="AC250" s="3">
        <v>1.8645146736588482E-3</v>
      </c>
      <c r="AD250" s="4">
        <f>AC250*$AD$5+$D250</f>
        <v>-1.9990677426631707</v>
      </c>
      <c r="AE250" s="3">
        <v>-3.9882219701133214E-3</v>
      </c>
      <c r="AF250" s="4">
        <f>AE250*$AF$5+$D250</f>
        <v>-2.0019941109850565</v>
      </c>
      <c r="AG250" s="3">
        <v>-9.5518171123217029E-3</v>
      </c>
      <c r="AH250" s="4">
        <f>AG250*$AH$5+$D250</f>
        <v>-2.0047759085561609</v>
      </c>
      <c r="AI250" s="3">
        <v>-9.0897717095104807E-4</v>
      </c>
      <c r="AJ250" s="4">
        <f>AI250*$AJ$5+$D250</f>
        <v>-2.0004544885854756</v>
      </c>
      <c r="AK250" s="3">
        <v>2.0859900261764298E-3</v>
      </c>
      <c r="AL250" s="4">
        <f>AK250*$AL$5+$D250</f>
        <v>-1.9989570049869119</v>
      </c>
      <c r="AM250" s="3">
        <v>-4.8114140399999998E-3</v>
      </c>
      <c r="AN250" s="4">
        <f>AM250*$AN$5+$D250</f>
        <v>-2.0024057070199999</v>
      </c>
      <c r="AO250" s="3">
        <v>-6.5007900000000002E-4</v>
      </c>
      <c r="AP250" s="4">
        <f>AO250*$AP$5+$D250</f>
        <v>-2.0003250394999998</v>
      </c>
      <c r="AQ250" s="3">
        <v>1.3982727600000001E-3</v>
      </c>
      <c r="AR250" s="4">
        <f>AQ250*$AR$5+$D250</f>
        <v>-1.99930086362</v>
      </c>
      <c r="AS250" s="3">
        <v>2.3483052392579166E-3</v>
      </c>
      <c r="AT250" s="4">
        <f>AS250*$AT$5+$D250</f>
        <v>-1.9988258473803711</v>
      </c>
      <c r="AU250" s="20">
        <v>2.5300236306238889E-2</v>
      </c>
      <c r="AV250" s="47">
        <f>AU250*$AV$5+$D250</f>
        <v>-1.9873498818468807</v>
      </c>
    </row>
    <row r="251" spans="1:48" s="43" customFormat="1" x14ac:dyDescent="0.15">
      <c r="A251" s="57"/>
      <c r="B251" s="58"/>
      <c r="C251" s="21"/>
      <c r="D251" s="20">
        <v>-2</v>
      </c>
      <c r="E251" s="20">
        <v>0.5</v>
      </c>
      <c r="F251" s="20">
        <v>1.1666666666666667</v>
      </c>
      <c r="G251" s="3">
        <v>0.81159702636125886</v>
      </c>
      <c r="H251" s="4">
        <f>G251*$H$5+D251</f>
        <v>-1.5942014868193706</v>
      </c>
      <c r="I251" s="3">
        <v>0.81023618520025542</v>
      </c>
      <c r="J251" s="4">
        <f>I251*$J$5+$D251</f>
        <v>-1.5948819073998723</v>
      </c>
      <c r="K251" s="3">
        <v>4.6667761672073253E-2</v>
      </c>
      <c r="L251" s="4">
        <f>K251*$L$5+$D251</f>
        <v>-1.9766661191639634</v>
      </c>
      <c r="M251" s="3">
        <v>5.4016118977314722E-3</v>
      </c>
      <c r="N251" s="4">
        <f>M251*$N$5+$D251</f>
        <v>-1.9972991940511342</v>
      </c>
      <c r="O251" s="3">
        <v>-0.84595595167437054</v>
      </c>
      <c r="P251" s="4">
        <f>O251*$P$5+$D251</f>
        <v>-2.4229779758371852</v>
      </c>
      <c r="Q251" s="4">
        <v>4.9823312396180409E-2</v>
      </c>
      <c r="R251" s="4">
        <f>Q251*$R$5+$D251</f>
        <v>-1.9750883438019098</v>
      </c>
      <c r="S251" s="3">
        <v>0.20251191751622913</v>
      </c>
      <c r="T251" s="4">
        <f>S251*$T$5+$D251</f>
        <v>-1.8987440412418854</v>
      </c>
      <c r="U251" s="3">
        <v>9.6607474158494563E-2</v>
      </c>
      <c r="V251" s="4">
        <f>U251*$V$5+$D251</f>
        <v>-1.9516962629207528</v>
      </c>
      <c r="W251" s="3">
        <v>9.6865049293908143E-2</v>
      </c>
      <c r="X251" s="4">
        <f>W251*$X$5+$D251</f>
        <v>-1.9515674753530459</v>
      </c>
      <c r="Y251" s="3">
        <v>8.6190075764482052E-2</v>
      </c>
      <c r="Z251" s="4">
        <f>Y251*$Z$5+$D251</f>
        <v>-1.956904962117759</v>
      </c>
      <c r="AA251" s="3">
        <v>7.98423785105562E-2</v>
      </c>
      <c r="AB251" s="4">
        <f>AA251*$AB$5+$D251</f>
        <v>-1.9600788107447218</v>
      </c>
      <c r="AC251" s="3">
        <v>3.4545081285502878E-3</v>
      </c>
      <c r="AD251" s="4">
        <f>AC251*$AD$5+$D251</f>
        <v>-1.9982727459357248</v>
      </c>
      <c r="AE251" s="3">
        <v>-6.4923571484129857E-3</v>
      </c>
      <c r="AF251" s="4">
        <f>AE251*$AF$5+$D251</f>
        <v>-2.0032461785742064</v>
      </c>
      <c r="AG251" s="3">
        <v>-1.069786243854692E-2</v>
      </c>
      <c r="AH251" s="4">
        <f>AG251*$AH$5+$D251</f>
        <v>-2.0053489312192734</v>
      </c>
      <c r="AI251" s="3">
        <v>-1.5265387901156862E-3</v>
      </c>
      <c r="AJ251" s="4">
        <f>AI251*$AJ$5+$D251</f>
        <v>-2.0007632693950579</v>
      </c>
      <c r="AK251" s="3">
        <v>3.4872398692814902E-3</v>
      </c>
      <c r="AL251" s="4">
        <f>AK251*$AL$5+$D251</f>
        <v>-1.9982563800653592</v>
      </c>
      <c r="AM251" s="3">
        <v>-5.5796655599999996E-3</v>
      </c>
      <c r="AN251" s="4">
        <f>AM251*$AN$5+$D251</f>
        <v>-2.00278983278</v>
      </c>
      <c r="AO251" s="3">
        <v>-9.4358843999999996E-4</v>
      </c>
      <c r="AP251" s="4">
        <f>AO251*$AP$5+$D251</f>
        <v>-2.0004717942200001</v>
      </c>
      <c r="AQ251" s="3">
        <v>2.3462438400000001E-3</v>
      </c>
      <c r="AR251" s="4">
        <f>AQ251*$AR$5+$D251</f>
        <v>-1.99882687808</v>
      </c>
      <c r="AS251" s="3">
        <v>2.5557676935444463E-3</v>
      </c>
      <c r="AT251" s="4">
        <f>AS251*$AT$5+$D251</f>
        <v>-1.9987221161532278</v>
      </c>
      <c r="AU251" s="20">
        <v>2.9863459287047717E-2</v>
      </c>
      <c r="AV251" s="47">
        <f>AU251*$AV$5+$D251</f>
        <v>-1.9850682703564761</v>
      </c>
    </row>
    <row r="252" spans="1:48" s="43" customFormat="1" x14ac:dyDescent="0.15">
      <c r="A252" s="57"/>
      <c r="B252" s="58"/>
      <c r="C252" s="21"/>
      <c r="D252" s="20">
        <v>-2</v>
      </c>
      <c r="E252" s="20">
        <v>1</v>
      </c>
      <c r="F252" s="20">
        <v>1.1666666666666667</v>
      </c>
      <c r="G252" s="3">
        <v>0.7297331386906567</v>
      </c>
      <c r="H252" s="4">
        <f>G252*$H$5+D252</f>
        <v>-1.6351334306546716</v>
      </c>
      <c r="I252" s="3">
        <v>0.72898802835566279</v>
      </c>
      <c r="J252" s="4">
        <f>I252*$J$5+$D252</f>
        <v>-1.6355059858221686</v>
      </c>
      <c r="K252" s="3">
        <v>2.5221831919158735E-2</v>
      </c>
      <c r="L252" s="4">
        <f>K252*$L$5+$D252</f>
        <v>-1.9873890840404207</v>
      </c>
      <c r="M252" s="3">
        <v>-2.1231283806736521E-2</v>
      </c>
      <c r="N252" s="4">
        <f>M252*$N$5+$D252</f>
        <v>-2.0106156419033683</v>
      </c>
      <c r="O252" s="3">
        <v>-0.82389562674108452</v>
      </c>
      <c r="P252" s="4">
        <f>O252*$P$5+$D252</f>
        <v>-2.4119478133705421</v>
      </c>
      <c r="Q252" s="4">
        <v>4.8035419678738804E-2</v>
      </c>
      <c r="R252" s="4">
        <f>Q252*$R$5+$D252</f>
        <v>-1.9759822901606305</v>
      </c>
      <c r="S252" s="3">
        <v>0.22281182456520199</v>
      </c>
      <c r="T252" s="4">
        <f>S252*$T$5+$D252</f>
        <v>-1.888594087717399</v>
      </c>
      <c r="U252" s="3">
        <v>0.10612468876337804</v>
      </c>
      <c r="V252" s="4">
        <f>U252*$V$5+$D252</f>
        <v>-1.9469376556183109</v>
      </c>
      <c r="W252" s="3">
        <v>0.10222559848889252</v>
      </c>
      <c r="X252" s="4">
        <f>W252*$X$5+$D252</f>
        <v>-1.9488872007555538</v>
      </c>
      <c r="Y252" s="3">
        <v>8.5951010507916342E-2</v>
      </c>
      <c r="Z252" s="4">
        <f>Y252*$Z$5+$D252</f>
        <v>-1.9570244947460418</v>
      </c>
      <c r="AA252" s="3">
        <v>9.613238601249359E-2</v>
      </c>
      <c r="AB252" s="4">
        <f>AA252*$AB$5+$D252</f>
        <v>-1.9519338069937533</v>
      </c>
      <c r="AC252" s="3">
        <v>3.9060049553555688E-3</v>
      </c>
      <c r="AD252" s="4">
        <f>AC252*$AD$5+$D252</f>
        <v>-1.9980469975223223</v>
      </c>
      <c r="AE252" s="3">
        <v>-6.5355559188789219E-3</v>
      </c>
      <c r="AF252" s="4">
        <f>AE252*$AF$5+$D252</f>
        <v>-2.0032677779594397</v>
      </c>
      <c r="AG252" s="3">
        <v>-1.2680154424386145E-2</v>
      </c>
      <c r="AH252" s="4">
        <f>AG252*$AH$5+$D252</f>
        <v>-2.0063400772121929</v>
      </c>
      <c r="AI252" s="3">
        <v>-1.8773601794063962E-3</v>
      </c>
      <c r="AJ252" s="4">
        <f>AI252*$AJ$5+$D252</f>
        <v>-2.0009386800897033</v>
      </c>
      <c r="AK252" s="3">
        <v>3.4718794813909703E-3</v>
      </c>
      <c r="AL252" s="4">
        <f>AK252*$AL$5+$D252</f>
        <v>-1.9982640602593045</v>
      </c>
      <c r="AM252" s="3">
        <v>-1.117742652E-2</v>
      </c>
      <c r="AN252" s="4">
        <f>AM252*$AN$5+$D252</f>
        <v>-2.0055887132599999</v>
      </c>
      <c r="AO252" s="3">
        <v>-9.5313671999999988E-4</v>
      </c>
      <c r="AP252" s="4">
        <f>AO252*$AP$5+$D252</f>
        <v>-2.0004765683599999</v>
      </c>
      <c r="AQ252" s="3">
        <v>2.38681836E-3</v>
      </c>
      <c r="AR252" s="4">
        <f>AQ252*$AR$5+$D252</f>
        <v>-1.9988065908199999</v>
      </c>
      <c r="AS252" s="3">
        <v>3.2529854844088875E-3</v>
      </c>
      <c r="AT252" s="4">
        <f>AS252*$AT$5+$D252</f>
        <v>-1.9983735072577955</v>
      </c>
      <c r="AU252" s="20">
        <v>3.5678815858805231E-2</v>
      </c>
      <c r="AV252" s="47">
        <f>AU252*$AV$5+$D252</f>
        <v>-1.9821605920705974</v>
      </c>
    </row>
    <row r="253" spans="1:48" s="43" customFormat="1" x14ac:dyDescent="0.15">
      <c r="A253" s="57"/>
      <c r="B253" s="58"/>
      <c r="C253" s="21"/>
      <c r="D253" s="20"/>
      <c r="E253" s="20"/>
      <c r="F253" s="20"/>
      <c r="G253" s="3"/>
      <c r="H253" s="4"/>
      <c r="I253" s="3"/>
      <c r="J253" s="4"/>
      <c r="K253" s="3"/>
      <c r="L253" s="4"/>
      <c r="M253" s="3"/>
      <c r="N253" s="4"/>
      <c r="O253" s="3"/>
      <c r="P253" s="4"/>
      <c r="Q253" s="4"/>
      <c r="R253" s="4"/>
      <c r="S253" s="3"/>
      <c r="T253" s="4"/>
      <c r="U253" s="3"/>
      <c r="V253" s="4"/>
      <c r="W253" s="3"/>
      <c r="X253" s="4"/>
      <c r="Y253" s="3"/>
      <c r="Z253" s="4"/>
      <c r="AA253" s="3"/>
      <c r="AB253" s="4"/>
      <c r="AC253" s="3"/>
      <c r="AD253" s="4"/>
      <c r="AE253" s="3"/>
      <c r="AF253" s="4"/>
      <c r="AG253" s="3"/>
      <c r="AH253" s="4"/>
      <c r="AI253" s="3"/>
      <c r="AJ253" s="4"/>
      <c r="AK253" s="3"/>
      <c r="AL253" s="4"/>
      <c r="AM253" s="3"/>
      <c r="AN253" s="4"/>
      <c r="AO253" s="3"/>
      <c r="AP253" s="4"/>
      <c r="AQ253" s="3"/>
      <c r="AR253" s="4"/>
      <c r="AS253" s="3"/>
      <c r="AT253" s="4"/>
      <c r="AU253" s="20"/>
      <c r="AV253" s="47"/>
    </row>
    <row r="254" spans="1:48" s="43" customFormat="1" x14ac:dyDescent="0.15">
      <c r="A254" s="57"/>
      <c r="B254" s="58"/>
      <c r="C254" s="21"/>
      <c r="D254" s="20">
        <v>-1.5</v>
      </c>
      <c r="E254" s="20">
        <v>-1</v>
      </c>
      <c r="F254" s="20">
        <v>1.1666666666666667</v>
      </c>
      <c r="G254" s="3">
        <v>0.94714397674223949</v>
      </c>
      <c r="H254" s="4">
        <f>G254*$H$5+D254</f>
        <v>-1.0264280116288802</v>
      </c>
      <c r="I254" s="3">
        <v>0.94658302318549514</v>
      </c>
      <c r="J254" s="4">
        <f>I254*$J$5+$D254</f>
        <v>-1.0267084884072524</v>
      </c>
      <c r="K254" s="3">
        <v>9.3510973074065907E-3</v>
      </c>
      <c r="L254" s="4">
        <f>K254*$L$5+$D254</f>
        <v>-1.4953244513462967</v>
      </c>
      <c r="M254" s="3">
        <v>-3.1222585979700089E-2</v>
      </c>
      <c r="N254" s="4">
        <f>M254*$N$5+$D254</f>
        <v>-1.51561129298985</v>
      </c>
      <c r="O254" s="3">
        <v>-0.91712554084358078</v>
      </c>
      <c r="P254" s="4">
        <f>O254*$P$5+$D254</f>
        <v>-1.9585627704217905</v>
      </c>
      <c r="Q254" s="4">
        <v>1.5833758445089198E-2</v>
      </c>
      <c r="R254" s="4">
        <f>Q254*$R$5+$D254</f>
        <v>-1.4920831207774554</v>
      </c>
      <c r="S254" s="3">
        <v>0.17065099315746055</v>
      </c>
      <c r="T254" s="4">
        <f>S254*$T$5+$D254</f>
        <v>-1.4146745034212698</v>
      </c>
      <c r="U254" s="3">
        <v>7.7253875759193374E-2</v>
      </c>
      <c r="V254" s="4">
        <f>U254*$V$5+$D254</f>
        <v>-1.4613730621204033</v>
      </c>
      <c r="W254" s="3">
        <v>7.7244543326750861E-2</v>
      </c>
      <c r="X254" s="4">
        <f>W254*$X$5+$D254</f>
        <v>-1.4613777283366245</v>
      </c>
      <c r="Y254" s="3">
        <v>7.8736940970243571E-2</v>
      </c>
      <c r="Z254" s="4">
        <f>Y254*$Z$5+$D254</f>
        <v>-1.4606315295148782</v>
      </c>
      <c r="AA254" s="3">
        <v>4.66927473821886E-2</v>
      </c>
      <c r="AB254" s="4">
        <f>AA254*$AB$5+$D254</f>
        <v>-1.4766536263089056</v>
      </c>
      <c r="AC254" s="3">
        <v>-4.9051507109709605E-4</v>
      </c>
      <c r="AD254" s="4">
        <f>AC254*$AD$5+$D254</f>
        <v>-1.5002452575355485</v>
      </c>
      <c r="AE254" s="3">
        <v>-3.7987047835530796E-3</v>
      </c>
      <c r="AF254" s="4">
        <f>AE254*$AF$5+$D254</f>
        <v>-1.5018993523917765</v>
      </c>
      <c r="AG254" s="3">
        <v>-7.9257750865939364E-3</v>
      </c>
      <c r="AH254" s="4">
        <f>AG254*$AH$5+$D254</f>
        <v>-1.5039628875432969</v>
      </c>
      <c r="AI254" s="3">
        <v>1.8185712249499083E-4</v>
      </c>
      <c r="AJ254" s="4">
        <f>AI254*$AJ$5+$D254</f>
        <v>-1.4999090714387524</v>
      </c>
      <c r="AK254" s="3">
        <v>2.4613016724652778E-3</v>
      </c>
      <c r="AL254" s="4">
        <f>AK254*$AL$5+$D254</f>
        <v>-1.4987693491637673</v>
      </c>
      <c r="AM254" s="3">
        <v>-2.0142000000000003E-3</v>
      </c>
      <c r="AN254" s="4">
        <f>AM254*$AN$5+$D254</f>
        <v>-1.5010071</v>
      </c>
      <c r="AO254" s="3">
        <v>-5.4610199999999994E-5</v>
      </c>
      <c r="AP254" s="4">
        <f>AO254*$AP$5+$D254</f>
        <v>-1.5000273050999999</v>
      </c>
      <c r="AQ254" s="3">
        <v>8.0759159999999996E-4</v>
      </c>
      <c r="AR254" s="4">
        <f>AQ254*$AR$5+$D254</f>
        <v>-1.4995962041999999</v>
      </c>
      <c r="AS254" s="3">
        <v>1.2084753605041533E-3</v>
      </c>
      <c r="AT254" s="4">
        <f>AS254*$AT$5+$D254</f>
        <v>-1.499395762319748</v>
      </c>
      <c r="AU254" s="20">
        <v>2.0528321129601412E-2</v>
      </c>
      <c r="AV254" s="47">
        <f>AU254*$AV$5+$D254</f>
        <v>-1.4897358394351994</v>
      </c>
    </row>
    <row r="255" spans="1:48" s="43" customFormat="1" x14ac:dyDescent="0.15">
      <c r="A255" s="57"/>
      <c r="B255" s="58"/>
      <c r="C255" s="21"/>
      <c r="D255" s="20">
        <v>-1.5</v>
      </c>
      <c r="E255" s="20">
        <v>-0.5</v>
      </c>
      <c r="F255" s="20">
        <v>1.1666666666666667</v>
      </c>
      <c r="G255" s="3">
        <v>0.90878900137069196</v>
      </c>
      <c r="H255" s="4">
        <f>G255*$H$5+D255</f>
        <v>-1.045605499314654</v>
      </c>
      <c r="I255" s="3">
        <v>0.9087269442256507</v>
      </c>
      <c r="J255" s="4">
        <f>I255*$J$5+$D255</f>
        <v>-1.0456365278871746</v>
      </c>
      <c r="K255" s="3">
        <v>-3.238354057554977E-3</v>
      </c>
      <c r="L255" s="4">
        <f>K255*$L$5+$D255</f>
        <v>-1.5016191770287775</v>
      </c>
      <c r="M255" s="3">
        <v>-1.0114490281204855E-2</v>
      </c>
      <c r="N255" s="4">
        <f>M255*$N$5+$D255</f>
        <v>-1.5050572451406024</v>
      </c>
      <c r="O255" s="3">
        <v>-0.90076650914818335</v>
      </c>
      <c r="P255" s="4">
        <f>O255*$P$5+$D255</f>
        <v>-1.9503832545740916</v>
      </c>
      <c r="Q255" s="4">
        <v>3.6713656928163599E-2</v>
      </c>
      <c r="R255" s="4">
        <f>Q255*$R$5+$D255</f>
        <v>-1.4816431715359182</v>
      </c>
      <c r="S255" s="3">
        <v>0.18557168614656397</v>
      </c>
      <c r="T255" s="4">
        <f>S255*$T$5+$D255</f>
        <v>-1.407214156926718</v>
      </c>
      <c r="U255" s="3">
        <v>8.6448188201565607E-2</v>
      </c>
      <c r="V255" s="4">
        <f>U255*$V$5+$D255</f>
        <v>-1.4567759058992171</v>
      </c>
      <c r="W255" s="3">
        <v>7.607798927143565E-2</v>
      </c>
      <c r="X255" s="4">
        <f>W255*$X$5+$D255</f>
        <v>-1.4619610053642822</v>
      </c>
      <c r="Y255" s="3">
        <v>8.2243543543450121E-2</v>
      </c>
      <c r="Z255" s="4">
        <f>Y255*$Z$5+$D255</f>
        <v>-1.4588782282282748</v>
      </c>
      <c r="AA255" s="3">
        <v>5.4388557712704601E-2</v>
      </c>
      <c r="AB255" s="4">
        <f>AA255*$AB$5+$D255</f>
        <v>-1.4728057211436476</v>
      </c>
      <c r="AC255" s="3">
        <v>2.3828999192500978E-4</v>
      </c>
      <c r="AD255" s="4">
        <f>AC255*$AD$5+$D255</f>
        <v>-1.4998808550040374</v>
      </c>
      <c r="AE255" s="3">
        <v>-3.2329402413217695E-3</v>
      </c>
      <c r="AF255" s="4">
        <f>AE255*$AF$5+$D255</f>
        <v>-1.5016164701206609</v>
      </c>
      <c r="AG255" s="3">
        <v>-9.2552197429336732E-3</v>
      </c>
      <c r="AH255" s="4">
        <f>AG255*$AH$5+$D255</f>
        <v>-1.5046276098714668</v>
      </c>
      <c r="AI255" s="3">
        <v>-1.5446751517213605E-4</v>
      </c>
      <c r="AJ255" s="4">
        <f>AI255*$AJ$5+$D255</f>
        <v>-1.5000772337575861</v>
      </c>
      <c r="AK255" s="3">
        <v>1.7838407093580906E-3</v>
      </c>
      <c r="AL255" s="4">
        <f>AK255*$AL$5+$D255</f>
        <v>-1.4991080796453209</v>
      </c>
      <c r="AM255" s="3">
        <v>-3.4591600800000003E-3</v>
      </c>
      <c r="AN255" s="4">
        <f>AM255*$AN$5+$D255</f>
        <v>-1.5017295800399999</v>
      </c>
      <c r="AO255" s="3">
        <v>1.0251144000000001E-4</v>
      </c>
      <c r="AP255" s="4">
        <f>AO255*$AP$5+$D255</f>
        <v>-1.4999487442799999</v>
      </c>
      <c r="AQ255" s="3">
        <v>6.7430448000000006E-4</v>
      </c>
      <c r="AR255" s="4">
        <f>AQ255*$AR$5+$D255</f>
        <v>-1.49966284776</v>
      </c>
      <c r="AS255" s="3">
        <v>1.5575587522344131E-3</v>
      </c>
      <c r="AT255" s="4">
        <f>AS255*$AT$5+$D255</f>
        <v>-1.4992212206238829</v>
      </c>
      <c r="AU255" s="20">
        <v>2.3849000197098413E-2</v>
      </c>
      <c r="AV255" s="47">
        <f>AU255*$AV$5+$D255</f>
        <v>-1.4880754999014507</v>
      </c>
    </row>
    <row r="256" spans="1:48" s="43" customFormat="1" x14ac:dyDescent="0.15">
      <c r="A256" s="57"/>
      <c r="B256" s="58"/>
      <c r="C256" s="21"/>
      <c r="D256" s="20">
        <v>-1.5</v>
      </c>
      <c r="E256" s="20">
        <v>0</v>
      </c>
      <c r="F256" s="20">
        <v>1.1666666666666667</v>
      </c>
      <c r="G256" s="3">
        <v>0.87690704218815652</v>
      </c>
      <c r="H256" s="4">
        <f>G256*$H$5+D256</f>
        <v>-1.0615464789059217</v>
      </c>
      <c r="I256" s="3">
        <v>0.87668123770452022</v>
      </c>
      <c r="J256" s="4">
        <f>I256*$J$5+$D256</f>
        <v>-1.0616593811477399</v>
      </c>
      <c r="K256" s="3">
        <v>1.9482385967007985E-2</v>
      </c>
      <c r="L256" s="4">
        <f>K256*$L$5+$D256</f>
        <v>-1.4902588070164959</v>
      </c>
      <c r="M256" s="3">
        <v>-4.0502756800543521E-3</v>
      </c>
      <c r="N256" s="4">
        <f>M256*$N$5+$D256</f>
        <v>-1.5020251378400271</v>
      </c>
      <c r="O256" s="3">
        <v>-0.87997895882738753</v>
      </c>
      <c r="P256" s="4">
        <f>O256*$P$5+$D256</f>
        <v>-1.9399894794136938</v>
      </c>
      <c r="Q256" s="4">
        <v>4.4195279691578396E-2</v>
      </c>
      <c r="R256" s="4">
        <f>Q256*$R$5+$D256</f>
        <v>-1.4779023601542107</v>
      </c>
      <c r="S256" s="3">
        <v>0.19188414345068555</v>
      </c>
      <c r="T256" s="4">
        <f>S256*$T$5+$D256</f>
        <v>-1.4040579282746573</v>
      </c>
      <c r="U256" s="3">
        <v>9.0065439016286969E-2</v>
      </c>
      <c r="V256" s="4">
        <f>U256*$V$5+$D256</f>
        <v>-1.4549672804918565</v>
      </c>
      <c r="W256" s="3">
        <v>6.8360067641470332E-2</v>
      </c>
      <c r="X256" s="4">
        <f>W256*$X$5+$D256</f>
        <v>-1.4658199661792648</v>
      </c>
      <c r="Y256" s="3">
        <v>8.2797993160952932E-2</v>
      </c>
      <c r="Z256" s="4">
        <f>Y256*$Z$5+$D256</f>
        <v>-1.4586010034195236</v>
      </c>
      <c r="AA256" s="3">
        <v>6.0732126215837998E-2</v>
      </c>
      <c r="AB256" s="4">
        <f>AA256*$AB$5+$D256</f>
        <v>-1.469633936892081</v>
      </c>
      <c r="AC256" s="3">
        <v>1.4882673179877801E-3</v>
      </c>
      <c r="AD256" s="4">
        <f>AC256*$AD$5+$D256</f>
        <v>-1.499255866341006</v>
      </c>
      <c r="AE256" s="3">
        <v>-8.4725330462225696E-4</v>
      </c>
      <c r="AF256" s="4">
        <f>AE256*$AF$5+$D256</f>
        <v>-1.5004236266523112</v>
      </c>
      <c r="AG256" s="3">
        <v>-9.5717424347660316E-3</v>
      </c>
      <c r="AH256" s="4">
        <f>AG256*$AH$5+$D256</f>
        <v>-1.5047858712173829</v>
      </c>
      <c r="AI256" s="3">
        <v>-8.2532782966773484E-4</v>
      </c>
      <c r="AJ256" s="4">
        <f>AI256*$AJ$5+$D256</f>
        <v>-1.5004126639148339</v>
      </c>
      <c r="AK256" s="3">
        <v>6.1916551508894944E-4</v>
      </c>
      <c r="AL256" s="4">
        <f>AK256*$AL$5+$D256</f>
        <v>-1.4996904172424554</v>
      </c>
      <c r="AM256" s="3">
        <v>-3.9739928399999992E-3</v>
      </c>
      <c r="AN256" s="4">
        <f>AM256*$AN$5+$D256</f>
        <v>-1.5019869964200001</v>
      </c>
      <c r="AO256" s="3">
        <v>-3.3600527999999997E-4</v>
      </c>
      <c r="AP256" s="4">
        <f>AO256*$AP$5+$D256</f>
        <v>-1.5001680026399999</v>
      </c>
      <c r="AQ256" s="3">
        <v>1.4345315999999999E-4</v>
      </c>
      <c r="AR256" s="4">
        <f>AQ256*$AR$5+$D256</f>
        <v>-1.4999282734199999</v>
      </c>
      <c r="AS256" s="3">
        <v>1.894043959675355E-3</v>
      </c>
      <c r="AT256" s="4">
        <f>AS256*$AT$5+$D256</f>
        <v>-1.4990529780201622</v>
      </c>
      <c r="AU256" s="20">
        <v>2.4802203330473085E-2</v>
      </c>
      <c r="AV256" s="47">
        <f>AU256*$AV$5+$D256</f>
        <v>-1.4875988983347634</v>
      </c>
    </row>
    <row r="257" spans="1:48" s="43" customFormat="1" x14ac:dyDescent="0.15">
      <c r="A257" s="57"/>
      <c r="B257" s="58"/>
      <c r="C257" s="21"/>
      <c r="D257" s="20">
        <v>-1.5</v>
      </c>
      <c r="E257" s="20">
        <v>0.5</v>
      </c>
      <c r="F257" s="20">
        <v>1.1666666666666667</v>
      </c>
      <c r="G257" s="3">
        <v>0.82975722528875384</v>
      </c>
      <c r="H257" s="4">
        <f>G257*$H$5+D257</f>
        <v>-1.0851213873556231</v>
      </c>
      <c r="I257" s="3">
        <v>0.82858001440927576</v>
      </c>
      <c r="J257" s="4">
        <f>I257*$J$5+$D257</f>
        <v>-1.0857099927953622</v>
      </c>
      <c r="K257" s="3">
        <v>4.3319284911696523E-2</v>
      </c>
      <c r="L257" s="4">
        <f>K257*$L$5+$D257</f>
        <v>-1.4783403575441518</v>
      </c>
      <c r="M257" s="3">
        <v>-8.6978270364300829E-3</v>
      </c>
      <c r="N257" s="4">
        <f>M257*$N$5+$D257</f>
        <v>-1.5043489135182151</v>
      </c>
      <c r="O257" s="3">
        <v>-0.85466057105306625</v>
      </c>
      <c r="P257" s="4">
        <f>O257*$P$5+$D257</f>
        <v>-1.9273302855265331</v>
      </c>
      <c r="Q257" s="4">
        <v>5.2507031528813412E-2</v>
      </c>
      <c r="R257" s="4">
        <f>Q257*$R$5+$D257</f>
        <v>-1.4737464842355934</v>
      </c>
      <c r="S257" s="3">
        <v>0.20222821156997647</v>
      </c>
      <c r="T257" s="4">
        <f>S257*$T$5+$D257</f>
        <v>-1.3988858942150117</v>
      </c>
      <c r="U257" s="3">
        <v>0.10364599470664435</v>
      </c>
      <c r="V257" s="4">
        <f>U257*$V$5+$D257</f>
        <v>-1.4481770026466778</v>
      </c>
      <c r="W257" s="3">
        <v>8.6129019012031363E-2</v>
      </c>
      <c r="X257" s="4">
        <f>W257*$X$5+$D257</f>
        <v>-1.4569354904939844</v>
      </c>
      <c r="Y257" s="3">
        <v>8.4797575729147298E-2</v>
      </c>
      <c r="Z257" s="4">
        <f>Y257*$Z$5+$D257</f>
        <v>-1.4576012121354263</v>
      </c>
      <c r="AA257" s="3">
        <v>7.1737121390734807E-2</v>
      </c>
      <c r="AB257" s="4">
        <f>AA257*$AB$5+$D257</f>
        <v>-1.4641314393046325</v>
      </c>
      <c r="AC257" s="3">
        <v>5.9154445363840142E-3</v>
      </c>
      <c r="AD257" s="4">
        <f>AC257*$AD$5+$D257</f>
        <v>-1.497042277731808</v>
      </c>
      <c r="AE257" s="3">
        <v>-5.3705826250233192E-3</v>
      </c>
      <c r="AF257" s="4">
        <f>AE257*$AF$5+$D257</f>
        <v>-1.5026852913125117</v>
      </c>
      <c r="AG257" s="3">
        <v>-1.0537164404591882E-2</v>
      </c>
      <c r="AH257" s="4">
        <f>AG257*$AH$5+$D257</f>
        <v>-1.505268582202296</v>
      </c>
      <c r="AI257" s="3">
        <v>-2.7755418970207336E-3</v>
      </c>
      <c r="AJ257" s="4">
        <f>AI257*$AJ$5+$D257</f>
        <v>-1.5013877709485104</v>
      </c>
      <c r="AK257" s="3">
        <v>2.5804834773025648E-3</v>
      </c>
      <c r="AL257" s="4">
        <f>AK257*$AL$5+$D257</f>
        <v>-1.4987097582613487</v>
      </c>
      <c r="AM257" s="3">
        <v>-5.33120616E-3</v>
      </c>
      <c r="AN257" s="4">
        <f>AM257*$AN$5+$D257</f>
        <v>-1.5026656030800001</v>
      </c>
      <c r="AO257" s="3">
        <v>-1.65295512E-3</v>
      </c>
      <c r="AP257" s="4">
        <f>AO257*$AP$5+$D257</f>
        <v>-1.50082647756</v>
      </c>
      <c r="AQ257" s="3">
        <v>1.4521993200000002E-3</v>
      </c>
      <c r="AR257" s="4">
        <f>AQ257*$AR$5+$D257</f>
        <v>-1.49927390034</v>
      </c>
      <c r="AS257" s="3">
        <v>2.4023385649594498E-3</v>
      </c>
      <c r="AT257" s="4">
        <f>AS257*$AT$5+$D257</f>
        <v>-1.4987988307175202</v>
      </c>
      <c r="AU257" s="20">
        <v>2.9528474844747892E-2</v>
      </c>
      <c r="AV257" s="47">
        <f>AU257*$AV$5+$D257</f>
        <v>-1.485235762577626</v>
      </c>
    </row>
    <row r="258" spans="1:48" s="43" customFormat="1" x14ac:dyDescent="0.15">
      <c r="A258" s="57"/>
      <c r="B258" s="58"/>
      <c r="C258" s="21"/>
      <c r="D258" s="20">
        <v>-1.5</v>
      </c>
      <c r="E258" s="20">
        <v>1</v>
      </c>
      <c r="F258" s="20">
        <v>1.1666666666666667</v>
      </c>
      <c r="G258" s="3">
        <v>0.76690072278119936</v>
      </c>
      <c r="H258" s="4">
        <f>G258*$H$5+D258</f>
        <v>-1.1165496386094003</v>
      </c>
      <c r="I258" s="3">
        <v>0.76617403866613421</v>
      </c>
      <c r="J258" s="4">
        <f>I258*$J$5+$D258</f>
        <v>-1.1169129806669329</v>
      </c>
      <c r="K258" s="3">
        <v>2.1811761104661362E-2</v>
      </c>
      <c r="L258" s="4">
        <f>K258*$L$5+$D258</f>
        <v>-1.4890941194476692</v>
      </c>
      <c r="M258" s="3">
        <v>-2.5264761108394339E-2</v>
      </c>
      <c r="N258" s="4">
        <f>M258*$N$5+$D258</f>
        <v>-1.5126323805541972</v>
      </c>
      <c r="O258" s="3">
        <v>-0.8380322604390692</v>
      </c>
      <c r="P258" s="4">
        <f>O258*$P$5+$D258</f>
        <v>-1.9190161302195345</v>
      </c>
      <c r="Q258" s="4">
        <v>5.3611353747428397E-2</v>
      </c>
      <c r="R258" s="4">
        <f>Q258*$R$5+$D258</f>
        <v>-1.4731943231262858</v>
      </c>
      <c r="S258" s="3">
        <v>0.2135204548254275</v>
      </c>
      <c r="T258" s="4">
        <f>S258*$T$5+$D258</f>
        <v>-1.3932397725872863</v>
      </c>
      <c r="U258" s="3">
        <v>0.10016313091909528</v>
      </c>
      <c r="V258" s="4">
        <f>U258*$V$5+$D258</f>
        <v>-1.4499184345404523</v>
      </c>
      <c r="W258" s="3">
        <v>9.7949477943729171E-2</v>
      </c>
      <c r="X258" s="4">
        <f>W258*$X$5+$D258</f>
        <v>-1.4510252610281353</v>
      </c>
      <c r="Y258" s="3">
        <v>8.2880481691300203E-2</v>
      </c>
      <c r="Z258" s="4">
        <f>Y258*$Z$5+$D258</f>
        <v>-1.45855975915435</v>
      </c>
      <c r="AA258" s="3">
        <v>8.6590942712643601E-2</v>
      </c>
      <c r="AB258" s="4">
        <f>AA258*$AB$5+$D258</f>
        <v>-1.4567045286436782</v>
      </c>
      <c r="AC258" s="3">
        <v>3.1005569124745425E-3</v>
      </c>
      <c r="AD258" s="4">
        <f>AC258*$AD$5+$D258</f>
        <v>-1.4984497215437627</v>
      </c>
      <c r="AE258" s="3">
        <v>-5.1685238599407084E-3</v>
      </c>
      <c r="AF258" s="4">
        <f>AE258*$AF$5+$D258</f>
        <v>-1.5025842619299703</v>
      </c>
      <c r="AG258" s="3">
        <v>-1.0744066978828043E-2</v>
      </c>
      <c r="AH258" s="4">
        <f>AG258*$AH$5+$D258</f>
        <v>-1.5053720334894141</v>
      </c>
      <c r="AI258" s="3">
        <v>-1.6879153954233175E-3</v>
      </c>
      <c r="AJ258" s="4">
        <f>AI258*$AJ$5+$D258</f>
        <v>-1.5008439576977117</v>
      </c>
      <c r="AK258" s="3">
        <v>3.0771360190960423E-3</v>
      </c>
      <c r="AL258" s="4">
        <f>AK258*$AL$5+$D258</f>
        <v>-1.4984614319904519</v>
      </c>
      <c r="AM258" s="3">
        <v>-8.5097951999999998E-3</v>
      </c>
      <c r="AN258" s="4">
        <f>AM258*$AN$5+$D258</f>
        <v>-1.5042548976000001</v>
      </c>
      <c r="AO258" s="3">
        <v>-8.5843151999999998E-4</v>
      </c>
      <c r="AP258" s="4">
        <f>AO258*$AP$5+$D258</f>
        <v>-1.5004292157600001</v>
      </c>
      <c r="AQ258" s="3">
        <v>1.68307632E-3</v>
      </c>
      <c r="AR258" s="4">
        <f>AQ258*$AR$5+$D258</f>
        <v>-1.49915846184</v>
      </c>
      <c r="AS258" s="3">
        <v>3.0799224977533434E-3</v>
      </c>
      <c r="AT258" s="4">
        <f>AS258*$AT$5+$D258</f>
        <v>-1.4984600387511233</v>
      </c>
      <c r="AU258" s="20">
        <v>3.2608868826911164E-2</v>
      </c>
      <c r="AV258" s="47">
        <f>AU258*$AV$5+$D258</f>
        <v>-1.4836955655865445</v>
      </c>
    </row>
    <row r="259" spans="1:48" s="43" customFormat="1" x14ac:dyDescent="0.15">
      <c r="A259" s="57"/>
      <c r="B259" s="58"/>
      <c r="C259" s="21"/>
      <c r="D259" s="20"/>
      <c r="E259" s="20"/>
      <c r="F259" s="20"/>
      <c r="G259" s="3"/>
      <c r="H259" s="4"/>
      <c r="I259" s="3"/>
      <c r="J259" s="4"/>
      <c r="K259" s="3"/>
      <c r="L259" s="4"/>
      <c r="M259" s="3"/>
      <c r="N259" s="4"/>
      <c r="O259" s="3"/>
      <c r="P259" s="4"/>
      <c r="Q259" s="4"/>
      <c r="R259" s="4"/>
      <c r="S259" s="3"/>
      <c r="T259" s="4"/>
      <c r="U259" s="3"/>
      <c r="V259" s="4"/>
      <c r="W259" s="3"/>
      <c r="X259" s="4"/>
      <c r="Y259" s="3"/>
      <c r="Z259" s="4"/>
      <c r="AA259" s="3"/>
      <c r="AB259" s="4"/>
      <c r="AC259" s="3"/>
      <c r="AD259" s="4"/>
      <c r="AE259" s="3"/>
      <c r="AF259" s="4"/>
      <c r="AG259" s="3"/>
      <c r="AH259" s="4"/>
      <c r="AI259" s="3"/>
      <c r="AJ259" s="4"/>
      <c r="AK259" s="3"/>
      <c r="AL259" s="4"/>
      <c r="AM259" s="3"/>
      <c r="AN259" s="4"/>
      <c r="AO259" s="3"/>
      <c r="AP259" s="4"/>
      <c r="AQ259" s="3"/>
      <c r="AR259" s="4"/>
      <c r="AS259" s="3"/>
      <c r="AT259" s="4"/>
      <c r="AU259" s="20"/>
      <c r="AV259" s="47"/>
    </row>
    <row r="260" spans="1:48" s="43" customFormat="1" x14ac:dyDescent="0.15">
      <c r="A260" s="57"/>
      <c r="B260" s="58"/>
      <c r="C260" s="21"/>
      <c r="D260" s="20">
        <v>-1</v>
      </c>
      <c r="E260" s="20">
        <v>-1</v>
      </c>
      <c r="F260" s="20">
        <v>1.1666666666666667</v>
      </c>
      <c r="G260" s="3">
        <v>0.93477185393905882</v>
      </c>
      <c r="H260" s="4">
        <f>G260*$H$5+D260</f>
        <v>-0.53261407303047059</v>
      </c>
      <c r="I260" s="3">
        <v>0.93422501614510811</v>
      </c>
      <c r="J260" s="4">
        <f>I260*$J$5+$D260</f>
        <v>-0.532887491927446</v>
      </c>
      <c r="K260" s="3">
        <v>1.0945076768589272E-2</v>
      </c>
      <c r="L260" s="4">
        <f>K260*$L$5+$D260</f>
        <v>-0.99452746161570538</v>
      </c>
      <c r="M260" s="3">
        <v>-3.0037367059499855E-2</v>
      </c>
      <c r="N260" s="4">
        <f>M260*$N$5+$D260</f>
        <v>-1.0150186835297499</v>
      </c>
      <c r="O260" s="3">
        <v>-0.91564088500773133</v>
      </c>
      <c r="P260" s="4">
        <f>O260*$P$5+$D260</f>
        <v>-1.4578204425038657</v>
      </c>
      <c r="Q260" s="4">
        <v>1.8032743182069003E-2</v>
      </c>
      <c r="R260" s="4">
        <f>Q260*$R$5+$D260</f>
        <v>-0.99098362840896548</v>
      </c>
      <c r="S260" s="3">
        <v>0.18056203641141841</v>
      </c>
      <c r="T260" s="4">
        <f>S260*$T$5+$D260</f>
        <v>-0.90971898179429078</v>
      </c>
      <c r="U260" s="3">
        <v>7.6204910352653948E-2</v>
      </c>
      <c r="V260" s="4">
        <f>U260*$V$5+$D260</f>
        <v>-0.96189754482367307</v>
      </c>
      <c r="W260" s="3">
        <v>7.5575904406028002E-2</v>
      </c>
      <c r="X260" s="4">
        <f>W260*$X$5+$D260</f>
        <v>-0.96221204779698599</v>
      </c>
      <c r="Y260" s="3">
        <v>7.915505729051131E-2</v>
      </c>
      <c r="Z260" s="4">
        <f>Y260*$Z$5+$D260</f>
        <v>-0.96042247135474434</v>
      </c>
      <c r="AA260" s="3">
        <v>4.352047636042259E-2</v>
      </c>
      <c r="AB260" s="4">
        <f>AA260*$AB$5+$D260</f>
        <v>-0.97823976181978867</v>
      </c>
      <c r="AC260" s="3">
        <v>-1.3098982012251989E-4</v>
      </c>
      <c r="AD260" s="4">
        <f>AC260*$AD$5+$D260</f>
        <v>-1.0000654949100614</v>
      </c>
      <c r="AE260" s="3">
        <v>-3.2817130466865382E-3</v>
      </c>
      <c r="AF260" s="4">
        <f>AE260*$AF$5+$D260</f>
        <v>-1.0016408565233432</v>
      </c>
      <c r="AG260" s="3">
        <v>-8.8183431684731826E-3</v>
      </c>
      <c r="AH260" s="4">
        <f>AG260*$AH$5+$D260</f>
        <v>-1.0044091715842365</v>
      </c>
      <c r="AI260" s="3">
        <v>6.2737005962484961E-5</v>
      </c>
      <c r="AJ260" s="4">
        <f>AI260*$AJ$5+$D260</f>
        <v>-0.99996863149701876</v>
      </c>
      <c r="AK260" s="3">
        <v>2.2114640381013994E-3</v>
      </c>
      <c r="AL260" s="4">
        <f>AK260*$AL$5+$D260</f>
        <v>-0.99889426798094927</v>
      </c>
      <c r="AM260" s="3">
        <v>-2.9956251599999998E-3</v>
      </c>
      <c r="AN260" s="4">
        <f>AM260*$AN$5+$D260</f>
        <v>-1.00149781258</v>
      </c>
      <c r="AO260" s="3">
        <v>-2.1506040000000002E-4</v>
      </c>
      <c r="AP260" s="4">
        <f>AO260*$AP$5+$D260</f>
        <v>-1.0001075302</v>
      </c>
      <c r="AQ260" s="3">
        <v>5.9877144000000009E-4</v>
      </c>
      <c r="AR260" s="4">
        <f>AQ260*$AR$5+$D260</f>
        <v>-0.99970061428000001</v>
      </c>
      <c r="AS260" s="3">
        <v>1.2825118271478067E-3</v>
      </c>
      <c r="AT260" s="4">
        <f>AS260*$AT$5+$D260</f>
        <v>-0.99935874408642611</v>
      </c>
      <c r="AU260" s="20">
        <v>2.2060777340841747E-2</v>
      </c>
      <c r="AV260" s="47">
        <f>AU260*$AV$5+$D260</f>
        <v>-0.98896961132957917</v>
      </c>
    </row>
    <row r="261" spans="1:48" s="43" customFormat="1" x14ac:dyDescent="0.15">
      <c r="A261" s="57"/>
      <c r="B261" s="58"/>
      <c r="C261" s="21"/>
      <c r="D261" s="20">
        <v>-1</v>
      </c>
      <c r="E261" s="20">
        <v>-0.5</v>
      </c>
      <c r="F261" s="20">
        <v>1.1666666666666667</v>
      </c>
      <c r="G261" s="3">
        <v>0.90323222883252252</v>
      </c>
      <c r="H261" s="4">
        <f>G261*$H$5+D261</f>
        <v>-0.54838388558373874</v>
      </c>
      <c r="I261" s="3">
        <v>0.90319654476021238</v>
      </c>
      <c r="J261" s="4">
        <f>I261*$J$5+$D261</f>
        <v>-0.54840172761989381</v>
      </c>
      <c r="K261" s="3">
        <v>-9.855048659302753E-4</v>
      </c>
      <c r="L261" s="4">
        <f>K261*$L$5+$D261</f>
        <v>-1.0004927524329652</v>
      </c>
      <c r="M261" s="3">
        <v>-7.9680308194248987E-3</v>
      </c>
      <c r="N261" s="4">
        <f>M261*$N$5+$D261</f>
        <v>-1.0039840154097124</v>
      </c>
      <c r="O261" s="3">
        <v>-0.90233428698222584</v>
      </c>
      <c r="P261" s="4">
        <f>O261*$P$5+$D261</f>
        <v>-1.4511671434911129</v>
      </c>
      <c r="Q261" s="4">
        <v>3.5283271486617002E-2</v>
      </c>
      <c r="R261" s="4">
        <f>Q261*$R$5+$D261</f>
        <v>-0.98235836425669154</v>
      </c>
      <c r="S261" s="3">
        <v>0.1935061202091958</v>
      </c>
      <c r="T261" s="4">
        <f>S261*$T$5+$D261</f>
        <v>-0.90324693989540206</v>
      </c>
      <c r="U261" s="3">
        <v>8.3334888738740412E-2</v>
      </c>
      <c r="V261" s="4">
        <f>U261*$V$5+$D261</f>
        <v>-0.9583325556306298</v>
      </c>
      <c r="W261" s="3">
        <v>7.8297241706267298E-2</v>
      </c>
      <c r="X261" s="4">
        <f>W261*$X$5+$D261</f>
        <v>-0.96085137914686636</v>
      </c>
      <c r="Y261" s="3">
        <v>8.1154061475020425E-2</v>
      </c>
      <c r="Z261" s="4">
        <f>Y261*$Z$5+$D261</f>
        <v>-0.95942296926248982</v>
      </c>
      <c r="AA261" s="3">
        <v>4.962784824348121E-2</v>
      </c>
      <c r="AB261" s="4">
        <f>AA261*$AB$5+$D261</f>
        <v>-0.97518607587825934</v>
      </c>
      <c r="AC261" s="3">
        <v>1.1148069797661269E-4</v>
      </c>
      <c r="AD261" s="4">
        <f>AC261*$AD$5+$D261</f>
        <v>-0.99994425965101175</v>
      </c>
      <c r="AE261" s="3">
        <v>-4.0202726707815979E-3</v>
      </c>
      <c r="AF261" s="4">
        <f>AE261*$AF$5+$D261</f>
        <v>-1.0020101363353908</v>
      </c>
      <c r="AG261" s="3">
        <v>-1.0040203421274499E-2</v>
      </c>
      <c r="AH261" s="4">
        <f>AG261*$AH$5+$D261</f>
        <v>-1.0050201017106373</v>
      </c>
      <c r="AI261" s="3">
        <v>1.4071102320592743E-4</v>
      </c>
      <c r="AJ261" s="4">
        <f>AI261*$AJ$5+$D261</f>
        <v>-0.99992964448839705</v>
      </c>
      <c r="AK261" s="3">
        <v>2.0271393834151606E-3</v>
      </c>
      <c r="AL261" s="4">
        <f>AK261*$AL$5+$D261</f>
        <v>-0.99898643030829237</v>
      </c>
      <c r="AM261" s="3">
        <v>-3.2959245600000004E-3</v>
      </c>
      <c r="AN261" s="4">
        <f>AM261*$AN$5+$D261</f>
        <v>-1.0016479622800001</v>
      </c>
      <c r="AO261" s="3">
        <v>4.8542760000000016E-5</v>
      </c>
      <c r="AP261" s="4">
        <f>AO261*$AP$5+$D261</f>
        <v>-0.99997572861999995</v>
      </c>
      <c r="AQ261" s="3">
        <v>7.5771504000000001E-4</v>
      </c>
      <c r="AR261" s="4">
        <f>AQ261*$AR$5+$D261</f>
        <v>-0.99962114248</v>
      </c>
      <c r="AS261" s="3">
        <v>1.4811411664639132E-3</v>
      </c>
      <c r="AT261" s="4">
        <f>AS261*$AT$5+$D261</f>
        <v>-0.99925942941676804</v>
      </c>
      <c r="AU261" s="20">
        <v>2.5259890149161811E-2</v>
      </c>
      <c r="AV261" s="47">
        <f>AU261*$AV$5+$D261</f>
        <v>-0.98737005492541907</v>
      </c>
    </row>
    <row r="262" spans="1:48" s="43" customFormat="1" x14ac:dyDescent="0.15">
      <c r="A262" s="57"/>
      <c r="B262" s="58"/>
      <c r="C262" s="21"/>
      <c r="D262" s="20">
        <v>-1</v>
      </c>
      <c r="E262" s="20">
        <v>0</v>
      </c>
      <c r="F262" s="20">
        <v>1.1666666666666667</v>
      </c>
      <c r="G262" s="3">
        <v>0.87055808307810889</v>
      </c>
      <c r="H262" s="4">
        <f>G262*$H$5+D262</f>
        <v>-0.56472095846094561</v>
      </c>
      <c r="I262" s="3">
        <v>0.87022879391376085</v>
      </c>
      <c r="J262" s="4">
        <f>I262*$J$5+$D262</f>
        <v>-0.56488560304311952</v>
      </c>
      <c r="K262" s="3">
        <v>2.3702511917516229E-2</v>
      </c>
      <c r="L262" s="4">
        <f>K262*$L$5+$D262</f>
        <v>-0.98814874404124187</v>
      </c>
      <c r="M262" s="3">
        <v>-3.3783405441928007E-3</v>
      </c>
      <c r="N262" s="4">
        <f>M262*$N$5+$D262</f>
        <v>-1.0016891702720965</v>
      </c>
      <c r="O262" s="3">
        <v>-0.8838179667671251</v>
      </c>
      <c r="P262" s="4">
        <f>O262*$P$5+$D262</f>
        <v>-1.4419089833835625</v>
      </c>
      <c r="Q262" s="4">
        <v>4.1357382909242402E-2</v>
      </c>
      <c r="R262" s="4">
        <f>Q262*$R$5+$D262</f>
        <v>-0.9793213085453788</v>
      </c>
      <c r="S262" s="3">
        <v>0.18661878506661489</v>
      </c>
      <c r="T262" s="4">
        <f>S262*$T$5+$D262</f>
        <v>-0.9066906074666925</v>
      </c>
      <c r="U262" s="3">
        <v>8.9841460637666445E-2</v>
      </c>
      <c r="V262" s="4">
        <f>U262*$V$5+$D262</f>
        <v>-0.95507926968116674</v>
      </c>
      <c r="W262" s="3">
        <v>6.9924183318836958E-2</v>
      </c>
      <c r="X262" s="4">
        <f>W262*$X$5+$D262</f>
        <v>-0.96503790834058156</v>
      </c>
      <c r="Y262" s="3">
        <v>7.8655857085989017E-2</v>
      </c>
      <c r="Z262" s="4">
        <f>Y262*$Z$5+$D262</f>
        <v>-0.96067207145700551</v>
      </c>
      <c r="AA262" s="3">
        <v>5.2481809647867597E-2</v>
      </c>
      <c r="AB262" s="4">
        <f>AA262*$AB$5+$D262</f>
        <v>-0.97375909517606618</v>
      </c>
      <c r="AC262" s="3">
        <v>1.2750604831075084E-3</v>
      </c>
      <c r="AD262" s="4">
        <f>AC262*$AD$5+$D262</f>
        <v>-0.99936246975844623</v>
      </c>
      <c r="AE262" s="3">
        <v>-1.2778475005569235E-3</v>
      </c>
      <c r="AF262" s="4">
        <f>AE262*$AF$5+$D262</f>
        <v>-1.0006389237502784</v>
      </c>
      <c r="AG262" s="3">
        <v>-8.3718432184668231E-3</v>
      </c>
      <c r="AH262" s="4">
        <f>AG262*$AH$5+$D262</f>
        <v>-1.0041859216092335</v>
      </c>
      <c r="AI262" s="3">
        <v>-5.7616876665644997E-4</v>
      </c>
      <c r="AJ262" s="4">
        <f>AI262*$AJ$5+$D262</f>
        <v>-1.0002880843833282</v>
      </c>
      <c r="AK262" s="3">
        <v>6.5901615997760767E-4</v>
      </c>
      <c r="AL262" s="4">
        <f>AK262*$AL$5+$D262</f>
        <v>-0.99967049192001123</v>
      </c>
      <c r="AM262" s="3">
        <v>-2.86303464E-3</v>
      </c>
      <c r="AN262" s="4">
        <f>AM262*$AN$5+$D262</f>
        <v>-1.0014315173199999</v>
      </c>
      <c r="AO262" s="3">
        <v>-1.9076687999999999E-4</v>
      </c>
      <c r="AP262" s="4">
        <f>AO262*$AP$5+$D262</f>
        <v>-1.0000953834399999</v>
      </c>
      <c r="AQ262" s="3">
        <v>4.6343880000000001E-5</v>
      </c>
      <c r="AR262" s="4">
        <f>AQ262*$AR$5+$D262</f>
        <v>-0.99997682805999999</v>
      </c>
      <c r="AS262" s="3">
        <v>1.4618328931105334E-3</v>
      </c>
      <c r="AT262" s="4">
        <f>AS262*$AT$5+$D262</f>
        <v>-0.99926908355344468</v>
      </c>
      <c r="AU262" s="20">
        <v>2.3893725201027546E-2</v>
      </c>
      <c r="AV262" s="47">
        <f>AU262*$AV$5+$D262</f>
        <v>-0.98805313739948619</v>
      </c>
    </row>
    <row r="263" spans="1:48" s="43" customFormat="1" x14ac:dyDescent="0.15">
      <c r="A263" s="57"/>
      <c r="B263" s="58"/>
      <c r="C263" s="21"/>
      <c r="D263" s="20">
        <v>-1</v>
      </c>
      <c r="E263" s="20">
        <v>0.5</v>
      </c>
      <c r="F263" s="20">
        <v>1.1666666666666667</v>
      </c>
      <c r="G263" s="3">
        <v>0.82732089318053914</v>
      </c>
      <c r="H263" s="4">
        <f>G263*$H$5+D263</f>
        <v>-0.58633955340973043</v>
      </c>
      <c r="I263" s="3">
        <v>0.82623384089322582</v>
      </c>
      <c r="J263" s="4">
        <f>I263*$J$5+$D263</f>
        <v>-0.58688307955338703</v>
      </c>
      <c r="K263" s="3">
        <v>4.2296450315996166E-2</v>
      </c>
      <c r="L263" s="4">
        <f>K263*$L$5+$D263</f>
        <v>-0.97885177484200192</v>
      </c>
      <c r="M263" s="3">
        <v>-2.9173183815322358E-3</v>
      </c>
      <c r="N263" s="4">
        <f>M263*$N$5+$D263</f>
        <v>-1.0014586591907662</v>
      </c>
      <c r="O263" s="3">
        <v>-0.85651864241293862</v>
      </c>
      <c r="P263" s="4">
        <f>O263*$P$5+$D263</f>
        <v>-1.4282593212064694</v>
      </c>
      <c r="Q263" s="4">
        <v>5.4810563124933001E-2</v>
      </c>
      <c r="R263" s="4">
        <f>Q263*$R$5+$D263</f>
        <v>-0.97259471843753353</v>
      </c>
      <c r="S263" s="3">
        <v>0.19817233643045656</v>
      </c>
      <c r="T263" s="4">
        <f>S263*$T$5+$D263</f>
        <v>-0.90091383178477169</v>
      </c>
      <c r="U263" s="3">
        <v>0.10025645524352048</v>
      </c>
      <c r="V263" s="4">
        <f>U263*$V$5+$D263</f>
        <v>-0.94987177237823972</v>
      </c>
      <c r="W263" s="3">
        <v>9.0461134151849865E-2</v>
      </c>
      <c r="X263" s="4">
        <f>W263*$X$5+$D263</f>
        <v>-0.95476943292407501</v>
      </c>
      <c r="Y263" s="3">
        <v>8.3187300465279682E-2</v>
      </c>
      <c r="Z263" s="4">
        <f>Y263*$Z$5+$D263</f>
        <v>-0.95840634976736017</v>
      </c>
      <c r="AA263" s="3">
        <v>6.7928689214139609E-2</v>
      </c>
      <c r="AB263" s="4">
        <f>AA263*$AB$5+$D263</f>
        <v>-0.96603565539293024</v>
      </c>
      <c r="AC263" s="3">
        <v>4.4257837096715255E-3</v>
      </c>
      <c r="AD263" s="4">
        <f>AC263*$AD$5+$D263</f>
        <v>-0.99778710814516425</v>
      </c>
      <c r="AE263" s="3">
        <v>-5.9586433068499513E-3</v>
      </c>
      <c r="AF263" s="4">
        <f>AE263*$AF$5+$D263</f>
        <v>-1.0029793216534251</v>
      </c>
      <c r="AG263" s="3">
        <v>-9.9904209593160674E-3</v>
      </c>
      <c r="AH263" s="4">
        <f>AG263*$AH$5+$D263</f>
        <v>-1.004995210479658</v>
      </c>
      <c r="AI263" s="3">
        <v>-2.3330516868251541E-3</v>
      </c>
      <c r="AJ263" s="4">
        <f>AI263*$AJ$5+$D263</f>
        <v>-1.0011665258434126</v>
      </c>
      <c r="AK263" s="3">
        <v>2.891207468485492E-3</v>
      </c>
      <c r="AL263" s="4">
        <f>AK263*$AL$5+$D263</f>
        <v>-0.99855439626575726</v>
      </c>
      <c r="AM263" s="3">
        <v>-5.1828854399999999E-3</v>
      </c>
      <c r="AN263" s="4">
        <f>AM263*$AN$5+$D263</f>
        <v>-1.00259144272</v>
      </c>
      <c r="AO263" s="3">
        <v>-1.4219204399999999E-3</v>
      </c>
      <c r="AP263" s="4">
        <f>AO263*$AP$5+$D263</f>
        <v>-1.0007109602199999</v>
      </c>
      <c r="AQ263" s="3">
        <v>1.48749264E-3</v>
      </c>
      <c r="AR263" s="4">
        <f>AQ263*$AR$5+$D263</f>
        <v>-0.99925625368000004</v>
      </c>
      <c r="AS263" s="3">
        <v>2.410787703514041E-3</v>
      </c>
      <c r="AT263" s="4">
        <f>AS263*$AT$5+$D263</f>
        <v>-0.998794606148243</v>
      </c>
      <c r="AU263" s="20">
        <v>2.8753424268170538E-2</v>
      </c>
      <c r="AV263" s="47">
        <f>AU263*$AV$5+$D263</f>
        <v>-0.98562328786591469</v>
      </c>
    </row>
    <row r="264" spans="1:48" s="43" customFormat="1" x14ac:dyDescent="0.15">
      <c r="A264" s="57"/>
      <c r="B264" s="58"/>
      <c r="C264" s="21"/>
      <c r="D264" s="20">
        <v>-1</v>
      </c>
      <c r="E264" s="20">
        <v>1</v>
      </c>
      <c r="F264" s="20">
        <v>1.1666666666666667</v>
      </c>
      <c r="G264" s="3">
        <v>0.78710986847256181</v>
      </c>
      <c r="H264" s="4">
        <f>G264*$H$5+D264</f>
        <v>-0.60644506576371904</v>
      </c>
      <c r="I264" s="3">
        <v>0.78621077112022786</v>
      </c>
      <c r="J264" s="4">
        <f>I264*$J$5+$D264</f>
        <v>-0.60689461443988613</v>
      </c>
      <c r="K264" s="3">
        <v>2.6134543812037347E-2</v>
      </c>
      <c r="L264" s="4">
        <f>K264*$L$5+$D264</f>
        <v>-0.98693272809398136</v>
      </c>
      <c r="M264" s="3">
        <v>-2.7047255704915955E-2</v>
      </c>
      <c r="N264" s="4">
        <f>M264*$N$5+$D264</f>
        <v>-1.013523627852458</v>
      </c>
      <c r="O264" s="3">
        <v>-0.84138515066240316</v>
      </c>
      <c r="P264" s="4">
        <f>O264*$P$5+$D264</f>
        <v>-1.4206925753312016</v>
      </c>
      <c r="Q264" s="4">
        <v>5.9295146352056995E-2</v>
      </c>
      <c r="R264" s="4">
        <f>Q264*$R$5+$D264</f>
        <v>-0.97035242682397149</v>
      </c>
      <c r="S264" s="3">
        <v>0.21115934941746958</v>
      </c>
      <c r="T264" s="4">
        <f>S264*$T$5+$D264</f>
        <v>-0.89442032529126525</v>
      </c>
      <c r="U264" s="3">
        <v>0.10293299686803567</v>
      </c>
      <c r="V264" s="4">
        <f>U264*$V$5+$D264</f>
        <v>-0.94853350156598215</v>
      </c>
      <c r="W264" s="3">
        <v>9.9870092540400079E-2</v>
      </c>
      <c r="X264" s="4">
        <f>W264*$X$5+$D264</f>
        <v>-0.95006495372979993</v>
      </c>
      <c r="Y264" s="3">
        <v>8.1648579525900294E-2</v>
      </c>
      <c r="Z264" s="4">
        <f>Y264*$Z$5+$D264</f>
        <v>-0.95917571023704984</v>
      </c>
      <c r="AA264" s="3">
        <v>8.0076586099356001E-2</v>
      </c>
      <c r="AB264" s="4">
        <f>AA264*$AB$5+$D264</f>
        <v>-0.95996170695032201</v>
      </c>
      <c r="AC264" s="3">
        <v>2.6685692078151678E-3</v>
      </c>
      <c r="AD264" s="4">
        <f>AC264*$AD$5+$D264</f>
        <v>-0.99866571539609239</v>
      </c>
      <c r="AE264" s="3">
        <v>-5.6660064746613436E-3</v>
      </c>
      <c r="AF264" s="4">
        <f>AE264*$AF$5+$D264</f>
        <v>-1.0028330032373307</v>
      </c>
      <c r="AG264" s="3">
        <v>-1.0471713113219025E-2</v>
      </c>
      <c r="AH264" s="4">
        <f>AG264*$AH$5+$D264</f>
        <v>-1.0052358565566095</v>
      </c>
      <c r="AI264" s="3">
        <v>-1.5090809998626056E-3</v>
      </c>
      <c r="AJ264" s="4">
        <f>AI264*$AJ$5+$D264</f>
        <v>-1.0007545404999314</v>
      </c>
      <c r="AK264" s="3">
        <v>3.053941216498309E-3</v>
      </c>
      <c r="AL264" s="4">
        <f>AK264*$AL$5+$D264</f>
        <v>-0.99847302939175087</v>
      </c>
      <c r="AM264" s="3">
        <v>-6.839772840000001E-3</v>
      </c>
      <c r="AN264" s="4">
        <f>AM264*$AN$5+$D264</f>
        <v>-1.0034198864199999</v>
      </c>
      <c r="AO264" s="3">
        <v>-6.7284756000000011E-4</v>
      </c>
      <c r="AP264" s="4">
        <f>AO264*$AP$5+$D264</f>
        <v>-1.0003364237800001</v>
      </c>
      <c r="AQ264" s="3">
        <v>1.9475586E-3</v>
      </c>
      <c r="AR264" s="4">
        <f>AQ264*$AR$5+$D264</f>
        <v>-0.99902622070000002</v>
      </c>
      <c r="AS264" s="3">
        <v>2.8398556105985744E-3</v>
      </c>
      <c r="AT264" s="4">
        <f>AS264*$AT$5+$D264</f>
        <v>-0.99858007219470069</v>
      </c>
      <c r="AU264" s="20">
        <v>3.2578754037336066E-2</v>
      </c>
      <c r="AV264" s="47">
        <f>AU264*$AV$5+$D264</f>
        <v>-0.98371062298133194</v>
      </c>
    </row>
    <row r="265" spans="1:48" s="43" customFormat="1" x14ac:dyDescent="0.15">
      <c r="A265" s="57"/>
      <c r="B265" s="58"/>
      <c r="C265" s="21"/>
      <c r="D265" s="20"/>
      <c r="E265" s="20"/>
      <c r="F265" s="20"/>
      <c r="G265" s="3"/>
      <c r="H265" s="4"/>
      <c r="I265" s="3"/>
      <c r="J265" s="4"/>
      <c r="K265" s="3"/>
      <c r="L265" s="4"/>
      <c r="M265" s="3"/>
      <c r="N265" s="4"/>
      <c r="O265" s="3"/>
      <c r="P265" s="4"/>
      <c r="Q265" s="4"/>
      <c r="R265" s="4"/>
      <c r="S265" s="3"/>
      <c r="T265" s="4"/>
      <c r="U265" s="3"/>
      <c r="V265" s="4"/>
      <c r="W265" s="3"/>
      <c r="X265" s="4"/>
      <c r="Y265" s="3"/>
      <c r="Z265" s="4"/>
      <c r="AA265" s="3"/>
      <c r="AB265" s="4"/>
      <c r="AC265" s="3"/>
      <c r="AD265" s="4"/>
      <c r="AE265" s="3"/>
      <c r="AF265" s="4"/>
      <c r="AG265" s="3"/>
      <c r="AH265" s="4"/>
      <c r="AI265" s="3"/>
      <c r="AJ265" s="4"/>
      <c r="AK265" s="3"/>
      <c r="AL265" s="4"/>
      <c r="AM265" s="3"/>
      <c r="AN265" s="4"/>
      <c r="AO265" s="3"/>
      <c r="AP265" s="4"/>
      <c r="AQ265" s="3"/>
      <c r="AR265" s="4"/>
      <c r="AS265" s="3"/>
      <c r="AT265" s="4"/>
      <c r="AU265" s="20"/>
      <c r="AV265" s="47"/>
    </row>
    <row r="266" spans="1:48" s="43" customFormat="1" x14ac:dyDescent="0.15">
      <c r="A266" s="57"/>
      <c r="B266" s="58"/>
      <c r="C266" s="21"/>
      <c r="D266" s="48">
        <v>-0.5</v>
      </c>
      <c r="E266" s="48">
        <v>-1</v>
      </c>
      <c r="F266" s="48">
        <v>1.1666666666666667</v>
      </c>
      <c r="G266" s="71">
        <v>0.94539473803653551</v>
      </c>
      <c r="H266" s="72">
        <f>G266*$H$5+D266</f>
        <v>-2.7302630981732245E-2</v>
      </c>
      <c r="I266" s="71">
        <v>0.94481359399439302</v>
      </c>
      <c r="J266" s="72">
        <f>I266*$J$5+$D266</f>
        <v>-2.759320300280349E-2</v>
      </c>
      <c r="K266" s="71">
        <v>9.4500210912973198E-3</v>
      </c>
      <c r="L266" s="72">
        <f>K266*$L$5+$D266</f>
        <v>-0.49527498945435133</v>
      </c>
      <c r="M266" s="71">
        <v>-3.1767600034343348E-2</v>
      </c>
      <c r="N266" s="72">
        <f>M266*$N$5+$D266</f>
        <v>-0.51588380001717171</v>
      </c>
      <c r="O266" s="71">
        <v>-0.91552705359006015</v>
      </c>
      <c r="P266" s="72">
        <f>O266*$P$5+$D266</f>
        <v>-0.95776352679503007</v>
      </c>
      <c r="Q266" s="72">
        <v>2.4268913640140402E-2</v>
      </c>
      <c r="R266" s="72">
        <f>Q266*$R$5+$D266</f>
        <v>-0.48786554317992981</v>
      </c>
      <c r="S266" s="71">
        <v>0.17611606559580115</v>
      </c>
      <c r="T266" s="72">
        <f>S266*$T$5+$D266</f>
        <v>-0.41194196720209941</v>
      </c>
      <c r="U266" s="71">
        <v>8.0624750357432162E-2</v>
      </c>
      <c r="V266" s="72">
        <f>U266*$V$5+$D266</f>
        <v>-0.45968762482128389</v>
      </c>
      <c r="W266" s="71">
        <v>7.6785387650578796E-2</v>
      </c>
      <c r="X266" s="72">
        <f>W266*$X$5+$D266</f>
        <v>-0.46160730617471057</v>
      </c>
      <c r="Y266" s="71">
        <v>7.7882337762181675E-2</v>
      </c>
      <c r="Z266" s="72">
        <f>Y266*$Z$5+$D266</f>
        <v>-0.46105883111890916</v>
      </c>
      <c r="AA266" s="71">
        <v>4.8160601833251604E-2</v>
      </c>
      <c r="AB266" s="72">
        <f>AA266*$AB$5+$D266</f>
        <v>-0.47591969908337417</v>
      </c>
      <c r="AC266" s="71">
        <v>2.7173420131799362E-4</v>
      </c>
      <c r="AD266" s="72">
        <f>AC266*$AD$5+$D266</f>
        <v>-0.49986413289934101</v>
      </c>
      <c r="AE266" s="71">
        <v>-3.7875567137554181E-3</v>
      </c>
      <c r="AF266" s="72">
        <f>AE266*$AF$5+$D266</f>
        <v>-0.50189377835687776</v>
      </c>
      <c r="AG266" s="71">
        <v>-8.7691775895625615E-3</v>
      </c>
      <c r="AH266" s="72">
        <f>AG266*$AH$5+$D266</f>
        <v>-0.50438458879478132</v>
      </c>
      <c r="AI266" s="71">
        <v>-3.7198047783066307E-5</v>
      </c>
      <c r="AJ266" s="72">
        <f>AI266*$AJ$5+$D266</f>
        <v>-0.50001859902389156</v>
      </c>
      <c r="AK266" s="71">
        <v>2.308931559655703E-3</v>
      </c>
      <c r="AL266" s="72">
        <f>AK266*$AL$5+$D266</f>
        <v>-0.49884553422017214</v>
      </c>
      <c r="AM266" s="71">
        <v>-3.1615974000000005E-3</v>
      </c>
      <c r="AN266" s="72">
        <f>AM266*$AN$5+$D266</f>
        <v>-0.50158079870000005</v>
      </c>
      <c r="AO266" s="71">
        <v>-3.3755831999999998E-4</v>
      </c>
      <c r="AP266" s="72">
        <f>AO266*$AP$5+$D266</f>
        <v>-0.50016877916000002</v>
      </c>
      <c r="AQ266" s="71">
        <v>7.8424416000000003E-4</v>
      </c>
      <c r="AR266" s="72">
        <f>AQ266*$AR$5+$D266</f>
        <v>-0.49960787792</v>
      </c>
      <c r="AS266" s="71">
        <v>1.4895972374390609E-3</v>
      </c>
      <c r="AT266" s="72">
        <f>AS266*$AT$5+$D266</f>
        <v>-0.49925520138128049</v>
      </c>
      <c r="AU266" s="48">
        <v>2.1706607343896223E-2</v>
      </c>
      <c r="AV266" s="49">
        <f>AU266*$AV$5+$D266</f>
        <v>-0.48914669632805191</v>
      </c>
    </row>
    <row r="267" spans="1:48" s="43" customFormat="1" x14ac:dyDescent="0.15">
      <c r="A267" s="57"/>
      <c r="B267" s="58"/>
      <c r="C267" s="21"/>
      <c r="D267" s="48">
        <v>-0.5</v>
      </c>
      <c r="E267" s="48">
        <v>-0.5</v>
      </c>
      <c r="F267" s="48">
        <v>1.1666666666666667</v>
      </c>
      <c r="G267" s="71">
        <v>0.91733613141086812</v>
      </c>
      <c r="H267" s="72">
        <f>G267*$H$5+D267</f>
        <v>-4.1331934294565942E-2</v>
      </c>
      <c r="I267" s="71">
        <v>0.9171765285591098</v>
      </c>
      <c r="J267" s="72">
        <f>I267*$J$5+$D267</f>
        <v>-4.1411735720445098E-2</v>
      </c>
      <c r="K267" s="71">
        <v>1.1740200012692109E-3</v>
      </c>
      <c r="L267" s="72">
        <f>K267*$L$5+$D267</f>
        <v>-0.4994129899993654</v>
      </c>
      <c r="M267" s="71">
        <v>-1.7070885423860416E-2</v>
      </c>
      <c r="N267" s="72">
        <f>M267*$N$5+$D267</f>
        <v>-0.50853544271193019</v>
      </c>
      <c r="O267" s="71">
        <v>-0.90596416790662926</v>
      </c>
      <c r="P267" s="72">
        <f>O267*$P$5+$D267</f>
        <v>-0.95298208395331463</v>
      </c>
      <c r="Q267" s="72">
        <v>3.3055436393456393E-2</v>
      </c>
      <c r="R267" s="72">
        <f>Q267*$R$5+$D267</f>
        <v>-0.48347228180327179</v>
      </c>
      <c r="S267" s="71">
        <v>0.18729445317545346</v>
      </c>
      <c r="T267" s="72">
        <f>S267*$T$5+$D267</f>
        <v>-0.40635277341227327</v>
      </c>
      <c r="U267" s="71">
        <v>8.0359709276064548E-2</v>
      </c>
      <c r="V267" s="72">
        <f>U267*$V$5+$D267</f>
        <v>-0.45982014536196775</v>
      </c>
      <c r="W267" s="71">
        <v>8.0036807113553307E-2</v>
      </c>
      <c r="X267" s="72">
        <f>W267*$X$5+$D267</f>
        <v>-0.45998159644322334</v>
      </c>
      <c r="Y267" s="71">
        <v>8.0103881955106787E-2</v>
      </c>
      <c r="Z267" s="72">
        <f>Y267*$Z$5+$D267</f>
        <v>-0.45994805902244662</v>
      </c>
      <c r="AA267" s="71">
        <v>4.5318447318513602E-2</v>
      </c>
      <c r="AB267" s="72">
        <f>AA267*$AB$5+$D267</f>
        <v>-0.47734077634074318</v>
      </c>
      <c r="AC267" s="71">
        <v>9.6152102004828498E-4</v>
      </c>
      <c r="AD267" s="72">
        <f>AC267*$AD$5+$D267</f>
        <v>-0.49951923948997584</v>
      </c>
      <c r="AE267" s="71">
        <v>-4.2975809069984213E-3</v>
      </c>
      <c r="AF267" s="72">
        <f>AE267*$AF$5+$D267</f>
        <v>-0.50214879045349925</v>
      </c>
      <c r="AG267" s="71">
        <v>-9.7477391683068078E-3</v>
      </c>
      <c r="AH267" s="72">
        <f>AG267*$AH$5+$D267</f>
        <v>-0.50487386958415337</v>
      </c>
      <c r="AI267" s="71">
        <v>-4.5822072791478705E-4</v>
      </c>
      <c r="AJ267" s="72">
        <f>AI267*$AJ$5+$D267</f>
        <v>-0.50022911036395734</v>
      </c>
      <c r="AK267" s="71">
        <v>2.3339153230920906E-3</v>
      </c>
      <c r="AL267" s="72">
        <f>AK267*$AL$5+$D267</f>
        <v>-0.49883304233845394</v>
      </c>
      <c r="AM267" s="71">
        <v>-3.15544896E-3</v>
      </c>
      <c r="AN267" s="72">
        <f>AM267*$AN$5+$D267</f>
        <v>-0.50157772448000004</v>
      </c>
      <c r="AO267" s="71">
        <v>-1.9771668000000001E-4</v>
      </c>
      <c r="AP267" s="72">
        <f>AO267*$AP$5+$D267</f>
        <v>-0.50009885834000001</v>
      </c>
      <c r="AQ267" s="71">
        <v>6.9614640000000005E-4</v>
      </c>
      <c r="AR267" s="72">
        <f>AQ267*$AR$5+$D267</f>
        <v>-0.49965192679999998</v>
      </c>
      <c r="AS267" s="71">
        <v>1.3733205761491025E-3</v>
      </c>
      <c r="AT267" s="72">
        <f>AS267*$AT$5+$D267</f>
        <v>-0.49931333971192543</v>
      </c>
      <c r="AU267" s="48">
        <v>2.3971392779078941E-2</v>
      </c>
      <c r="AV267" s="49">
        <f>AU267*$AV$5+$D267</f>
        <v>-0.48801430361046055</v>
      </c>
    </row>
    <row r="268" spans="1:48" s="43" customFormat="1" x14ac:dyDescent="0.15">
      <c r="A268" s="57"/>
      <c r="B268" s="58"/>
      <c r="C268" s="21"/>
      <c r="D268" s="48">
        <v>-0.5</v>
      </c>
      <c r="E268" s="48">
        <v>0</v>
      </c>
      <c r="F268" s="48">
        <v>1.1666666666666667</v>
      </c>
      <c r="G268" s="71">
        <v>0.88796111706340053</v>
      </c>
      <c r="H268" s="72">
        <f>G268*$H$5+D268</f>
        <v>-5.6019441468299735E-2</v>
      </c>
      <c r="I268" s="71">
        <v>0.8874713960945636</v>
      </c>
      <c r="J268" s="72">
        <f>I268*$J$5+$D268</f>
        <v>-5.6264301952718199E-2</v>
      </c>
      <c r="K268" s="71">
        <v>1.5883800017171677E-2</v>
      </c>
      <c r="L268" s="72">
        <f>K268*$L$5+$D268</f>
        <v>-0.49205809999141414</v>
      </c>
      <c r="M268" s="71">
        <v>-2.4842935161992361E-2</v>
      </c>
      <c r="N268" s="72">
        <f>M268*$N$5+$D268</f>
        <v>-0.51242146758099616</v>
      </c>
      <c r="O268" s="71">
        <v>-0.88550797635331513</v>
      </c>
      <c r="P268" s="72">
        <f>O268*$P$5+$D268</f>
        <v>-0.94275398817665756</v>
      </c>
      <c r="Q268" s="72">
        <v>3.9944805204427197E-2</v>
      </c>
      <c r="R268" s="72">
        <f>Q268*$R$5+$D268</f>
        <v>-0.48002759739778639</v>
      </c>
      <c r="S268" s="71">
        <v>0.18680916668844236</v>
      </c>
      <c r="T268" s="72">
        <f>S268*$T$5+$D268</f>
        <v>-0.40659541665577881</v>
      </c>
      <c r="U268" s="71">
        <v>8.9481228745385111E-2</v>
      </c>
      <c r="V268" s="72">
        <f>U268*$V$5+$D268</f>
        <v>-0.45525938562730744</v>
      </c>
      <c r="W268" s="71">
        <v>7.8601479003893485E-2</v>
      </c>
      <c r="X268" s="72">
        <f>W268*$X$5+$D268</f>
        <v>-0.46069926049805326</v>
      </c>
      <c r="Y268" s="71">
        <v>7.8316373404833606E-2</v>
      </c>
      <c r="Z268" s="72">
        <f>Y268*$Z$5+$D268</f>
        <v>-0.46084181329758322</v>
      </c>
      <c r="AA268" s="71">
        <v>4.8428035647037203E-2</v>
      </c>
      <c r="AB268" s="72">
        <f>AA268*$AB$5+$D268</f>
        <v>-0.47578598217648138</v>
      </c>
      <c r="AC268" s="71">
        <v>1.6596688911268223E-3</v>
      </c>
      <c r="AD268" s="72">
        <f>AC268*$AD$5+$D268</f>
        <v>-0.49917016555443661</v>
      </c>
      <c r="AE268" s="71">
        <v>-2.7117679782811049E-3</v>
      </c>
      <c r="AF268" s="72">
        <f>AE268*$AF$5+$D268</f>
        <v>-0.50135588398914055</v>
      </c>
      <c r="AG268" s="71">
        <v>-8.4990445029256671E-3</v>
      </c>
      <c r="AH268" s="72">
        <f>AG268*$AH$5+$D268</f>
        <v>-0.5042495222514628</v>
      </c>
      <c r="AI268" s="71">
        <v>-9.1471418329570019E-4</v>
      </c>
      <c r="AJ268" s="72">
        <f>AI268*$AJ$5+$D268</f>
        <v>-0.50045735709164785</v>
      </c>
      <c r="AK268" s="71">
        <v>1.4751524322329428E-3</v>
      </c>
      <c r="AL268" s="72">
        <f>AK268*$AL$5+$D268</f>
        <v>-0.49926242378388352</v>
      </c>
      <c r="AM268" s="71">
        <v>-2.99704104E-3</v>
      </c>
      <c r="AN268" s="72">
        <f>AM268*$AN$5+$D268</f>
        <v>-0.50149852051999999</v>
      </c>
      <c r="AO268" s="71">
        <v>-3.3470279999999998E-4</v>
      </c>
      <c r="AP268" s="72">
        <f>AO268*$AP$5+$D268</f>
        <v>-0.50016735140000002</v>
      </c>
      <c r="AQ268" s="71">
        <v>5.0122367999999996E-4</v>
      </c>
      <c r="AR268" s="72">
        <f>AQ268*$AR$5+$D268</f>
        <v>-0.49974938815999997</v>
      </c>
      <c r="AS268" s="71">
        <v>1.4200414093451185E-3</v>
      </c>
      <c r="AT268" s="72">
        <f>AS268*$AT$5+$D268</f>
        <v>-0.49928997929532742</v>
      </c>
      <c r="AU268" s="48">
        <v>2.454137377910684E-2</v>
      </c>
      <c r="AV268" s="49">
        <f>AU268*$AV$5+$D268</f>
        <v>-0.48772931311044659</v>
      </c>
    </row>
    <row r="269" spans="1:48" s="43" customFormat="1" x14ac:dyDescent="0.15">
      <c r="A269" s="57"/>
      <c r="B269" s="58"/>
      <c r="C269" s="21"/>
      <c r="D269" s="48">
        <v>-0.5</v>
      </c>
      <c r="E269" s="48">
        <v>0.5</v>
      </c>
      <c r="F269" s="48">
        <v>1.1666666666666667</v>
      </c>
      <c r="G269" s="71">
        <v>0.83256334079994099</v>
      </c>
      <c r="H269" s="72">
        <f>G269*$H$5+D269</f>
        <v>-8.3718329600029506E-2</v>
      </c>
      <c r="I269" s="71">
        <v>0.83164665170988827</v>
      </c>
      <c r="J269" s="72">
        <f>I269*$J$5+$D269</f>
        <v>-8.4176674145055863E-2</v>
      </c>
      <c r="K269" s="71">
        <v>3.8333899500901505E-2</v>
      </c>
      <c r="L269" s="72">
        <f>K269*$L$5+$D269</f>
        <v>-0.48083305024954925</v>
      </c>
      <c r="M269" s="71">
        <v>-7.4883437918792893E-3</v>
      </c>
      <c r="N269" s="72">
        <f>M269*$N$5+$D269</f>
        <v>-0.50374417189593967</v>
      </c>
      <c r="O269" s="71">
        <v>-0.85952023340269035</v>
      </c>
      <c r="P269" s="72">
        <f>O269*$P$5+$D269</f>
        <v>-0.92976011670134517</v>
      </c>
      <c r="Q269" s="72">
        <v>5.4385364172308395E-2</v>
      </c>
      <c r="R269" s="72">
        <f>Q269*$R$5+$D269</f>
        <v>-0.47280731791384578</v>
      </c>
      <c r="S269" s="71">
        <v>0.2015488104881609</v>
      </c>
      <c r="T269" s="72">
        <f>S269*$T$5+$D269</f>
        <v>-0.39922559475591957</v>
      </c>
      <c r="U269" s="71">
        <v>9.2827839019273342E-2</v>
      </c>
      <c r="V269" s="72">
        <f>U269*$V$5+$D269</f>
        <v>-0.45358608049036331</v>
      </c>
      <c r="W269" s="71">
        <v>9.3128343343922518E-2</v>
      </c>
      <c r="X269" s="72">
        <f>W269*$X$5+$D269</f>
        <v>-0.45343582832803875</v>
      </c>
      <c r="Y269" s="71">
        <v>8.3218725978844374E-2</v>
      </c>
      <c r="Z269" s="72">
        <f>Y269*$Z$5+$D269</f>
        <v>-0.45839063701057781</v>
      </c>
      <c r="AA269" s="71">
        <v>6.179227554570841E-2</v>
      </c>
      <c r="AB269" s="72">
        <f>AA269*$AB$5+$D269</f>
        <v>-0.46910386222714578</v>
      </c>
      <c r="AC269" s="71">
        <v>3.4837718117691485E-3</v>
      </c>
      <c r="AD269" s="72">
        <f>AC269*$AD$5+$D269</f>
        <v>-0.49825811409411541</v>
      </c>
      <c r="AE269" s="71">
        <v>-6.3376776799704349E-3</v>
      </c>
      <c r="AF269" s="72">
        <f>AE269*$AF$5+$D269</f>
        <v>-0.5031688388399852</v>
      </c>
      <c r="AG269" s="71">
        <v>-1.0666709844632413E-2</v>
      </c>
      <c r="AH269" s="72">
        <f>AG269*$AH$5+$D269</f>
        <v>-0.50533335492231624</v>
      </c>
      <c r="AI269" s="71">
        <v>-1.5270939848587171E-3</v>
      </c>
      <c r="AJ269" s="72">
        <f>AI269*$AJ$5+$D269</f>
        <v>-0.50076354699242931</v>
      </c>
      <c r="AK269" s="71">
        <v>3.1427723753832443E-3</v>
      </c>
      <c r="AL269" s="72">
        <f>AK269*$AL$5+$D269</f>
        <v>-0.49842861381230835</v>
      </c>
      <c r="AM269" s="71">
        <v>-4.6412697600000004E-3</v>
      </c>
      <c r="AN269" s="72">
        <f>AM269*$AN$5+$D269</f>
        <v>-0.50232063488000001</v>
      </c>
      <c r="AO269" s="71">
        <v>-8.6299560000000007E-4</v>
      </c>
      <c r="AP269" s="72">
        <f>AO269*$AP$5+$D269</f>
        <v>-0.50043149779999996</v>
      </c>
      <c r="AQ269" s="71">
        <v>1.21697964E-3</v>
      </c>
      <c r="AR269" s="72">
        <f>AQ269*$AR$5+$D269</f>
        <v>-0.49939151018</v>
      </c>
      <c r="AS269" s="71">
        <v>2.1236662389074114E-3</v>
      </c>
      <c r="AT269" s="72">
        <f>AS269*$AT$5+$D269</f>
        <v>-0.49893816688054632</v>
      </c>
      <c r="AU269" s="48">
        <v>2.8955909520082118E-2</v>
      </c>
      <c r="AV269" s="49">
        <f>AU269*$AV$5+$D269</f>
        <v>-0.48552204523995895</v>
      </c>
    </row>
    <row r="270" spans="1:48" s="43" customFormat="1" x14ac:dyDescent="0.15">
      <c r="A270" s="57"/>
      <c r="B270" s="58"/>
      <c r="C270" s="21"/>
      <c r="D270" s="48">
        <v>-0.5</v>
      </c>
      <c r="E270" s="48">
        <v>1</v>
      </c>
      <c r="F270" s="48">
        <v>1.1666666666666667</v>
      </c>
      <c r="G270" s="71">
        <v>0.76941015945674296</v>
      </c>
      <c r="H270" s="72">
        <f>G270*$H$5+D270</f>
        <v>-0.11529492027162852</v>
      </c>
      <c r="I270" s="71">
        <v>0.76861913596607467</v>
      </c>
      <c r="J270" s="72">
        <f>I270*$J$5+$D270</f>
        <v>-0.11569043201696266</v>
      </c>
      <c r="K270" s="71">
        <v>2.4895196783670484E-2</v>
      </c>
      <c r="L270" s="72">
        <f>K270*$L$5+$D270</f>
        <v>-0.48755240160816476</v>
      </c>
      <c r="M270" s="71">
        <v>-2.4430441648032909E-2</v>
      </c>
      <c r="N270" s="72">
        <f>M270*$N$5+$D270</f>
        <v>-0.51221522082401649</v>
      </c>
      <c r="O270" s="71">
        <v>-0.8394791560828968</v>
      </c>
      <c r="P270" s="72">
        <f>O270*$P$5+$D270</f>
        <v>-0.91973957804144835</v>
      </c>
      <c r="Q270" s="72">
        <v>6.5233036858235394E-2</v>
      </c>
      <c r="R270" s="72">
        <f>Q270*$R$5+$D270</f>
        <v>-0.46738348157088228</v>
      </c>
      <c r="S270" s="71">
        <v>0.20889716779340234</v>
      </c>
      <c r="T270" s="72">
        <f>S270*$T$5+$D270</f>
        <v>-0.3955514161032988</v>
      </c>
      <c r="U270" s="71">
        <v>0.10699260498053255</v>
      </c>
      <c r="V270" s="72">
        <f>U270*$V$5+$D270</f>
        <v>-0.44650369750973373</v>
      </c>
      <c r="W270" s="71">
        <v>0.10091719146045103</v>
      </c>
      <c r="X270" s="72">
        <f>W270*$X$5+$D270</f>
        <v>-0.44954140426977451</v>
      </c>
      <c r="Y270" s="71">
        <v>8.2377673474265223E-2</v>
      </c>
      <c r="Z270" s="72">
        <f>Y270*$Z$5+$D270</f>
        <v>-0.45881116326286742</v>
      </c>
      <c r="AA270" s="71">
        <v>7.4391477599854802E-2</v>
      </c>
      <c r="AB270" s="72">
        <f>AA270*$AB$5+$D270</f>
        <v>-0.46280426120007262</v>
      </c>
      <c r="AC270" s="71">
        <v>4.4508668667162634E-3</v>
      </c>
      <c r="AD270" s="72">
        <f>AC270*$AD$5+$D270</f>
        <v>-0.49777456656664187</v>
      </c>
      <c r="AE270" s="71">
        <v>-6.5564585497495378E-3</v>
      </c>
      <c r="AF270" s="72">
        <f>AE270*$AF$5+$D270</f>
        <v>-0.50327822927487476</v>
      </c>
      <c r="AG270" s="71">
        <v>-1.0322427415648509E-2</v>
      </c>
      <c r="AH270" s="72">
        <f>AG270*$AH$5+$D270</f>
        <v>-0.5051612137078243</v>
      </c>
      <c r="AI270" s="71">
        <v>-2.1589672907325946E-3</v>
      </c>
      <c r="AJ270" s="72">
        <f>AI270*$AJ$5+$D270</f>
        <v>-0.50107948364536625</v>
      </c>
      <c r="AK270" s="71">
        <v>3.2750321008341468E-3</v>
      </c>
      <c r="AL270" s="72">
        <f>AK270*$AL$5+$D270</f>
        <v>-0.49836248394958294</v>
      </c>
      <c r="AM270" s="71">
        <v>-6.7163158800000013E-3</v>
      </c>
      <c r="AN270" s="72">
        <f>AM270*$AN$5+$D270</f>
        <v>-0.50335815794000005</v>
      </c>
      <c r="AO270" s="71">
        <v>-1.2379078799999998E-3</v>
      </c>
      <c r="AP270" s="72">
        <f>AO270*$AP$5+$D270</f>
        <v>-0.50061895394</v>
      </c>
      <c r="AQ270" s="71">
        <v>1.8329630399999998E-3</v>
      </c>
      <c r="AR270" s="72">
        <f>AQ270*$AR$5+$D270</f>
        <v>-0.49908351847999999</v>
      </c>
      <c r="AS270" s="71">
        <v>2.8940382303593555E-3</v>
      </c>
      <c r="AT270" s="72">
        <f>AS270*$AT$5+$D270</f>
        <v>-0.49855298088482031</v>
      </c>
      <c r="AU270" s="48">
        <v>3.2634861882445243E-2</v>
      </c>
      <c r="AV270" s="49">
        <f>AU270*$AV$5+$D270</f>
        <v>-0.48368256905877738</v>
      </c>
    </row>
    <row r="271" spans="1:48" s="43" customFormat="1" x14ac:dyDescent="0.15">
      <c r="A271" s="57"/>
      <c r="B271" s="58"/>
      <c r="C271" s="21"/>
      <c r="D271" s="20"/>
      <c r="E271" s="20"/>
      <c r="F271" s="20"/>
      <c r="G271" s="3"/>
      <c r="H271" s="4"/>
      <c r="I271" s="3"/>
      <c r="J271" s="4"/>
      <c r="K271" s="3"/>
      <c r="L271" s="4"/>
      <c r="M271" s="3"/>
      <c r="N271" s="4"/>
      <c r="O271" s="3"/>
      <c r="P271" s="4"/>
      <c r="Q271" s="4"/>
      <c r="R271" s="4"/>
      <c r="S271" s="3"/>
      <c r="T271" s="4"/>
      <c r="U271" s="3"/>
      <c r="V271" s="4"/>
      <c r="W271" s="3"/>
      <c r="X271" s="4"/>
      <c r="Y271" s="3"/>
      <c r="Z271" s="4"/>
      <c r="AA271" s="3"/>
      <c r="AB271" s="4"/>
      <c r="AC271" s="3"/>
      <c r="AD271" s="4"/>
      <c r="AE271" s="3"/>
      <c r="AF271" s="4"/>
      <c r="AG271" s="3"/>
      <c r="AH271" s="4"/>
      <c r="AI271" s="3"/>
      <c r="AJ271" s="4"/>
      <c r="AK271" s="3"/>
      <c r="AL271" s="4"/>
      <c r="AM271" s="3"/>
      <c r="AN271" s="4"/>
      <c r="AO271" s="3"/>
      <c r="AP271" s="4"/>
      <c r="AQ271" s="3"/>
      <c r="AR271" s="4"/>
      <c r="AS271" s="3"/>
      <c r="AT271" s="4"/>
      <c r="AU271" s="20"/>
      <c r="AV271" s="47"/>
    </row>
    <row r="272" spans="1:48" s="43" customFormat="1" x14ac:dyDescent="0.15">
      <c r="A272" s="57"/>
      <c r="B272" s="58"/>
      <c r="C272" s="21"/>
      <c r="D272" s="20">
        <v>0.5</v>
      </c>
      <c r="E272" s="20">
        <v>0</v>
      </c>
      <c r="F272" s="20">
        <v>1.1666666666666667</v>
      </c>
      <c r="G272" s="3">
        <v>0.90310914516428076</v>
      </c>
      <c r="H272" s="4">
        <f>G272*$H$5+D272</f>
        <v>0.95155457258214038</v>
      </c>
      <c r="I272" s="3">
        <v>0.90285497773281609</v>
      </c>
      <c r="J272" s="4">
        <f>I272*$J$5+$D272</f>
        <v>0.95142748886640804</v>
      </c>
      <c r="K272" s="3">
        <v>2.1235016779713532E-2</v>
      </c>
      <c r="L272" s="4">
        <f>K272*$L$5+$D272</f>
        <v>0.51061750838985676</v>
      </c>
      <c r="M272" s="3">
        <v>-2.8445254084805676E-3</v>
      </c>
      <c r="N272" s="4">
        <f>M272*$N$5+$D272</f>
        <v>0.49857773729575972</v>
      </c>
      <c r="O272" s="3">
        <v>-0.8876243373417676</v>
      </c>
      <c r="P272" s="4">
        <f>O272*$P$5+$D272</f>
        <v>5.61878313291162E-2</v>
      </c>
      <c r="Q272" s="4">
        <v>4.2868390900658394E-2</v>
      </c>
      <c r="R272" s="4">
        <f>Q272*$R$5+$D272</f>
        <v>0.52143419545032921</v>
      </c>
      <c r="S272" s="3">
        <v>0.18209442181848046</v>
      </c>
      <c r="T272" s="4">
        <f>S272*$T$5+$D272</f>
        <v>0.59104721090924017</v>
      </c>
      <c r="U272" s="3">
        <v>8.9249784420810579E-2</v>
      </c>
      <c r="V272" s="4">
        <f>U272*$V$5+$D272</f>
        <v>0.54462489221040533</v>
      </c>
      <c r="W272" s="3">
        <v>6.7884113586901745E-2</v>
      </c>
      <c r="X272" s="4">
        <f>W272*$X$5+$D272</f>
        <v>0.53394205679345086</v>
      </c>
      <c r="Y272" s="3">
        <v>7.8741347703083497E-2</v>
      </c>
      <c r="Z272" s="4">
        <f>Y272*$Z$5+$D272</f>
        <v>0.5393706738515418</v>
      </c>
      <c r="AA272" s="3">
        <v>4.5500676818751008E-2</v>
      </c>
      <c r="AB272" s="4">
        <f>AA272*$AB$5+$D272</f>
        <v>0.52275033840937546</v>
      </c>
      <c r="AC272" s="3">
        <v>1.7084416964915905E-3</v>
      </c>
      <c r="AD272" s="4">
        <f>AC272*$AD$5+$D272</f>
        <v>0.50085422084824582</v>
      </c>
      <c r="AE272" s="3">
        <v>-1.0451315435307444E-3</v>
      </c>
      <c r="AF272" s="4">
        <f>AE272*$AF$5+$D272</f>
        <v>0.49947743422823465</v>
      </c>
      <c r="AG272" s="3">
        <v>-8.2447653106175432E-3</v>
      </c>
      <c r="AH272" s="4">
        <f>AG272*$AH$5+$D272</f>
        <v>0.49587761734469121</v>
      </c>
      <c r="AI272" s="3">
        <v>-7.5272069494025727E-4</v>
      </c>
      <c r="AJ272" s="4">
        <f>AI272*$AJ$5+$D272</f>
        <v>0.49962363965252987</v>
      </c>
      <c r="AK272" s="3">
        <v>6.0911032140961317E-4</v>
      </c>
      <c r="AL272" s="4">
        <f>AK272*$AL$5+$D272</f>
        <v>0.50030455516070482</v>
      </c>
      <c r="AM272" s="3">
        <v>-2.5202750399999996E-3</v>
      </c>
      <c r="AN272" s="4">
        <f>AM272*$AN$5+$D272</f>
        <v>0.49873986248000002</v>
      </c>
      <c r="AO272" s="3">
        <v>-3.1971672E-4</v>
      </c>
      <c r="AP272" s="4">
        <f>AO272*$AP$5+$D272</f>
        <v>0.49984014164000001</v>
      </c>
      <c r="AQ272" s="3">
        <v>6.5858399999999993E-5</v>
      </c>
      <c r="AR272" s="4">
        <f>AQ272*$AR$5+$D272</f>
        <v>0.50003292919999998</v>
      </c>
      <c r="AS272" s="3">
        <v>1.3835201110526957E-3</v>
      </c>
      <c r="AT272" s="4">
        <f>AS272*$AT$5+$D272</f>
        <v>0.5006917600555264</v>
      </c>
      <c r="AU272" s="20">
        <v>2.286607767702362E-2</v>
      </c>
      <c r="AV272" s="47">
        <f>AU272*$AV$5+$D272</f>
        <v>0.51143303883851177</v>
      </c>
    </row>
    <row r="273" spans="1:48" s="43" customFormat="1" x14ac:dyDescent="0.15">
      <c r="A273" s="57"/>
      <c r="B273" s="58"/>
      <c r="C273" s="21"/>
      <c r="D273" s="20">
        <v>0.5</v>
      </c>
      <c r="E273" s="20">
        <v>1</v>
      </c>
      <c r="F273" s="20">
        <v>1.1666666666666667</v>
      </c>
      <c r="G273" s="3">
        <v>0.77468123751261941</v>
      </c>
      <c r="H273" s="4">
        <f>G273*$H$5+D273</f>
        <v>0.88734061875630976</v>
      </c>
      <c r="I273" s="3">
        <v>0.77383409921495583</v>
      </c>
      <c r="J273" s="4">
        <f>I273*$J$5+$D273</f>
        <v>0.88691704960747786</v>
      </c>
      <c r="K273" s="3">
        <v>2.2993247051884592E-2</v>
      </c>
      <c r="L273" s="4">
        <f>K273*$L$5+$D273</f>
        <v>0.51149662352594227</v>
      </c>
      <c r="M273" s="3">
        <v>-2.7984231922145116E-2</v>
      </c>
      <c r="N273" s="4">
        <f>M273*$N$5+$D273</f>
        <v>0.48600788403892742</v>
      </c>
      <c r="O273" s="3">
        <v>-0.84437927774840704</v>
      </c>
      <c r="P273" s="4">
        <f>O273*$P$5+$D273</f>
        <v>7.7810361125796479E-2</v>
      </c>
      <c r="Q273" s="4">
        <v>6.4717754799713409E-2</v>
      </c>
      <c r="R273" s="4">
        <f>Q273*$R$5+$D273</f>
        <v>0.53235887739985666</v>
      </c>
      <c r="S273" s="3">
        <v>0.22592885700100418</v>
      </c>
      <c r="T273" s="4">
        <f>S273*$T$5+$D273</f>
        <v>0.61296442850050203</v>
      </c>
      <c r="U273" s="3">
        <v>9.9569588215750918E-2</v>
      </c>
      <c r="V273" s="4">
        <f>U273*$V$5+$D273</f>
        <v>0.54978479410787551</v>
      </c>
      <c r="W273" s="3">
        <v>9.8005472538384292E-2</v>
      </c>
      <c r="X273" s="4">
        <f>W273*$X$5+$D273</f>
        <v>0.54900273626919216</v>
      </c>
      <c r="Y273" s="3">
        <v>8.0522989790263511E-2</v>
      </c>
      <c r="Z273" s="4">
        <f>Y273*$Z$5+$D273</f>
        <v>0.54026149489513176</v>
      </c>
      <c r="AA273" s="3">
        <v>6.2576443772488791E-2</v>
      </c>
      <c r="AB273" s="4">
        <f>AA273*$AB$5+$D273</f>
        <v>0.53128822188624436</v>
      </c>
      <c r="AC273" s="3">
        <v>3.7346033822165275E-3</v>
      </c>
      <c r="AD273" s="4">
        <f>AC273*$AD$5+$D273</f>
        <v>0.50186730169110827</v>
      </c>
      <c r="AE273" s="3">
        <v>-5.5865764773530063E-3</v>
      </c>
      <c r="AF273" s="4">
        <f>AE273*$AF$5+$D273</f>
        <v>0.49720671176132347</v>
      </c>
      <c r="AG273" s="3">
        <v>-1.1861797373158687E-2</v>
      </c>
      <c r="AH273" s="4">
        <f>AG273*$AH$5+$D273</f>
        <v>0.49406910131342063</v>
      </c>
      <c r="AI273" s="3">
        <v>-1.760152400322108E-3</v>
      </c>
      <c r="AJ273" s="4">
        <f>AI273*$AJ$5+$D273</f>
        <v>0.49911992379983894</v>
      </c>
      <c r="AK273" s="3">
        <v>2.9994087550717246E-3</v>
      </c>
      <c r="AL273" s="4">
        <f>AK273*$AL$5+$D273</f>
        <v>0.50149970437753588</v>
      </c>
      <c r="AM273" s="3">
        <v>-6.7516804799999993E-3</v>
      </c>
      <c r="AN273" s="4">
        <f>AM273*$AN$5+$D273</f>
        <v>0.49662415976000002</v>
      </c>
      <c r="AO273" s="3">
        <v>-8.9111124E-4</v>
      </c>
      <c r="AP273" s="4">
        <f>AO273*$AP$5+$D273</f>
        <v>0.49955444438000002</v>
      </c>
      <c r="AQ273" s="3">
        <v>1.4682351599999998E-3</v>
      </c>
      <c r="AR273" s="4">
        <f>AQ273*$AR$5+$D273</f>
        <v>0.50073411757999997</v>
      </c>
      <c r="AS273" s="3">
        <v>2.4081020519172791E-3</v>
      </c>
      <c r="AT273" s="4">
        <f>AS273*$AT$5+$D273</f>
        <v>0.50120405102595866</v>
      </c>
      <c r="AU273" s="20">
        <v>3.5281511985353196E-2</v>
      </c>
      <c r="AV273" s="47">
        <f>AU273*$AV$5+$D273</f>
        <v>0.51764075599267656</v>
      </c>
    </row>
    <row r="274" spans="1:48" s="43" customFormat="1" x14ac:dyDescent="0.15">
      <c r="A274" s="57"/>
      <c r="B274" s="58"/>
      <c r="C274" s="21"/>
      <c r="D274" s="20"/>
      <c r="E274" s="20"/>
      <c r="F274" s="20"/>
      <c r="G274" s="3"/>
      <c r="H274" s="4"/>
      <c r="I274" s="3"/>
      <c r="J274" s="4"/>
      <c r="K274" s="3"/>
      <c r="L274" s="4"/>
      <c r="M274" s="3"/>
      <c r="N274" s="4"/>
      <c r="O274" s="3"/>
      <c r="P274" s="4"/>
      <c r="Q274" s="4"/>
      <c r="R274" s="4"/>
      <c r="S274" s="3"/>
      <c r="T274" s="4"/>
      <c r="U274" s="3"/>
      <c r="V274" s="4"/>
      <c r="W274" s="3"/>
      <c r="X274" s="4"/>
      <c r="Y274" s="3"/>
      <c r="Z274" s="4"/>
      <c r="AA274" s="3"/>
      <c r="AB274" s="4"/>
      <c r="AC274" s="3"/>
      <c r="AD274" s="4"/>
      <c r="AE274" s="3"/>
      <c r="AF274" s="4"/>
      <c r="AG274" s="3"/>
      <c r="AH274" s="4"/>
      <c r="AI274" s="3"/>
      <c r="AJ274" s="4"/>
      <c r="AK274" s="3"/>
      <c r="AL274" s="4"/>
      <c r="AM274" s="3"/>
      <c r="AN274" s="4"/>
      <c r="AO274" s="3"/>
      <c r="AP274" s="4"/>
      <c r="AQ274" s="3"/>
      <c r="AR274" s="4"/>
      <c r="AS274" s="3"/>
      <c r="AT274" s="4"/>
      <c r="AU274" s="20"/>
      <c r="AV274" s="47"/>
    </row>
    <row r="275" spans="1:48" s="43" customFormat="1" x14ac:dyDescent="0.15">
      <c r="A275" s="57"/>
      <c r="B275" s="58"/>
      <c r="C275" s="21"/>
      <c r="D275" s="48">
        <v>1.5</v>
      </c>
      <c r="E275" s="48">
        <v>0</v>
      </c>
      <c r="F275" s="48">
        <v>1.1666666666666667</v>
      </c>
      <c r="G275" s="71">
        <v>0.89518384031603693</v>
      </c>
      <c r="H275" s="72">
        <f>G275*$H$5+D275</f>
        <v>1.9475919201580185</v>
      </c>
      <c r="I275" s="71">
        <v>0.89462563880500079</v>
      </c>
      <c r="J275" s="72">
        <f>I275*$J$5+$D275</f>
        <v>1.9473128194025005</v>
      </c>
      <c r="K275" s="71">
        <v>2.0449225968053219E-2</v>
      </c>
      <c r="L275" s="72">
        <f>K275*$L$5+$D275</f>
        <v>1.5102246129840267</v>
      </c>
      <c r="M275" s="71">
        <v>-2.4101940026056149E-2</v>
      </c>
      <c r="N275" s="72">
        <f>M275*$N$5+$D275</f>
        <v>1.487949029986972</v>
      </c>
      <c r="O275" s="71">
        <v>-0.89141054711366696</v>
      </c>
      <c r="P275" s="72">
        <f>O275*$P$5+$D275</f>
        <v>1.0542947264431666</v>
      </c>
      <c r="Q275" s="72">
        <v>3.9504517581097805E-2</v>
      </c>
      <c r="R275" s="72">
        <f>Q275*$R$5+$D275</f>
        <v>1.519752258790549</v>
      </c>
      <c r="S275" s="71">
        <v>0.18294740614372693</v>
      </c>
      <c r="T275" s="72">
        <f>S275*$T$5+$D275</f>
        <v>1.5914737030718635</v>
      </c>
      <c r="U275" s="71">
        <v>8.8124293068242474E-2</v>
      </c>
      <c r="V275" s="72">
        <f>U275*$V$5+$D275</f>
        <v>1.5440621465341213</v>
      </c>
      <c r="W275" s="71">
        <v>7.8086328733066285E-2</v>
      </c>
      <c r="X275" s="72">
        <f>W275*$X$5+$D275</f>
        <v>1.5390431643665332</v>
      </c>
      <c r="Y275" s="71">
        <v>7.4803684031891915E-2</v>
      </c>
      <c r="Z275" s="72">
        <f>Y275*$Z$5+$D275</f>
        <v>1.5374018420159459</v>
      </c>
      <c r="AA275" s="71">
        <v>4.0497215846749202E-2</v>
      </c>
      <c r="AB275" s="72">
        <f>AA275*$AB$5+$D275</f>
        <v>1.5202486079233746</v>
      </c>
      <c r="AC275" s="71">
        <v>1.0827562790978514E-3</v>
      </c>
      <c r="AD275" s="72">
        <f>AC275*$AD$5+$D275</f>
        <v>1.5005413781395489</v>
      </c>
      <c r="AE275" s="71">
        <v>-2.5431534225914781E-3</v>
      </c>
      <c r="AF275" s="72">
        <f>AE275*$AF$5+$D275</f>
        <v>1.4987284232887044</v>
      </c>
      <c r="AG275" s="71">
        <v>-7.7900608160752843E-3</v>
      </c>
      <c r="AH275" s="72">
        <f>AG275*$AH$5+$D275</f>
        <v>1.4961049695919624</v>
      </c>
      <c r="AI275" s="71">
        <v>-4.7345773919574448E-4</v>
      </c>
      <c r="AJ275" s="72">
        <f>AI275*$AJ$5+$D275</f>
        <v>1.4997632711304021</v>
      </c>
      <c r="AK275" s="71">
        <v>1.353934913337876E-3</v>
      </c>
      <c r="AL275" s="72">
        <f>AK275*$AL$5+$D275</f>
        <v>1.5006769674566689</v>
      </c>
      <c r="AM275" s="71">
        <v>-2.04495408E-3</v>
      </c>
      <c r="AN275" s="72">
        <f>AM275*$AN$5+$D275</f>
        <v>1.49897752296</v>
      </c>
      <c r="AO275" s="71">
        <v>-2.319732E-4</v>
      </c>
      <c r="AP275" s="72">
        <f>AO275*$AP$5+$D275</f>
        <v>1.4998840134</v>
      </c>
      <c r="AQ275" s="71">
        <v>1.1377800000000001E-4</v>
      </c>
      <c r="AR275" s="72">
        <f>AQ275*$AR$5+$D275</f>
        <v>1.5000568889999999</v>
      </c>
      <c r="AS275" s="71">
        <v>1.0966243564974245E-3</v>
      </c>
      <c r="AT275" s="72">
        <f>AS275*$AT$5+$D275</f>
        <v>1.5005483121782488</v>
      </c>
      <c r="AU275" s="48">
        <v>2.366655958925188E-2</v>
      </c>
      <c r="AV275" s="49">
        <f>AU275*$AV$5+$D275</f>
        <v>1.5118332797946259</v>
      </c>
    </row>
    <row r="276" spans="1:48" s="43" customFormat="1" x14ac:dyDescent="0.15">
      <c r="A276" s="57"/>
      <c r="B276" s="58"/>
      <c r="C276" s="21"/>
      <c r="D276" s="48">
        <v>1.5</v>
      </c>
      <c r="E276" s="48">
        <v>1</v>
      </c>
      <c r="F276" s="48">
        <v>1.1666666666666667</v>
      </c>
      <c r="G276" s="71">
        <v>0.76161998418067389</v>
      </c>
      <c r="H276" s="72">
        <f>G276*$H$5+D276</f>
        <v>1.8808099920903369</v>
      </c>
      <c r="I276" s="71">
        <v>0.76077242676840262</v>
      </c>
      <c r="J276" s="72">
        <f>I276*$J$5+$D276</f>
        <v>1.8803862133842013</v>
      </c>
      <c r="K276" s="71">
        <v>2.668702381263462E-2</v>
      </c>
      <c r="L276" s="72">
        <f>K276*$L$5+$D276</f>
        <v>1.5133435119063172</v>
      </c>
      <c r="M276" s="71">
        <v>-2.4044078944912516E-2</v>
      </c>
      <c r="N276" s="72">
        <f>M276*$N$5+$D276</f>
        <v>1.4879779605275438</v>
      </c>
      <c r="O276" s="71">
        <v>-0.85003402487067414</v>
      </c>
      <c r="P276" s="72">
        <f>O276*$P$5+$D276</f>
        <v>1.0749829875646628</v>
      </c>
      <c r="Q276" s="72">
        <v>6.0955059734276409E-2</v>
      </c>
      <c r="R276" s="72">
        <f>Q276*$R$5+$D276</f>
        <v>1.5304775298671383</v>
      </c>
      <c r="S276" s="71">
        <v>0.20852760346867852</v>
      </c>
      <c r="T276" s="72">
        <f>S276*$T$5+$D276</f>
        <v>1.6042638017343394</v>
      </c>
      <c r="U276" s="71">
        <v>0.10484801200524109</v>
      </c>
      <c r="V276" s="72">
        <f>U276*$V$5+$D276</f>
        <v>1.5524240060026206</v>
      </c>
      <c r="W276" s="71">
        <v>9.8317175781964528E-2</v>
      </c>
      <c r="X276" s="72">
        <f>W276*$X$5+$D276</f>
        <v>1.5491585878909824</v>
      </c>
      <c r="Y276" s="71">
        <v>7.9239694103118055E-2</v>
      </c>
      <c r="Z276" s="72">
        <f>Y276*$Z$5+$D276</f>
        <v>1.539619847051559</v>
      </c>
      <c r="AA276" s="71">
        <v>5.3749271970563409E-2</v>
      </c>
      <c r="AB276" s="72">
        <f>AA276*$AB$5+$D276</f>
        <v>1.5268746359852816</v>
      </c>
      <c r="AC276" s="71">
        <v>4.5553800210693385E-3</v>
      </c>
      <c r="AD276" s="72">
        <f>AC276*$AD$5+$D276</f>
        <v>1.5022776900105346</v>
      </c>
      <c r="AE276" s="71">
        <v>-6.3432517148692656E-3</v>
      </c>
      <c r="AF276" s="72">
        <f>AE276*$AF$5+$D276</f>
        <v>1.4968283741425654</v>
      </c>
      <c r="AG276" s="71">
        <v>-9.5892002250191136E-3</v>
      </c>
      <c r="AH276" s="72">
        <f>AG276*$AH$5+$D276</f>
        <v>1.4952053998874903</v>
      </c>
      <c r="AI276" s="71">
        <v>-2.3253406487275031E-3</v>
      </c>
      <c r="AJ276" s="72">
        <f>AI276*$AJ$5+$D276</f>
        <v>1.4988373296756363</v>
      </c>
      <c r="AK276" s="71">
        <v>3.1945288630946742E-3</v>
      </c>
      <c r="AL276" s="72">
        <f>AK276*$AL$5+$D276</f>
        <v>1.5015972644315474</v>
      </c>
      <c r="AM276" s="71">
        <v>-4.0659278400000005E-3</v>
      </c>
      <c r="AN276" s="72">
        <f>AM276*$AN$5+$D276</f>
        <v>1.4979670360799999</v>
      </c>
      <c r="AO276" s="71">
        <v>-8.2333476E-4</v>
      </c>
      <c r="AP276" s="72">
        <f>AO276*$AP$5+$D276</f>
        <v>1.4995883326199999</v>
      </c>
      <c r="AQ276" s="71">
        <v>1.26626004E-3</v>
      </c>
      <c r="AR276" s="72">
        <f>AQ276*$AR$5+$D276</f>
        <v>1.50063313002</v>
      </c>
      <c r="AS276" s="71">
        <v>1.9047080623758237E-3</v>
      </c>
      <c r="AT276" s="72">
        <f>AS276*$AT$5+$D276</f>
        <v>1.500952354031188</v>
      </c>
      <c r="AU276" s="48">
        <v>3.2071567041791656E-2</v>
      </c>
      <c r="AV276" s="49">
        <f>AU276*$AV$5+$D276</f>
        <v>1.5160357835208957</v>
      </c>
    </row>
    <row r="277" spans="1:48" s="43" customFormat="1" x14ac:dyDescent="0.15">
      <c r="A277" s="57"/>
      <c r="B277" s="58"/>
      <c r="C277" s="21"/>
      <c r="D277" s="20"/>
      <c r="E277" s="20"/>
      <c r="F277" s="20"/>
      <c r="G277" s="3"/>
      <c r="H277" s="4"/>
      <c r="I277" s="3"/>
      <c r="J277" s="4"/>
      <c r="K277" s="3"/>
      <c r="L277" s="4"/>
      <c r="M277" s="3"/>
      <c r="N277" s="4"/>
      <c r="O277" s="3"/>
      <c r="P277" s="4"/>
      <c r="Q277" s="4"/>
      <c r="R277" s="4"/>
      <c r="S277" s="3"/>
      <c r="T277" s="4"/>
      <c r="U277" s="3"/>
      <c r="V277" s="4"/>
      <c r="W277" s="3"/>
      <c r="X277" s="4"/>
      <c r="Y277" s="3"/>
      <c r="Z277" s="4"/>
      <c r="AA277" s="3"/>
      <c r="AB277" s="4"/>
      <c r="AC277" s="3"/>
      <c r="AD277" s="4"/>
      <c r="AE277" s="3"/>
      <c r="AF277" s="4"/>
      <c r="AG277" s="3"/>
      <c r="AH277" s="4"/>
      <c r="AI277" s="3"/>
      <c r="AJ277" s="4"/>
      <c r="AK277" s="3"/>
      <c r="AL277" s="4"/>
      <c r="AM277" s="3"/>
      <c r="AN277" s="4"/>
      <c r="AO277" s="3"/>
      <c r="AP277" s="4"/>
      <c r="AQ277" s="3"/>
      <c r="AR277" s="4"/>
      <c r="AS277" s="3"/>
      <c r="AT277" s="4"/>
      <c r="AU277" s="20"/>
      <c r="AV277" s="47"/>
    </row>
    <row r="278" spans="1:48" s="43" customFormat="1" x14ac:dyDescent="0.15">
      <c r="A278" s="57"/>
      <c r="B278" s="58"/>
      <c r="C278" s="21"/>
      <c r="D278" s="20">
        <v>2.5</v>
      </c>
      <c r="E278" s="20">
        <v>0</v>
      </c>
      <c r="F278" s="20">
        <v>1.1666666666666667</v>
      </c>
      <c r="G278" s="3">
        <v>0.89939375309526071</v>
      </c>
      <c r="H278" s="4">
        <f>G278*$H$5+D278</f>
        <v>2.9496968765476304</v>
      </c>
      <c r="I278" s="3">
        <v>0.89906414367466403</v>
      </c>
      <c r="J278" s="4">
        <f>I278*$J$5+$D278</f>
        <v>2.9495320718373321</v>
      </c>
      <c r="K278" s="3">
        <v>2.4256858404602011E-2</v>
      </c>
      <c r="L278" s="4">
        <f>K278*$L$5+$D278</f>
        <v>2.5121284292023009</v>
      </c>
      <c r="M278" s="3">
        <v>-2.0960643265903398E-3</v>
      </c>
      <c r="N278" s="4">
        <f>M278*$N$5+$D278</f>
        <v>2.4989519678367049</v>
      </c>
      <c r="O278" s="3">
        <v>-0.89317194577186354</v>
      </c>
      <c r="P278" s="4">
        <f>O278*$P$5+$D278</f>
        <v>2.0534140271140684</v>
      </c>
      <c r="Q278" s="4">
        <v>3.9014656065554397E-2</v>
      </c>
      <c r="R278" s="4">
        <f>Q278*$R$5+$D278</f>
        <v>2.5195073280327773</v>
      </c>
      <c r="S278" s="3">
        <v>0.18988140344852045</v>
      </c>
      <c r="T278" s="4">
        <f>S278*$T$5+$D278</f>
        <v>2.5949407017242603</v>
      </c>
      <c r="U278" s="3">
        <v>8.9759335232172263E-2</v>
      </c>
      <c r="V278" s="4">
        <f>U278*$V$5+$D278</f>
        <v>2.5448796676160863</v>
      </c>
      <c r="W278" s="3">
        <v>6.7195380072643654E-2</v>
      </c>
      <c r="X278" s="4">
        <f>W278*$X$5+$D278</f>
        <v>2.5335976900363217</v>
      </c>
      <c r="Y278" s="3">
        <v>7.5768703439674095E-2</v>
      </c>
      <c r="Z278" s="4">
        <f>Y278*$Z$5+$D278</f>
        <v>2.5378843517198368</v>
      </c>
      <c r="AA278" s="3">
        <v>3.9234038741251205E-2</v>
      </c>
      <c r="AB278" s="4">
        <f>AA278*$AB$5+$D278</f>
        <v>2.5196170193706258</v>
      </c>
      <c r="AC278" s="3">
        <v>9.6988207239653086E-4</v>
      </c>
      <c r="AD278" s="4">
        <f>AC278*$AD$5+$D278</f>
        <v>2.5004849410361984</v>
      </c>
      <c r="AE278" s="3">
        <v>-1.0520990871542828E-3</v>
      </c>
      <c r="AF278" s="4">
        <f>AE278*$AF$5+$D278</f>
        <v>2.499473950456423</v>
      </c>
      <c r="AG278" s="3">
        <v>-8.6228529306215454E-3</v>
      </c>
      <c r="AH278" s="4">
        <f>AG278*$AH$5+$D278</f>
        <v>2.4956885735346894</v>
      </c>
      <c r="AI278" s="3">
        <v>-4.3989930139476922E-4</v>
      </c>
      <c r="AJ278" s="4">
        <f>AI278*$AJ$5+$D278</f>
        <v>2.4997800503493024</v>
      </c>
      <c r="AK278" s="3">
        <v>6.512434335751759E-4</v>
      </c>
      <c r="AL278" s="4">
        <f>AK278*$AL$5+$D278</f>
        <v>2.5003256217167875</v>
      </c>
      <c r="AM278" s="3">
        <v>-2.2946738400000002E-3</v>
      </c>
      <c r="AN278" s="4">
        <f>AM278*$AN$5+$D278</f>
        <v>2.4988526630800001</v>
      </c>
      <c r="AO278" s="3">
        <v>-2.6507304E-4</v>
      </c>
      <c r="AP278" s="4">
        <f>AO278*$AP$5+$D278</f>
        <v>2.4998674634800002</v>
      </c>
      <c r="AQ278" s="3">
        <v>5.1496559999999995E-5</v>
      </c>
      <c r="AR278" s="4">
        <f>AQ278*$AR$5+$D278</f>
        <v>2.5000257482800001</v>
      </c>
      <c r="AS278" s="3">
        <v>1.1374981949569538E-3</v>
      </c>
      <c r="AT278" s="4">
        <f>AS278*$AT$5+$D278</f>
        <v>2.5005687490974786</v>
      </c>
      <c r="AU278" s="20">
        <v>2.4313452370004152E-2</v>
      </c>
      <c r="AV278" s="47">
        <f>AU278*$AV$5+$D278</f>
        <v>2.512156726185002</v>
      </c>
    </row>
    <row r="279" spans="1:48" s="43" customFormat="1" x14ac:dyDescent="0.15">
      <c r="A279" s="57"/>
      <c r="B279" s="58"/>
      <c r="C279" s="21"/>
      <c r="D279" s="20">
        <v>2.5</v>
      </c>
      <c r="E279" s="20">
        <v>1</v>
      </c>
      <c r="F279" s="20">
        <v>1.1666666666666667</v>
      </c>
      <c r="G279" s="3">
        <v>0.78291975981003092</v>
      </c>
      <c r="H279" s="4">
        <f>G279*$H$5+D279</f>
        <v>2.8914598799050153</v>
      </c>
      <c r="I279" s="3">
        <v>0.78203170787246679</v>
      </c>
      <c r="J279" s="4">
        <f>I279*$J$5+$D279</f>
        <v>2.8910158539362332</v>
      </c>
      <c r="K279" s="3">
        <v>2.4480836783222524E-2</v>
      </c>
      <c r="L279" s="4">
        <f>K279*$L$5+$D279</f>
        <v>2.5122404183916114</v>
      </c>
      <c r="M279" s="3">
        <v>-2.8114885976340421E-2</v>
      </c>
      <c r="N279" s="4">
        <f>M279*$N$5+$D279</f>
        <v>2.4859425570118296</v>
      </c>
      <c r="O279" s="3">
        <v>-0.85244748227877787</v>
      </c>
      <c r="P279" s="4">
        <f>O279*$P$5+$D279</f>
        <v>2.0737762588606112</v>
      </c>
      <c r="Q279" s="4">
        <v>5.7706278273844197E-2</v>
      </c>
      <c r="R279" s="4">
        <f>Q279*$R$5+$D279</f>
        <v>2.5288531391369222</v>
      </c>
      <c r="S279" s="3">
        <v>0.20982294509170044</v>
      </c>
      <c r="T279" s="4">
        <f>S279*$T$5+$D279</f>
        <v>2.6049114725458504</v>
      </c>
      <c r="U279" s="3">
        <v>9.8615813620125198E-2</v>
      </c>
      <c r="V279" s="4">
        <f>U279*$V$5+$D279</f>
        <v>2.5493079068100628</v>
      </c>
      <c r="W279" s="3">
        <v>9.8766999025694066E-2</v>
      </c>
      <c r="X279" s="4">
        <f>W279*$X$5+$D279</f>
        <v>2.5493834995128468</v>
      </c>
      <c r="Y279" s="3">
        <v>7.6960394167909701E-2</v>
      </c>
      <c r="Z279" s="4">
        <f>Y279*$Z$5+$D279</f>
        <v>2.5384801970839548</v>
      </c>
      <c r="AA279" s="3">
        <v>4.8294885312689405E-2</v>
      </c>
      <c r="AB279" s="4">
        <f>AA279*$AB$5+$D279</f>
        <v>2.5241474426563446</v>
      </c>
      <c r="AC279" s="3">
        <v>3.5241835647856702E-3</v>
      </c>
      <c r="AD279" s="4">
        <f>AC279*$AD$5+$D279</f>
        <v>2.5017620917823926</v>
      </c>
      <c r="AE279" s="3">
        <v>-5.0208119351216971E-3</v>
      </c>
      <c r="AF279" s="4">
        <f>AE279*$AF$5+$D279</f>
        <v>2.4974895940324391</v>
      </c>
      <c r="AG279" s="3">
        <v>-1.0069505366045573E-2</v>
      </c>
      <c r="AH279" s="4">
        <f>AG279*$AH$5+$D279</f>
        <v>2.4949652473169772</v>
      </c>
      <c r="AI279" s="3">
        <v>-1.571756317520309E-3</v>
      </c>
      <c r="AJ279" s="4">
        <f>AI279*$AJ$5+$D279</f>
        <v>2.49921412184124</v>
      </c>
      <c r="AK279" s="3">
        <v>2.902558116565234E-3</v>
      </c>
      <c r="AL279" s="4">
        <f>AK279*$AL$5+$D279</f>
        <v>2.5014512790582826</v>
      </c>
      <c r="AM279" s="3">
        <v>-3.8483715600000005E-3</v>
      </c>
      <c r="AN279" s="4">
        <f>AM279*$AN$5+$D279</f>
        <v>2.4980758142199999</v>
      </c>
      <c r="AO279" s="3">
        <v>-6.4706688000000002E-4</v>
      </c>
      <c r="AP279" s="4">
        <f>AO279*$AP$5+$D279</f>
        <v>2.49967646656</v>
      </c>
      <c r="AQ279" s="3">
        <v>8.9514828000000009E-4</v>
      </c>
      <c r="AR279" s="4">
        <f>AQ279*$AR$5+$D279</f>
        <v>2.5004475741399999</v>
      </c>
      <c r="AS279" s="3">
        <v>1.5743308114796704E-3</v>
      </c>
      <c r="AT279" s="4">
        <f>AS279*$AT$5+$D279</f>
        <v>2.5007871654057396</v>
      </c>
      <c r="AU279" s="20">
        <v>3.1752833539727729E-2</v>
      </c>
      <c r="AV279" s="47">
        <f>AU279*$AV$5+$D279</f>
        <v>2.515876416769864</v>
      </c>
    </row>
    <row r="280" spans="1:48" s="43" customFormat="1" x14ac:dyDescent="0.15">
      <c r="A280" s="57"/>
      <c r="B280" s="58"/>
      <c r="C280" s="21"/>
      <c r="D280" s="20"/>
      <c r="E280" s="20"/>
      <c r="F280" s="20"/>
      <c r="G280" s="3"/>
      <c r="H280" s="4"/>
      <c r="I280" s="3"/>
      <c r="J280" s="4"/>
      <c r="K280" s="3"/>
      <c r="L280" s="4"/>
      <c r="M280" s="3"/>
      <c r="N280" s="4"/>
      <c r="O280" s="3"/>
      <c r="P280" s="4"/>
      <c r="Q280" s="4"/>
      <c r="R280" s="4"/>
      <c r="S280" s="3"/>
      <c r="T280" s="4"/>
      <c r="U280" s="3"/>
      <c r="V280" s="4"/>
      <c r="W280" s="3"/>
      <c r="X280" s="4"/>
      <c r="Y280" s="3"/>
      <c r="Z280" s="4"/>
      <c r="AA280" s="3"/>
      <c r="AB280" s="4"/>
      <c r="AC280" s="3"/>
      <c r="AD280" s="4"/>
      <c r="AE280" s="3"/>
      <c r="AF280" s="4"/>
      <c r="AG280" s="3"/>
      <c r="AH280" s="4"/>
      <c r="AI280" s="3"/>
      <c r="AJ280" s="4"/>
      <c r="AK280" s="3"/>
      <c r="AL280" s="4"/>
      <c r="AM280" s="3"/>
      <c r="AN280" s="4"/>
      <c r="AO280" s="3"/>
      <c r="AP280" s="4"/>
      <c r="AQ280" s="3"/>
      <c r="AR280" s="4"/>
      <c r="AS280" s="3"/>
      <c r="AT280" s="4"/>
      <c r="AU280" s="20"/>
      <c r="AV280" s="47"/>
    </row>
    <row r="281" spans="1:48" s="43" customFormat="1" x14ac:dyDescent="0.15">
      <c r="A281" s="57"/>
      <c r="B281" s="58"/>
      <c r="C281" s="21"/>
      <c r="D281" s="48">
        <v>3.5</v>
      </c>
      <c r="E281" s="48">
        <v>0</v>
      </c>
      <c r="F281" s="48">
        <v>1.1666666666666667</v>
      </c>
      <c r="G281" s="71">
        <v>0.89691978594688793</v>
      </c>
      <c r="H281" s="72">
        <f>G281*$H$5+D281</f>
        <v>3.9484598929734438</v>
      </c>
      <c r="I281" s="71">
        <v>0.89641746583396476</v>
      </c>
      <c r="J281" s="72">
        <f>I281*$J$5+$D281</f>
        <v>3.9482087329169824</v>
      </c>
      <c r="K281" s="71">
        <v>1.7186607586147682E-2</v>
      </c>
      <c r="L281" s="72">
        <f>K281*$L$5+$D281</f>
        <v>3.5085933037930737</v>
      </c>
      <c r="M281" s="71">
        <v>-2.4605891377952317E-2</v>
      </c>
      <c r="N281" s="72">
        <f>M281*$N$5+$D281</f>
        <v>3.4876970543110239</v>
      </c>
      <c r="O281" s="71">
        <v>-0.89533672573739453</v>
      </c>
      <c r="P281" s="72">
        <f>O281*$P$5+$D281</f>
        <v>3.052331637131303</v>
      </c>
      <c r="Q281" s="72">
        <v>3.6302246181431998E-2</v>
      </c>
      <c r="R281" s="72">
        <f>Q281*$R$5+$D281</f>
        <v>3.5181511230907159</v>
      </c>
      <c r="S281" s="71">
        <v>0.19061493263850257</v>
      </c>
      <c r="T281" s="72">
        <f>S281*$T$5+$D281</f>
        <v>3.5953074663192512</v>
      </c>
      <c r="U281" s="71">
        <v>8.9197522799132456E-2</v>
      </c>
      <c r="V281" s="72">
        <f>U281*$V$5+$D281</f>
        <v>3.5445987613995662</v>
      </c>
      <c r="W281" s="71">
        <v>7.6813384947906349E-2</v>
      </c>
      <c r="X281" s="72">
        <f>W281*$X$5+$D281</f>
        <v>3.538406692473953</v>
      </c>
      <c r="Y281" s="71">
        <v>7.3840592569727193E-2</v>
      </c>
      <c r="Z281" s="72">
        <f>Y281*$Z$5+$D281</f>
        <v>3.5369202962848636</v>
      </c>
      <c r="AA281" s="71">
        <v>3.6828800381557801E-2</v>
      </c>
      <c r="AB281" s="72">
        <f>AA281*$AB$5+$D281</f>
        <v>3.5184144001907791</v>
      </c>
      <c r="AC281" s="71">
        <v>1.4771192481901189E-3</v>
      </c>
      <c r="AD281" s="72">
        <f>AC281*$AD$5+$D281</f>
        <v>3.5007385596240952</v>
      </c>
      <c r="AE281" s="71">
        <v>-2.4595428991090189E-3</v>
      </c>
      <c r="AF281" s="72">
        <f>AE281*$AF$5+$D281</f>
        <v>3.4987702285504456</v>
      </c>
      <c r="AG281" s="71">
        <v>-8.9173528976470139E-3</v>
      </c>
      <c r="AH281" s="72">
        <f>AG281*$AH$5+$D281</f>
        <v>3.4955413235511763</v>
      </c>
      <c r="AI281" s="71">
        <v>-6.8418498832833899E-4</v>
      </c>
      <c r="AJ281" s="72">
        <f>AI281*$AJ$5+$D281</f>
        <v>3.4996579075058358</v>
      </c>
      <c r="AK281" s="71">
        <v>1.2677563515585335E-3</v>
      </c>
      <c r="AL281" s="72">
        <f>AK281*$AL$5+$D281</f>
        <v>3.5006338781757793</v>
      </c>
      <c r="AM281" s="71">
        <v>-2.3519786400000003E-3</v>
      </c>
      <c r="AN281" s="72">
        <f>AM281*$AN$5+$D281</f>
        <v>3.4988240106799999</v>
      </c>
      <c r="AO281" s="71">
        <v>-3.1507488000000005E-4</v>
      </c>
      <c r="AP281" s="72">
        <f>AO281*$AP$5+$D281</f>
        <v>3.4998424625600002</v>
      </c>
      <c r="AQ281" s="71">
        <v>1.022598E-4</v>
      </c>
      <c r="AR281" s="72">
        <f>AQ281*$AR$5+$D281</f>
        <v>3.5000511299000001</v>
      </c>
      <c r="AS281" s="71">
        <v>1.0093933102208123E-3</v>
      </c>
      <c r="AT281" s="72">
        <f>AS281*$AT$5+$D281</f>
        <v>3.5005046966551103</v>
      </c>
      <c r="AU281" s="48">
        <v>2.5095273362718939E-2</v>
      </c>
      <c r="AV281" s="49">
        <f>AU281*$AV$5+$D281</f>
        <v>3.5125476366813593</v>
      </c>
    </row>
    <row r="282" spans="1:48" s="43" customFormat="1" x14ac:dyDescent="0.15">
      <c r="A282" s="57"/>
      <c r="B282" s="58"/>
      <c r="C282" s="21"/>
      <c r="D282" s="48">
        <v>3.5</v>
      </c>
      <c r="E282" s="48">
        <v>1</v>
      </c>
      <c r="F282" s="48">
        <v>1.1666666666666667</v>
      </c>
      <c r="G282" s="71">
        <v>0.80386466587034899</v>
      </c>
      <c r="H282" s="72">
        <f>G282*$H$5+D282</f>
        <v>3.9019323329351745</v>
      </c>
      <c r="I282" s="71">
        <v>0.80304212411139697</v>
      </c>
      <c r="J282" s="72">
        <f>I282*$J$5+$D282</f>
        <v>3.9015210620556986</v>
      </c>
      <c r="K282" s="71">
        <v>2.6629162731490991E-2</v>
      </c>
      <c r="L282" s="72">
        <f>K282*$L$5+$D282</f>
        <v>3.5133145813657456</v>
      </c>
      <c r="M282" s="71">
        <v>-2.4751477324055651E-2</v>
      </c>
      <c r="N282" s="72">
        <f>M282*$N$5+$D282</f>
        <v>3.487624261337972</v>
      </c>
      <c r="O282" s="71">
        <v>-0.8589784281038475</v>
      </c>
      <c r="P282" s="72">
        <f>O282*$P$5+$D282</f>
        <v>3.070510785948076</v>
      </c>
      <c r="Q282" s="72">
        <v>5.3566496719595999E-2</v>
      </c>
      <c r="R282" s="72">
        <f>Q282*$R$5+$D282</f>
        <v>3.5267832483597981</v>
      </c>
      <c r="S282" s="71">
        <v>0.21072632455213655</v>
      </c>
      <c r="T282" s="72">
        <f>S282*$T$5+$D282</f>
        <v>3.6053631622760682</v>
      </c>
      <c r="U282" s="71">
        <v>0.10274074875971972</v>
      </c>
      <c r="V282" s="72">
        <f>U282*$V$5+$D282</f>
        <v>3.5513703743798599</v>
      </c>
      <c r="W282" s="71">
        <v>9.6661602266661192E-2</v>
      </c>
      <c r="X282" s="72">
        <f>W282*$X$5+$D282</f>
        <v>3.5483308011333308</v>
      </c>
      <c r="Y282" s="71">
        <v>7.6133080153724109E-2</v>
      </c>
      <c r="Z282" s="72">
        <f>Y282*$Z$5+$D282</f>
        <v>3.5380665400768621</v>
      </c>
      <c r="AA282" s="71">
        <v>4.2378477352495204E-2</v>
      </c>
      <c r="AB282" s="72">
        <f>AA282*$AB$5+$D282</f>
        <v>3.5211892386762478</v>
      </c>
      <c r="AC282" s="71">
        <v>3.6370577714869914E-3</v>
      </c>
      <c r="AD282" s="72">
        <f>AC282*$AD$5+$D282</f>
        <v>3.5018185288857433</v>
      </c>
      <c r="AE282" s="71">
        <v>-5.8820003269910298E-3</v>
      </c>
      <c r="AF282" s="72">
        <f>AE282*$AF$5+$D282</f>
        <v>3.4970589998365047</v>
      </c>
      <c r="AG282" s="71">
        <v>-9.5265660328979294E-3</v>
      </c>
      <c r="AH282" s="72">
        <f>AG282*$AH$5+$D282</f>
        <v>3.495236716983551</v>
      </c>
      <c r="AI282" s="71">
        <v>-1.7592270757503896E-3</v>
      </c>
      <c r="AJ282" s="72">
        <f>AI282*$AJ$5+$D282</f>
        <v>3.499120386462125</v>
      </c>
      <c r="AK282" s="71">
        <v>2.8495061744533978E-3</v>
      </c>
      <c r="AL282" s="72">
        <f>AK282*$AL$5+$D282</f>
        <v>3.5014247530872269</v>
      </c>
      <c r="AM282" s="71">
        <v>-2.88625248E-3</v>
      </c>
      <c r="AN282" s="72">
        <f>AM282*$AN$5+$D282</f>
        <v>3.4985568737600001</v>
      </c>
      <c r="AO282" s="71">
        <v>-5.5169099999999999E-4</v>
      </c>
      <c r="AP282" s="72">
        <f>AO282*$AP$5+$D282</f>
        <v>3.4997241545</v>
      </c>
      <c r="AQ282" s="71">
        <v>7.8758135999999995E-4</v>
      </c>
      <c r="AR282" s="72">
        <f>AQ282*$AR$5+$D282</f>
        <v>3.50039379068</v>
      </c>
      <c r="AS282" s="71">
        <v>1.3501947368710038E-3</v>
      </c>
      <c r="AT282" s="72">
        <f>AS282*$AT$5+$D282</f>
        <v>3.5006750973684353</v>
      </c>
      <c r="AU282" s="48">
        <v>3.2152355333859219E-2</v>
      </c>
      <c r="AV282" s="49">
        <f>AU282*$AV$5+$D282</f>
        <v>3.5160761776669296</v>
      </c>
    </row>
    <row r="283" spans="1:48" s="43" customFormat="1" x14ac:dyDescent="0.15">
      <c r="A283" s="57"/>
      <c r="B283" s="58"/>
      <c r="C283" s="21"/>
      <c r="D283" s="20"/>
      <c r="E283" s="20"/>
      <c r="F283" s="20"/>
      <c r="G283" s="3"/>
      <c r="H283" s="4"/>
      <c r="I283" s="3"/>
      <c r="J283" s="4"/>
      <c r="K283" s="3"/>
      <c r="L283" s="4"/>
      <c r="M283" s="3"/>
      <c r="N283" s="4"/>
      <c r="O283" s="3"/>
      <c r="P283" s="4"/>
      <c r="Q283" s="4"/>
      <c r="R283" s="4"/>
      <c r="S283" s="3"/>
      <c r="T283" s="4"/>
      <c r="U283" s="3"/>
      <c r="V283" s="4"/>
      <c r="W283" s="3"/>
      <c r="X283" s="4"/>
      <c r="Y283" s="3"/>
      <c r="Z283" s="4"/>
      <c r="AA283" s="3"/>
      <c r="AB283" s="4"/>
      <c r="AC283" s="3"/>
      <c r="AD283" s="4"/>
      <c r="AE283" s="3"/>
      <c r="AF283" s="4"/>
      <c r="AG283" s="3"/>
      <c r="AH283" s="4"/>
      <c r="AI283" s="3"/>
      <c r="AJ283" s="4"/>
      <c r="AK283" s="3"/>
      <c r="AL283" s="4"/>
      <c r="AM283" s="3"/>
      <c r="AN283" s="4"/>
      <c r="AO283" s="3"/>
      <c r="AP283" s="4"/>
      <c r="AQ283" s="3"/>
      <c r="AR283" s="4"/>
      <c r="AS283" s="3"/>
      <c r="AT283" s="4"/>
      <c r="AU283" s="20"/>
      <c r="AV283" s="47"/>
    </row>
    <row r="284" spans="1:48" s="43" customFormat="1" x14ac:dyDescent="0.15">
      <c r="A284" s="57"/>
      <c r="B284" s="58"/>
      <c r="C284" s="21"/>
      <c r="D284" s="20">
        <v>4.5</v>
      </c>
      <c r="E284" s="20">
        <v>0</v>
      </c>
      <c r="F284" s="20">
        <v>1.1666666666666667</v>
      </c>
      <c r="G284" s="3">
        <v>0.90900886700662498</v>
      </c>
      <c r="H284" s="4">
        <f>G284*$H$5+D284</f>
        <v>4.9545044335033124</v>
      </c>
      <c r="I284" s="3">
        <v>0.90871947827969679</v>
      </c>
      <c r="J284" s="4">
        <f>I284*$J$5+$D284</f>
        <v>4.9543597391398482</v>
      </c>
      <c r="K284" s="3">
        <v>2.2589463808204827E-2</v>
      </c>
      <c r="L284" s="4">
        <f>K284*$L$5+$D284</f>
        <v>4.5112947319041021</v>
      </c>
      <c r="M284" s="3">
        <v>-3.9681502745601629E-3</v>
      </c>
      <c r="N284" s="4">
        <f>M284*$N$5+$D284</f>
        <v>4.4980159248627203</v>
      </c>
      <c r="O284" s="3">
        <v>-0.89003600952230577</v>
      </c>
      <c r="P284" s="4">
        <f>O284*$P$5+$D284</f>
        <v>4.0549819952388475</v>
      </c>
      <c r="Q284" s="4">
        <v>3.6371904314205596E-2</v>
      </c>
      <c r="R284" s="4">
        <f>Q284*$R$5+$D284</f>
        <v>4.5181859521571024</v>
      </c>
      <c r="S284" s="3">
        <v>0.18091666884423424</v>
      </c>
      <c r="T284" s="4">
        <f>S284*$T$5+$D284</f>
        <v>4.5904583344221175</v>
      </c>
      <c r="U284" s="3">
        <v>8.7899070365296303E-2</v>
      </c>
      <c r="V284" s="4">
        <f>U284*$V$5+$D284</f>
        <v>4.543949535182648</v>
      </c>
      <c r="W284" s="3">
        <v>6.8684836290470105E-2</v>
      </c>
      <c r="X284" s="4">
        <f>W284*$X$5+$D284</f>
        <v>4.5343424181452354</v>
      </c>
      <c r="Y284" s="3">
        <v>7.5735212270090696E-2</v>
      </c>
      <c r="Z284" s="4">
        <f>Y284*$Z$5+$D284</f>
        <v>4.5378676061350456</v>
      </c>
      <c r="AA284" s="3">
        <v>3.6047709443692795E-2</v>
      </c>
      <c r="AB284" s="4">
        <f>AA284*$AB$5+$D284</f>
        <v>4.5180238547218465</v>
      </c>
      <c r="AC284" s="3">
        <v>1.1984175032485871E-3</v>
      </c>
      <c r="AD284" s="4">
        <f>AC284*$AD$5+$D284</f>
        <v>4.5005992087516242</v>
      </c>
      <c r="AE284" s="3">
        <v>-7.0093488852795266E-4</v>
      </c>
      <c r="AF284" s="4">
        <f>AE284*$AF$5+$D284</f>
        <v>4.4996495325557362</v>
      </c>
      <c r="AG284" s="3">
        <v>-7.9053562577113563E-3</v>
      </c>
      <c r="AH284" s="4">
        <f>AG284*$AH$5+$D284</f>
        <v>4.4960473218711448</v>
      </c>
      <c r="AI284" s="3">
        <v>-5.6366660355412572E-4</v>
      </c>
      <c r="AJ284" s="4">
        <f>AI284*$AJ$5+$D284</f>
        <v>4.4997181666982229</v>
      </c>
      <c r="AK284" s="3">
        <v>5.6006811910855553E-4</v>
      </c>
      <c r="AL284" s="4">
        <f>AK284*$AL$5+$D284</f>
        <v>4.5002800340595543</v>
      </c>
      <c r="AM284" s="3">
        <v>-1.6853788800000001E-3</v>
      </c>
      <c r="AN284" s="4">
        <f>AM284*$AN$5+$D284</f>
        <v>4.4991573105600002</v>
      </c>
      <c r="AO284" s="3">
        <v>-2.1037392000000001E-4</v>
      </c>
      <c r="AP284" s="4">
        <f>AO284*$AP$5+$D284</f>
        <v>4.4998948130400001</v>
      </c>
      <c r="AQ284" s="3">
        <v>-4.4142840000000003E-5</v>
      </c>
      <c r="AR284" s="4">
        <f>AQ284*$AR$5+$D284</f>
        <v>4.4999779285799999</v>
      </c>
      <c r="AS284" s="3">
        <v>1.0061823506533351E-3</v>
      </c>
      <c r="AT284" s="4">
        <f>AS284*$AT$5+$D284</f>
        <v>4.500503091175327</v>
      </c>
      <c r="AU284" s="20">
        <v>2.2587347186513149E-2</v>
      </c>
      <c r="AV284" s="47">
        <f>AU284*$AV$5+$D284</f>
        <v>4.5112936735932569</v>
      </c>
    </row>
    <row r="285" spans="1:48" s="43" customFormat="1" x14ac:dyDescent="0.15">
      <c r="A285" s="57"/>
      <c r="B285" s="58"/>
      <c r="C285" s="21"/>
      <c r="D285" s="20">
        <v>4.5</v>
      </c>
      <c r="E285" s="20">
        <v>1</v>
      </c>
      <c r="F285" s="20">
        <v>1.1666666666666667</v>
      </c>
      <c r="G285" s="3">
        <v>0.8184997664367557</v>
      </c>
      <c r="H285" s="4">
        <f>G285*$H$5+D285</f>
        <v>4.9092498832183775</v>
      </c>
      <c r="I285" s="3">
        <v>0.81762809385689528</v>
      </c>
      <c r="J285" s="4">
        <f>I285*$J$5+$D285</f>
        <v>4.9088140469284474</v>
      </c>
      <c r="K285" s="3">
        <v>2.4544297323831673E-2</v>
      </c>
      <c r="L285" s="4">
        <f>K285*$L$5+$D285</f>
        <v>4.5122721486619159</v>
      </c>
      <c r="M285" s="3">
        <v>-2.8700962733730767E-2</v>
      </c>
      <c r="N285" s="4">
        <f>M285*$N$5+$D285</f>
        <v>4.4856495186331342</v>
      </c>
      <c r="O285" s="3">
        <v>-0.86547876967010906</v>
      </c>
      <c r="P285" s="4">
        <f>O285*$P$5+$D285</f>
        <v>4.0672606151649457</v>
      </c>
      <c r="Q285" s="4">
        <v>4.87179015254064E-2</v>
      </c>
      <c r="R285" s="4">
        <f>Q285*$R$5+$D285</f>
        <v>4.5243589507627036</v>
      </c>
      <c r="S285" s="3">
        <v>0.19905456237735628</v>
      </c>
      <c r="T285" s="4">
        <f>S285*$T$5+$D285</f>
        <v>4.5995272811886778</v>
      </c>
      <c r="U285" s="3">
        <v>9.8009205511361303E-2</v>
      </c>
      <c r="V285" s="4">
        <f>U285*$V$5+$D285</f>
        <v>4.549004602755681</v>
      </c>
      <c r="W285" s="3">
        <v>9.5440920103179352E-2</v>
      </c>
      <c r="X285" s="4">
        <f>W285*$X$5+$D285</f>
        <v>4.5477204600515897</v>
      </c>
      <c r="Y285" s="3">
        <v>7.6605011194973899E-2</v>
      </c>
      <c r="Z285" s="4">
        <f>Y285*$Z$5+$D285</f>
        <v>4.5383025055974873</v>
      </c>
      <c r="AA285" s="3">
        <v>3.9890279577758404E-2</v>
      </c>
      <c r="AB285" s="4">
        <f>AA285*$AB$5+$D285</f>
        <v>4.519945139788879</v>
      </c>
      <c r="AC285" s="3">
        <v>2.8915306037683936E-3</v>
      </c>
      <c r="AD285" s="4">
        <f>AC285*$AD$5+$D285</f>
        <v>4.5014457653018844</v>
      </c>
      <c r="AE285" s="3">
        <v>-5.2632824532208291E-3</v>
      </c>
      <c r="AF285" s="4">
        <f>AE285*$AF$5+$D285</f>
        <v>4.4973683587733895</v>
      </c>
      <c r="AG285" s="3">
        <v>-9.0766526633603468E-3</v>
      </c>
      <c r="AH285" s="4">
        <f>AG285*$AH$5+$D285</f>
        <v>4.4954616736683199</v>
      </c>
      <c r="AI285" s="3">
        <v>-1.2125453187793553E-3</v>
      </c>
      <c r="AJ285" s="4">
        <f>AI285*$AJ$5+$D285</f>
        <v>4.4993937273406104</v>
      </c>
      <c r="AK285" s="3">
        <v>2.7730743648294856E-3</v>
      </c>
      <c r="AL285" s="4">
        <f>AK285*$AL$5+$D285</f>
        <v>4.5013865371824151</v>
      </c>
      <c r="AM285" s="3">
        <v>-2.6964446400000001E-3</v>
      </c>
      <c r="AN285" s="4">
        <f>AM285*$AN$5+$D285</f>
        <v>4.4986517776800001</v>
      </c>
      <c r="AO285" s="3">
        <v>-2.8861596000000005E-4</v>
      </c>
      <c r="AP285" s="4">
        <f>AO285*$AP$5+$D285</f>
        <v>4.4998556920199997</v>
      </c>
      <c r="AQ285" s="3">
        <v>5.9813640000000001E-4</v>
      </c>
      <c r="AR285" s="4">
        <f>AQ285*$AR$5+$D285</f>
        <v>4.5002990682000004</v>
      </c>
      <c r="AS285" s="3">
        <v>1.2298758717034454E-3</v>
      </c>
      <c r="AT285" s="4">
        <f>AS285*$AT$5+$D285</f>
        <v>4.5006149379358513</v>
      </c>
      <c r="AU285" s="20">
        <v>2.9168746199175269E-2</v>
      </c>
      <c r="AV285" s="47">
        <f>AU285*$AV$5+$D285</f>
        <v>4.5145843730995878</v>
      </c>
    </row>
    <row r="286" spans="1:48" s="43" customFormat="1" x14ac:dyDescent="0.15">
      <c r="A286" s="57"/>
      <c r="B286" s="58"/>
      <c r="C286" s="21"/>
      <c r="D286" s="20"/>
      <c r="E286" s="20"/>
      <c r="F286" s="20"/>
      <c r="G286" s="3"/>
      <c r="H286" s="4"/>
      <c r="I286" s="3"/>
      <c r="J286" s="4"/>
      <c r="K286" s="3"/>
      <c r="L286" s="4"/>
      <c r="M286" s="3"/>
      <c r="N286" s="4"/>
      <c r="O286" s="3"/>
      <c r="P286" s="4"/>
      <c r="Q286" s="4"/>
      <c r="R286" s="4"/>
      <c r="S286" s="3"/>
      <c r="T286" s="4"/>
      <c r="U286" s="3"/>
      <c r="V286" s="4"/>
      <c r="W286" s="3"/>
      <c r="X286" s="4"/>
      <c r="Y286" s="3"/>
      <c r="Z286" s="4"/>
      <c r="AA286" s="3"/>
      <c r="AB286" s="4"/>
      <c r="AC286" s="3"/>
      <c r="AD286" s="4"/>
      <c r="AE286" s="3"/>
      <c r="AF286" s="4"/>
      <c r="AG286" s="3"/>
      <c r="AH286" s="4"/>
      <c r="AI286" s="3"/>
      <c r="AJ286" s="4"/>
      <c r="AK286" s="3"/>
      <c r="AL286" s="4"/>
      <c r="AM286" s="3"/>
      <c r="AN286" s="4"/>
      <c r="AO286" s="3"/>
      <c r="AP286" s="4"/>
      <c r="AQ286" s="3"/>
      <c r="AR286" s="4"/>
      <c r="AS286" s="3"/>
      <c r="AT286" s="4"/>
      <c r="AU286" s="20"/>
      <c r="AV286" s="47"/>
    </row>
    <row r="287" spans="1:48" s="43" customFormat="1" x14ac:dyDescent="0.15">
      <c r="A287" s="57"/>
      <c r="B287" s="58"/>
      <c r="C287" s="21"/>
      <c r="D287" s="48">
        <v>5.5</v>
      </c>
      <c r="E287" s="48">
        <v>0</v>
      </c>
      <c r="F287" s="48">
        <v>1.1666666666666667</v>
      </c>
      <c r="G287" s="71">
        <v>0.90617898228720384</v>
      </c>
      <c r="H287" s="72">
        <f>G287*$H$5+D287</f>
        <v>5.9530894911436016</v>
      </c>
      <c r="I287" s="71">
        <v>0.90566030692503818</v>
      </c>
      <c r="J287" s="72">
        <f>I287*$J$5+$D287</f>
        <v>5.9528301534625188</v>
      </c>
      <c r="K287" s="71">
        <v>1.7397520559348671E-2</v>
      </c>
      <c r="L287" s="72">
        <f>K287*$L$5+$D287</f>
        <v>5.5086987602796746</v>
      </c>
      <c r="M287" s="71">
        <v>-2.5240496784043782E-2</v>
      </c>
      <c r="N287" s="72">
        <f>M287*$N$5+$D287</f>
        <v>5.4873797516079783</v>
      </c>
      <c r="O287" s="71">
        <v>-0.89661203422126756</v>
      </c>
      <c r="P287" s="72">
        <f>O287*$P$5+$D287</f>
        <v>5.0516939828893666</v>
      </c>
      <c r="Q287" s="72">
        <v>3.4897403276782202E-2</v>
      </c>
      <c r="R287" s="72">
        <f>Q287*$R$5+$D287</f>
        <v>5.5174487016383909</v>
      </c>
      <c r="S287" s="71">
        <v>0.18039591911394157</v>
      </c>
      <c r="T287" s="72">
        <f>S287*$T$5+$D287</f>
        <v>5.5901979595569706</v>
      </c>
      <c r="U287" s="71">
        <v>8.9583885502252852E-2</v>
      </c>
      <c r="V287" s="72">
        <f>U287*$V$5+$D287</f>
        <v>5.5447919427511261</v>
      </c>
      <c r="W287" s="71">
        <v>7.5413520081528129E-2</v>
      </c>
      <c r="X287" s="72">
        <f>W287*$X$5+$D287</f>
        <v>5.5377067600407637</v>
      </c>
      <c r="Y287" s="71">
        <v>7.2548373248580891E-2</v>
      </c>
      <c r="Z287" s="72">
        <f>Y287*$Z$5+$D287</f>
        <v>5.5362741866242908</v>
      </c>
      <c r="AA287" s="71">
        <v>3.4660736522042393E-2</v>
      </c>
      <c r="AB287" s="72">
        <f>AA287*$AB$5+$D287</f>
        <v>5.5173303682610211</v>
      </c>
      <c r="AC287" s="71">
        <v>1.3990827596064897E-3</v>
      </c>
      <c r="AD287" s="72">
        <f>AC287*$AD$5+$D287</f>
        <v>5.5006995413798032</v>
      </c>
      <c r="AE287" s="71">
        <v>-2.6629951729163375E-3</v>
      </c>
      <c r="AF287" s="72">
        <f>AE287*$AF$5+$D287</f>
        <v>5.4986685024135422</v>
      </c>
      <c r="AG287" s="71">
        <v>-7.3255478810728145E-3</v>
      </c>
      <c r="AH287" s="72">
        <f>AG287*$AH$5+$D287</f>
        <v>5.4963372260594632</v>
      </c>
      <c r="AI287" s="71">
        <v>-5.5241876931568618E-4</v>
      </c>
      <c r="AJ287" s="72">
        <f>AI287*$AJ$5+$D287</f>
        <v>5.4997237906153424</v>
      </c>
      <c r="AK287" s="71">
        <v>1.2462888214946743E-3</v>
      </c>
      <c r="AL287" s="72">
        <f>AK287*$AL$5+$D287</f>
        <v>5.5006231444107474</v>
      </c>
      <c r="AM287" s="71">
        <v>-1.6320873599999998E-3</v>
      </c>
      <c r="AN287" s="72">
        <f>AM287*$AN$5+$D287</f>
        <v>5.4991839563199996</v>
      </c>
      <c r="AO287" s="71">
        <v>-1.8392184000000001E-4</v>
      </c>
      <c r="AP287" s="72">
        <f>AO287*$AP$5+$D287</f>
        <v>5.4999080390800001</v>
      </c>
      <c r="AQ287" s="71">
        <v>8.5378320000000004E-5</v>
      </c>
      <c r="AR287" s="72">
        <f>AQ287*$AR$5+$D287</f>
        <v>5.5000426891599998</v>
      </c>
      <c r="AS287" s="71">
        <v>8.9684351822199465E-4</v>
      </c>
      <c r="AT287" s="72">
        <f>AS287*$AT$5+$D287</f>
        <v>5.5004484217591108</v>
      </c>
      <c r="AU287" s="48">
        <v>2.3127579592865769E-2</v>
      </c>
      <c r="AV287" s="49">
        <f>AU287*$AV$5+$D287</f>
        <v>5.5115637897964325</v>
      </c>
    </row>
    <row r="288" spans="1:48" s="43" customFormat="1" x14ac:dyDescent="0.15">
      <c r="A288" s="57"/>
      <c r="B288" s="58"/>
      <c r="C288" s="21"/>
      <c r="D288" s="48">
        <v>5.5</v>
      </c>
      <c r="E288" s="48">
        <v>1</v>
      </c>
      <c r="F288" s="48">
        <v>1.1666666666666667</v>
      </c>
      <c r="G288" s="71">
        <v>0.81467829167660177</v>
      </c>
      <c r="H288" s="72">
        <f>G288*$H$5+D288</f>
        <v>5.9073391458383009</v>
      </c>
      <c r="I288" s="71">
        <v>0.81396480304212415</v>
      </c>
      <c r="J288" s="72">
        <f>I288*$J$5+$D288</f>
        <v>5.9069824015210619</v>
      </c>
      <c r="K288" s="71">
        <v>2.0447359481564713E-2</v>
      </c>
      <c r="L288" s="72">
        <f>K288*$L$5+$D288</f>
        <v>5.5102236797407826</v>
      </c>
      <c r="M288" s="71">
        <v>-2.7274967056513475E-2</v>
      </c>
      <c r="N288" s="72">
        <f>M288*$N$5+$D288</f>
        <v>5.4863625164717433</v>
      </c>
      <c r="O288" s="71">
        <v>-0.86756104107468901</v>
      </c>
      <c r="P288" s="72">
        <f>O288*$P$5+$D288</f>
        <v>5.0662194794626556</v>
      </c>
      <c r="Q288" s="72">
        <v>4.5271824162415202E-2</v>
      </c>
      <c r="R288" s="72">
        <f>Q288*$R$5+$D288</f>
        <v>5.5226359120812072</v>
      </c>
      <c r="S288" s="71">
        <v>0.20184682616415869</v>
      </c>
      <c r="T288" s="72">
        <f>S288*$T$5+$D288</f>
        <v>5.6009234130820795</v>
      </c>
      <c r="U288" s="71">
        <v>0.10390916930152343</v>
      </c>
      <c r="V288" s="72">
        <f>U288*$V$5+$D288</f>
        <v>5.5519545846507619</v>
      </c>
      <c r="W288" s="71">
        <v>9.3805877939249604E-2</v>
      </c>
      <c r="X288" s="72">
        <f>W288*$X$5+$D288</f>
        <v>5.5469029389696249</v>
      </c>
      <c r="Y288" s="71">
        <v>7.4578985725914523E-2</v>
      </c>
      <c r="Z288" s="72">
        <f>Y288*$Z$5+$D288</f>
        <v>5.537289492862957</v>
      </c>
      <c r="AA288" s="71">
        <v>3.80535461590032E-2</v>
      </c>
      <c r="AB288" s="72">
        <f>AA288*$AB$5+$D288</f>
        <v>5.519026773079502</v>
      </c>
      <c r="AC288" s="71">
        <v>4.2529886278077763E-3</v>
      </c>
      <c r="AD288" s="72">
        <f>AC288*$AD$5+$D288</f>
        <v>5.5021264943139041</v>
      </c>
      <c r="AE288" s="71">
        <v>-5.220083682754892E-3</v>
      </c>
      <c r="AF288" s="72">
        <f>AE288*$AF$5+$D288</f>
        <v>5.4973899581586227</v>
      </c>
      <c r="AG288" s="71">
        <v>-9.1640033029305318E-3</v>
      </c>
      <c r="AH288" s="72">
        <f>AG288*$AH$5+$D288</f>
        <v>5.4954179983485352</v>
      </c>
      <c r="AI288" s="71">
        <v>-1.9028991375858147E-3</v>
      </c>
      <c r="AJ288" s="72">
        <f>AI288*$AJ$5+$D288</f>
        <v>5.4990485504312074</v>
      </c>
      <c r="AK288" s="71">
        <v>2.7068828137992527E-3</v>
      </c>
      <c r="AL288" s="72">
        <f>AK288*$AL$5+$D288</f>
        <v>5.5013534414068994</v>
      </c>
      <c r="AM288" s="71">
        <v>-2.3066697599999999E-3</v>
      </c>
      <c r="AN288" s="72">
        <f>AM288*$AN$5+$D288</f>
        <v>5.4988466651200003</v>
      </c>
      <c r="AO288" s="71">
        <v>-4.5671148000000003E-4</v>
      </c>
      <c r="AP288" s="72">
        <f>AO288*$AP$5+$D288</f>
        <v>5.49977164426</v>
      </c>
      <c r="AQ288" s="71">
        <v>5.0222484000000001E-4</v>
      </c>
      <c r="AR288" s="72">
        <f>AQ288*$AR$5+$D288</f>
        <v>5.50025111242</v>
      </c>
      <c r="AS288" s="71">
        <v>1.0342368961029486E-3</v>
      </c>
      <c r="AT288" s="72">
        <f>AS288*$AT$5+$D288</f>
        <v>5.5005171184480517</v>
      </c>
      <c r="AU288" s="48">
        <v>3.0169399716715083E-2</v>
      </c>
      <c r="AV288" s="49">
        <f>AU288*$AV$5+$D288</f>
        <v>5.5150846998583578</v>
      </c>
    </row>
    <row r="289" spans="1:48" s="43" customFormat="1" x14ac:dyDescent="0.15">
      <c r="A289" s="57"/>
      <c r="B289" s="58"/>
      <c r="C289" s="21"/>
      <c r="D289" s="20"/>
      <c r="E289" s="20"/>
      <c r="F289" s="20"/>
      <c r="G289" s="3"/>
      <c r="H289" s="4"/>
      <c r="I289" s="3"/>
      <c r="J289" s="4"/>
      <c r="K289" s="3"/>
      <c r="L289" s="4"/>
      <c r="M289" s="3"/>
      <c r="N289" s="4"/>
      <c r="O289" s="3"/>
      <c r="P289" s="4"/>
      <c r="Q289" s="4"/>
      <c r="R289" s="4"/>
      <c r="S289" s="3"/>
      <c r="T289" s="4"/>
      <c r="U289" s="3"/>
      <c r="V289" s="4"/>
      <c r="W289" s="3"/>
      <c r="X289" s="4"/>
      <c r="Y289" s="3"/>
      <c r="Z289" s="4"/>
      <c r="AA289" s="3"/>
      <c r="AB289" s="4"/>
      <c r="AC289" s="3"/>
      <c r="AD289" s="4"/>
      <c r="AE289" s="3"/>
      <c r="AF289" s="4"/>
      <c r="AG289" s="3"/>
      <c r="AH289" s="4"/>
      <c r="AI289" s="3"/>
      <c r="AJ289" s="4"/>
      <c r="AK289" s="3"/>
      <c r="AL289" s="4"/>
      <c r="AM289" s="3"/>
      <c r="AN289" s="4"/>
      <c r="AO289" s="3"/>
      <c r="AP289" s="4"/>
      <c r="AQ289" s="3"/>
      <c r="AR289" s="4"/>
      <c r="AS289" s="3"/>
      <c r="AT289" s="4"/>
      <c r="AU289" s="20"/>
      <c r="AV289" s="47"/>
    </row>
    <row r="290" spans="1:48" s="43" customFormat="1" x14ac:dyDescent="0.15">
      <c r="A290" s="57"/>
      <c r="B290" s="58"/>
      <c r="C290" s="21"/>
      <c r="D290" s="20">
        <v>6.5</v>
      </c>
      <c r="E290" s="20">
        <v>0</v>
      </c>
      <c r="F290" s="20">
        <v>1.1666666666666667</v>
      </c>
      <c r="G290" s="3">
        <v>0.9208417463410401</v>
      </c>
      <c r="H290" s="4">
        <f>G290*$H$5+D290</f>
        <v>6.9604208731705199</v>
      </c>
      <c r="I290" s="3">
        <v>0.92062019613040036</v>
      </c>
      <c r="J290" s="4">
        <f>I290*$J$5+$D290</f>
        <v>6.9603100980652002</v>
      </c>
      <c r="K290" s="3">
        <v>2.0075928670352353E-2</v>
      </c>
      <c r="L290" s="4">
        <f>K290*$L$5+$D290</f>
        <v>6.5100379643351758</v>
      </c>
      <c r="M290" s="3">
        <v>-2.2211189213201285E-3</v>
      </c>
      <c r="N290" s="4">
        <f>M290*$N$5+$D290</f>
        <v>6.4988894405393403</v>
      </c>
      <c r="O290" s="3">
        <v>-0.89904554226379285</v>
      </c>
      <c r="P290" s="4">
        <f>O290*$P$5+$D290</f>
        <v>6.0504772288681039</v>
      </c>
      <c r="Q290" s="4">
        <v>3.32597168971452E-2</v>
      </c>
      <c r="R290" s="4">
        <f>Q290*$R$5+$D290</f>
        <v>6.5166298584485727</v>
      </c>
      <c r="S290" s="3">
        <v>0.18040898451936108</v>
      </c>
      <c r="T290" s="4">
        <f>S290*$T$5+$D290</f>
        <v>6.590204492259681</v>
      </c>
      <c r="U290" s="3">
        <v>8.6013296849744098E-2</v>
      </c>
      <c r="V290" s="4">
        <f>U290*$V$5+$D290</f>
        <v>6.5430066484248721</v>
      </c>
      <c r="W290" s="3">
        <v>6.6292000612207566E-2</v>
      </c>
      <c r="X290" s="4">
        <f>W290*$X$5+$D290</f>
        <v>6.5331460003061039</v>
      </c>
      <c r="Y290" s="3">
        <v>7.3455416577437857E-2</v>
      </c>
      <c r="Z290" s="4">
        <f>Y290*$Z$5+$D290</f>
        <v>6.5367277082887192</v>
      </c>
      <c r="AA290" s="3">
        <v>3.2778753222600002E-2</v>
      </c>
      <c r="AB290" s="4">
        <f>AA290*$AB$5+$D290</f>
        <v>6.5163893766112997</v>
      </c>
      <c r="AC290" s="3">
        <v>1.3600645153146755E-3</v>
      </c>
      <c r="AD290" s="4">
        <f>AC290*$AD$5+$D290</f>
        <v>6.500680032257657</v>
      </c>
      <c r="AE290" s="3">
        <v>-8.5840137441991831E-4</v>
      </c>
      <c r="AF290" s="4">
        <f>AE290*$AF$5+$D290</f>
        <v>6.4995707993127905</v>
      </c>
      <c r="AG290" s="3">
        <v>-7.5088238345777745E-3</v>
      </c>
      <c r="AH290" s="4">
        <f>AG290*$AH$5+$D290</f>
        <v>6.4962455880827115</v>
      </c>
      <c r="AI290" s="3">
        <v>-6.2817200758700533E-4</v>
      </c>
      <c r="AJ290" s="4">
        <f>AI290*$AJ$5+$D290</f>
        <v>6.4996859139962062</v>
      </c>
      <c r="AK290" s="3">
        <v>5.3520773228173015E-4</v>
      </c>
      <c r="AL290" s="4">
        <f>AK290*$AL$5+$D290</f>
        <v>6.5002676038661411</v>
      </c>
      <c r="AM290" s="3">
        <v>-1.4223632400000002E-3</v>
      </c>
      <c r="AN290" s="4">
        <f>AM290*$AN$5+$D290</f>
        <v>6.4992888183800002</v>
      </c>
      <c r="AO290" s="3">
        <v>-1.7752284E-4</v>
      </c>
      <c r="AP290" s="4">
        <f>AO290*$AP$5+$D290</f>
        <v>6.4999112385800002</v>
      </c>
      <c r="AQ290" s="3">
        <v>-3.1031639999999999E-5</v>
      </c>
      <c r="AR290" s="4">
        <f>AQ290*$AR$5+$D290</f>
        <v>6.4999844841799996</v>
      </c>
      <c r="AS290" s="3">
        <v>8.2425042934798848E-4</v>
      </c>
      <c r="AT290" s="4">
        <f>AS290*$AT$5+$D290</f>
        <v>6.500412125214674</v>
      </c>
      <c r="AU290" s="20">
        <v>2.2170159137719098E-2</v>
      </c>
      <c r="AV290" s="47">
        <f>AU290*$AV$5+$D290</f>
        <v>6.5110850795688595</v>
      </c>
    </row>
    <row r="291" spans="1:48" s="43" customFormat="1" ht="15.75" thickBot="1" x14ac:dyDescent="0.2">
      <c r="A291" s="59"/>
      <c r="B291" s="60"/>
      <c r="C291" s="61"/>
      <c r="D291" s="50">
        <v>6.5</v>
      </c>
      <c r="E291" s="50">
        <v>1</v>
      </c>
      <c r="F291" s="50">
        <v>1.1666666666666667</v>
      </c>
      <c r="G291" s="73">
        <v>0.83870447464705178</v>
      </c>
      <c r="H291" s="74">
        <f>G291*$H$5+D291</f>
        <v>6.9193522373235261</v>
      </c>
      <c r="I291" s="73">
        <v>0.83786080739228186</v>
      </c>
      <c r="J291" s="74">
        <f>I291*$J$5+$D291</f>
        <v>6.918930403696141</v>
      </c>
      <c r="K291" s="73">
        <v>2.5386082730147121E-2</v>
      </c>
      <c r="L291" s="74">
        <f>K291*$L$5+$D291</f>
        <v>6.5126930413650737</v>
      </c>
      <c r="M291" s="73">
        <v>-2.774905462459357E-2</v>
      </c>
      <c r="N291" s="74">
        <f>M291*$N$5+$D291</f>
        <v>6.4861254726877036</v>
      </c>
      <c r="O291" s="73">
        <v>-0.86638522459997902</v>
      </c>
      <c r="P291" s="74">
        <f>O291*$P$5+$D291</f>
        <v>6.0668073877000106</v>
      </c>
      <c r="Q291" s="74">
        <v>4.0892772381350403E-2</v>
      </c>
      <c r="R291" s="74">
        <f>Q291*$R$5+$D291</f>
        <v>6.5204463861906756</v>
      </c>
      <c r="S291" s="73">
        <v>0.19348247804700808</v>
      </c>
      <c r="T291" s="74">
        <f>S291*$T$5+$D291</f>
        <v>6.5967412390235038</v>
      </c>
      <c r="U291" s="73">
        <v>9.2689719019124026E-2</v>
      </c>
      <c r="V291" s="74">
        <f>U291*$V$5+$D291</f>
        <v>6.5463448595095617</v>
      </c>
      <c r="W291" s="73">
        <v>8.9623081718511438E-2</v>
      </c>
      <c r="X291" s="74">
        <f>W291*$X$5+$D291</f>
        <v>6.5448115408592553</v>
      </c>
      <c r="Y291" s="73">
        <v>7.4897412234806449E-2</v>
      </c>
      <c r="Z291" s="74">
        <f>Y291*$Z$5+$D291</f>
        <v>6.5374487061174031</v>
      </c>
      <c r="AA291" s="73">
        <v>3.6520969748054403E-2</v>
      </c>
      <c r="AB291" s="74">
        <f>AA291*$AB$5+$D291</f>
        <v>6.5182604848740269</v>
      </c>
      <c r="AC291" s="73">
        <v>3.5409056694821629E-3</v>
      </c>
      <c r="AD291" s="74">
        <f>AC291*$AD$5+$D291</f>
        <v>6.5017704528347409</v>
      </c>
      <c r="AE291" s="73">
        <v>-4.0732260023204885E-3</v>
      </c>
      <c r="AF291" s="74">
        <f>AE291*$AF$5+$D291</f>
        <v>6.4979633869988396</v>
      </c>
      <c r="AG291" s="73">
        <v>-8.8815531181056558E-3</v>
      </c>
      <c r="AH291" s="74">
        <f>AG291*$AH$5+$D291</f>
        <v>6.4955592234409476</v>
      </c>
      <c r="AI291" s="73">
        <v>-1.512535544930353E-3</v>
      </c>
      <c r="AJ291" s="74">
        <f>AI291*$AJ$5+$D291</f>
        <v>6.4992437322275345</v>
      </c>
      <c r="AK291" s="73">
        <v>2.4323698575228932E-3</v>
      </c>
      <c r="AL291" s="74">
        <f>AK291*$AL$5+$D291</f>
        <v>6.5012161849287615</v>
      </c>
      <c r="AM291" s="73">
        <v>-1.90393056E-3</v>
      </c>
      <c r="AN291" s="74">
        <f>AM291*$AN$5+$D291</f>
        <v>6.4990480347200004</v>
      </c>
      <c r="AO291" s="73">
        <v>-3.6223632000000001E-4</v>
      </c>
      <c r="AP291" s="74">
        <f>AO291*$AP$5+$D291</f>
        <v>6.4998188818399996</v>
      </c>
      <c r="AQ291" s="73">
        <v>3.7958436E-4</v>
      </c>
      <c r="AR291" s="74">
        <f>AQ291*$AR$5+$D291</f>
        <v>6.5001897921799996</v>
      </c>
      <c r="AS291" s="73">
        <v>9.165771422997228E-4</v>
      </c>
      <c r="AT291" s="74">
        <f>AS291*$AT$5+$D291</f>
        <v>6.5004582885711502</v>
      </c>
      <c r="AU291" s="50">
        <v>2.7029575049889055E-2</v>
      </c>
      <c r="AV291" s="51">
        <f>AU291*$AV$5+$D291</f>
        <v>6.5135147875249446</v>
      </c>
    </row>
    <row r="292" spans="1:48" s="43" customFormat="1" ht="15.75" thickBot="1" x14ac:dyDescent="0.2">
      <c r="A292" s="22"/>
      <c r="B292" s="53"/>
      <c r="C292" s="22"/>
      <c r="D292" s="1"/>
      <c r="E292" s="1"/>
      <c r="F292" s="1"/>
      <c r="G292" s="3"/>
      <c r="H292" s="4"/>
      <c r="I292" s="3"/>
      <c r="J292" s="4"/>
      <c r="K292" s="3"/>
      <c r="L292" s="4"/>
      <c r="M292" s="3"/>
      <c r="N292" s="4"/>
      <c r="O292" s="3"/>
      <c r="P292" s="4"/>
      <c r="Q292" s="4"/>
      <c r="R292" s="4"/>
      <c r="S292" s="3"/>
      <c r="T292" s="4"/>
      <c r="U292" s="3"/>
      <c r="V292" s="4"/>
      <c r="W292" s="3"/>
      <c r="X292" s="4"/>
      <c r="Y292" s="3"/>
      <c r="Z292" s="4"/>
      <c r="AA292" s="3"/>
      <c r="AB292" s="4"/>
      <c r="AC292" s="3"/>
      <c r="AD292" s="4"/>
      <c r="AE292" s="3"/>
      <c r="AF292" s="4"/>
      <c r="AG292" s="3"/>
      <c r="AH292" s="4"/>
      <c r="AI292" s="3"/>
      <c r="AJ292" s="4"/>
      <c r="AK292" s="3"/>
      <c r="AL292" s="4"/>
      <c r="AM292" s="3"/>
      <c r="AN292" s="4"/>
      <c r="AO292" s="3"/>
      <c r="AP292" s="4"/>
      <c r="AQ292" s="3"/>
      <c r="AR292" s="4"/>
      <c r="AS292" s="3"/>
      <c r="AT292" s="4"/>
      <c r="AU292" s="1"/>
      <c r="AV292" s="1"/>
    </row>
    <row r="293" spans="1:48" s="43" customFormat="1" x14ac:dyDescent="0.15">
      <c r="A293" s="54" t="s">
        <v>99</v>
      </c>
      <c r="B293" s="55">
        <f>F293</f>
        <v>1.5</v>
      </c>
      <c r="C293" s="62" t="s">
        <v>5</v>
      </c>
      <c r="D293" s="45">
        <v>-3.5</v>
      </c>
      <c r="E293" s="45">
        <v>0</v>
      </c>
      <c r="F293" s="45">
        <v>1.5</v>
      </c>
      <c r="G293" s="69">
        <v>1.0116620858068539</v>
      </c>
      <c r="H293" s="70">
        <f>G293*$H$5+D293</f>
        <v>-2.9941689570965728</v>
      </c>
      <c r="I293" s="69">
        <v>1.0114583605529279</v>
      </c>
      <c r="J293" s="70">
        <f>I293*$J$5+$D293</f>
        <v>-2.9942708197235359</v>
      </c>
      <c r="K293" s="69">
        <v>1.6833841639820369E-2</v>
      </c>
      <c r="L293" s="70">
        <f>K293*$L$5+$D293</f>
        <v>-3.4915830791800899</v>
      </c>
      <c r="M293" s="69">
        <v>-1.1348237850106201E-2</v>
      </c>
      <c r="N293" s="70">
        <f>M293*$N$5+$D293</f>
        <v>-3.5056741189250533</v>
      </c>
      <c r="O293" s="69">
        <v>-0.94651059939298221</v>
      </c>
      <c r="P293" s="70">
        <f>O293*$P$5+$D293</f>
        <v>-3.9732552996964912</v>
      </c>
      <c r="Q293" s="70">
        <v>0</v>
      </c>
      <c r="R293" s="70">
        <f>Q293*$R$5+$D293</f>
        <v>-3.5</v>
      </c>
      <c r="S293" s="69">
        <v>0.16028266071381911</v>
      </c>
      <c r="T293" s="70">
        <f>S293*$T$5+$D293</f>
        <v>-3.4198586696430904</v>
      </c>
      <c r="U293" s="69">
        <v>7.5775618460297969E-2</v>
      </c>
      <c r="V293" s="70">
        <f>U293*$V$5+$D293</f>
        <v>-3.4621121907698509</v>
      </c>
      <c r="W293" s="69">
        <v>6.5060119529794722E-2</v>
      </c>
      <c r="X293" s="70">
        <f>W293*$X$5+$D293</f>
        <v>-3.4674699402351026</v>
      </c>
      <c r="Y293" s="69">
        <v>7.6385618495182758E-2</v>
      </c>
      <c r="Z293" s="70">
        <f>Y293*$Z$5+$D293</f>
        <v>-3.4618071907524088</v>
      </c>
      <c r="AA293" s="69">
        <v>1.6990009086758396E-2</v>
      </c>
      <c r="AB293" s="70">
        <f>AA293*$AB$5+$D293</f>
        <v>-3.4915049954566206</v>
      </c>
      <c r="AC293" s="69">
        <v>1.6122895944867619E-3</v>
      </c>
      <c r="AD293" s="70">
        <f>AC293*$AD$5+$D293</f>
        <v>-3.4991938552027566</v>
      </c>
      <c r="AE293" s="69">
        <v>-2.1278878226285956E-3</v>
      </c>
      <c r="AF293" s="70">
        <f>AE293*$AF$5+$D293</f>
        <v>-3.5010639439113143</v>
      </c>
      <c r="AG293" s="69">
        <v>-7.3092621686105773E-3</v>
      </c>
      <c r="AH293" s="70">
        <f>AG293*$AH$5+$D293</f>
        <v>-3.5036546310843053</v>
      </c>
      <c r="AI293" s="69">
        <v>-6.1225642495345463E-4</v>
      </c>
      <c r="AJ293" s="70">
        <f>AI293*$AJ$5+$D293</f>
        <v>-3.5003061282124768</v>
      </c>
      <c r="AK293" s="69">
        <v>1.3615225748259642E-3</v>
      </c>
      <c r="AL293" s="70">
        <f>AK293*$AL$5+$D293</f>
        <v>-3.4993192387125869</v>
      </c>
      <c r="AM293" s="69">
        <v>-4.4521919999999999E-5</v>
      </c>
      <c r="AN293" s="70">
        <f>AM293*$AN$5+$D293</f>
        <v>-3.5000222609599998</v>
      </c>
      <c r="AO293" s="69">
        <v>1.0103400000000001E-5</v>
      </c>
      <c r="AP293" s="70">
        <f>AO293*$AP$5+$D293</f>
        <v>-3.4999949482999999</v>
      </c>
      <c r="AQ293" s="69">
        <v>7.7263200000000006E-6</v>
      </c>
      <c r="AR293" s="70">
        <f>AQ293*$AR$5+$D293</f>
        <v>-3.4999961368400001</v>
      </c>
      <c r="AS293" s="69">
        <v>6.1544595406132683E-6</v>
      </c>
      <c r="AT293" s="70">
        <f>AS293*$AT$5+$D293</f>
        <v>-3.4999969227702299</v>
      </c>
      <c r="AU293" s="45">
        <v>1.7832647415886537E-2</v>
      </c>
      <c r="AV293" s="46">
        <f>AU293*$AV$5+$D293</f>
        <v>-3.4910836762920567</v>
      </c>
    </row>
    <row r="294" spans="1:48" s="43" customFormat="1" x14ac:dyDescent="0.15">
      <c r="A294" s="57" t="s">
        <v>99</v>
      </c>
      <c r="B294" s="58">
        <f>F294</f>
        <v>1.5</v>
      </c>
      <c r="C294" s="63" t="s">
        <v>4</v>
      </c>
      <c r="D294" s="20">
        <v>-3.5</v>
      </c>
      <c r="E294" s="20">
        <v>1</v>
      </c>
      <c r="F294" s="20">
        <v>1.5</v>
      </c>
      <c r="G294" s="3">
        <v>0.84523414821948006</v>
      </c>
      <c r="H294" s="4">
        <f>G294*$H$5+D294</f>
        <v>-3.0773829258902601</v>
      </c>
      <c r="I294" s="3">
        <v>0.84504615821086071</v>
      </c>
      <c r="J294" s="4">
        <f>I294*$J$5+$D294</f>
        <v>-3.0774769208945698</v>
      </c>
      <c r="K294" s="3">
        <v>1.7677493532624315E-2</v>
      </c>
      <c r="L294" s="4">
        <f>K294*$L$5+$D294</f>
        <v>-3.4911612532336878</v>
      </c>
      <c r="M294" s="3">
        <v>-2.2939118943717963E-3</v>
      </c>
      <c r="N294" s="4">
        <f>M294*$N$5+$D294</f>
        <v>-3.5011469559471857</v>
      </c>
      <c r="O294" s="3">
        <v>-0.87411916091766306</v>
      </c>
      <c r="P294" s="4">
        <f>O294*$P$5+$D294</f>
        <v>-3.9370595804588318</v>
      </c>
      <c r="Q294" s="4">
        <v>1.8510093811439999E-4</v>
      </c>
      <c r="R294" s="4">
        <f>Q294*$R$5+$D294</f>
        <v>-3.499907449530943</v>
      </c>
      <c r="S294" s="3">
        <v>0.20450159211297469</v>
      </c>
      <c r="T294" s="4">
        <f>S294*$T$5+$D294</f>
        <v>-3.3977492039435129</v>
      </c>
      <c r="U294" s="3">
        <v>8.9522291448132202E-2</v>
      </c>
      <c r="V294" s="4">
        <f>U294*$V$5+$D294</f>
        <v>-3.455238854275934</v>
      </c>
      <c r="W294" s="3">
        <v>9.1291720639234297E-2</v>
      </c>
      <c r="X294" s="4">
        <f>W294*$X$5+$D294</f>
        <v>-3.4543541396803827</v>
      </c>
      <c r="Y294" s="3">
        <v>8.2747233107053092E-2</v>
      </c>
      <c r="Z294" s="4">
        <f>Y294*$Z$5+$D294</f>
        <v>-3.4586263834464734</v>
      </c>
      <c r="AA294" s="3">
        <v>2.4130415825346595E-2</v>
      </c>
      <c r="AB294" s="4">
        <f>AA294*$AB$5+$D294</f>
        <v>-3.4879347920873265</v>
      </c>
      <c r="AC294" s="3">
        <v>2.622583419899815E-3</v>
      </c>
      <c r="AD294" s="4">
        <f>AC294*$AD$5+$D294</f>
        <v>-3.4986887082900502</v>
      </c>
      <c r="AE294" s="3">
        <v>-4.5985787915352764E-3</v>
      </c>
      <c r="AF294" s="4">
        <f>AE294*$AF$5+$D294</f>
        <v>-3.5022992893957676</v>
      </c>
      <c r="AG294" s="3">
        <v>-1.0752024770144818E-2</v>
      </c>
      <c r="AH294" s="4">
        <f>AG294*$AH$5+$D294</f>
        <v>-3.5053760123850726</v>
      </c>
      <c r="AI294" s="3">
        <v>-1.3619543929594329E-3</v>
      </c>
      <c r="AJ294" s="4">
        <f>AI294*$AJ$5+$D294</f>
        <v>-3.5006809771964797</v>
      </c>
      <c r="AK294" s="3">
        <v>2.6698081426257494E-3</v>
      </c>
      <c r="AL294" s="4">
        <f>AK294*$AL$5+$D294</f>
        <v>-3.4986650959286871</v>
      </c>
      <c r="AM294" s="3">
        <v>-2.1772368000000004E-4</v>
      </c>
      <c r="AN294" s="4">
        <f>AM294*$AN$5+$D294</f>
        <v>-3.5001088618399998</v>
      </c>
      <c r="AO294" s="3">
        <v>-7.1279999999999977E-6</v>
      </c>
      <c r="AP294" s="4">
        <f>AO294*$AP$5+$D294</f>
        <v>-3.500003564</v>
      </c>
      <c r="AQ294" s="3">
        <v>2.6886600000000004E-5</v>
      </c>
      <c r="AR294" s="4">
        <f>AQ294*$AR$5+$D294</f>
        <v>-3.4999865567000001</v>
      </c>
      <c r="AS294" s="3">
        <v>9.5296766196334938E-5</v>
      </c>
      <c r="AT294" s="4">
        <f>AS294*$AT$5+$D294</f>
        <v>-3.4999523516169018</v>
      </c>
      <c r="AU294" s="20">
        <v>2.9084660050068899E-2</v>
      </c>
      <c r="AV294" s="47">
        <f>AU294*$AV$5+$D294</f>
        <v>-3.4854576699749655</v>
      </c>
    </row>
    <row r="295" spans="1:48" s="43" customFormat="1" x14ac:dyDescent="0.15">
      <c r="A295" s="57"/>
      <c r="B295" s="58"/>
      <c r="C295" s="63"/>
      <c r="D295" s="20"/>
      <c r="E295" s="20"/>
      <c r="F295" s="20"/>
      <c r="G295" s="3"/>
      <c r="H295" s="4"/>
      <c r="I295" s="3"/>
      <c r="J295" s="4"/>
      <c r="K295" s="3"/>
      <c r="L295" s="4"/>
      <c r="M295" s="3"/>
      <c r="N295" s="4"/>
      <c r="O295" s="3"/>
      <c r="P295" s="4"/>
      <c r="Q295" s="4"/>
      <c r="R295" s="4"/>
      <c r="S295" s="3"/>
      <c r="T295" s="4"/>
      <c r="U295" s="3"/>
      <c r="V295" s="4"/>
      <c r="W295" s="3"/>
      <c r="X295" s="4"/>
      <c r="Y295" s="3"/>
      <c r="Z295" s="4"/>
      <c r="AA295" s="3"/>
      <c r="AB295" s="4"/>
      <c r="AC295" s="3"/>
      <c r="AD295" s="4"/>
      <c r="AE295" s="3"/>
      <c r="AF295" s="4"/>
      <c r="AG295" s="3"/>
      <c r="AH295" s="4"/>
      <c r="AI295" s="3"/>
      <c r="AJ295" s="4"/>
      <c r="AK295" s="3"/>
      <c r="AL295" s="4"/>
      <c r="AM295" s="3"/>
      <c r="AN295" s="4"/>
      <c r="AO295" s="3"/>
      <c r="AP295" s="4"/>
      <c r="AQ295" s="3"/>
      <c r="AR295" s="4"/>
      <c r="AS295" s="3"/>
      <c r="AT295" s="4"/>
      <c r="AU295" s="20"/>
      <c r="AV295" s="47"/>
    </row>
    <row r="296" spans="1:48" s="43" customFormat="1" x14ac:dyDescent="0.15">
      <c r="A296" s="57" t="s">
        <v>99</v>
      </c>
      <c r="B296" s="58">
        <f>F296</f>
        <v>1.5</v>
      </c>
      <c r="C296" s="63" t="s">
        <v>6</v>
      </c>
      <c r="D296" s="48">
        <v>-2.5</v>
      </c>
      <c r="E296" s="48">
        <v>-1</v>
      </c>
      <c r="F296" s="48">
        <v>1.5</v>
      </c>
      <c r="G296" s="71">
        <v>1.0417256389055733</v>
      </c>
      <c r="H296" s="72">
        <f>G296*$H$5+D296</f>
        <v>-1.9791371805472133</v>
      </c>
      <c r="I296" s="71">
        <v>1.0415927849098299</v>
      </c>
      <c r="J296" s="72">
        <f>I296*$J$5+$D296</f>
        <v>-1.979203607545085</v>
      </c>
      <c r="K296" s="71">
        <v>6.0119529794723818E-3</v>
      </c>
      <c r="L296" s="72">
        <f>K296*$L$5+$D296</f>
        <v>-2.4969940235102639</v>
      </c>
      <c r="M296" s="71">
        <v>-1.5512369205959315E-2</v>
      </c>
      <c r="N296" s="72">
        <f>M296*$N$5+$D296</f>
        <v>-2.5077561846029797</v>
      </c>
      <c r="O296" s="71">
        <v>-0.97331667263198041</v>
      </c>
      <c r="P296" s="72">
        <f>O296*$P$5+$D296</f>
        <v>-2.9866583363159904</v>
      </c>
      <c r="Q296" s="72">
        <v>7.191040000913999E-4</v>
      </c>
      <c r="R296" s="72">
        <f>Q296*$R$5+$D296</f>
        <v>-2.4996404479999543</v>
      </c>
      <c r="S296" s="71">
        <v>0.15249567908377912</v>
      </c>
      <c r="T296" s="72">
        <f>S296*$T$5+$D296</f>
        <v>-2.4237521604581103</v>
      </c>
      <c r="U296" s="71">
        <v>6.5978430882138839E-2</v>
      </c>
      <c r="V296" s="72">
        <f>U296*$V$5+$D296</f>
        <v>-2.4670107845589304</v>
      </c>
      <c r="W296" s="71">
        <v>6.8690435749935608E-2</v>
      </c>
      <c r="X296" s="72">
        <f>W296*$X$5+$D296</f>
        <v>-2.4656547821250321</v>
      </c>
      <c r="Y296" s="71">
        <v>7.3396256189061926E-2</v>
      </c>
      <c r="Z296" s="72">
        <f>Y296*$Z$5+$D296</f>
        <v>-2.4633018719054691</v>
      </c>
      <c r="AA296" s="71">
        <v>1.7360507991657601E-2</v>
      </c>
      <c r="AB296" s="72">
        <f>AA296*$AB$5+$D296</f>
        <v>-2.4913197460041712</v>
      </c>
      <c r="AC296" s="71">
        <v>-2.5919262279562469E-4</v>
      </c>
      <c r="AD296" s="72">
        <f>AC296*$AD$5+$D296</f>
        <v>-2.5001295963113979</v>
      </c>
      <c r="AE296" s="71">
        <v>-3.6858305768517593E-3</v>
      </c>
      <c r="AF296" s="72">
        <f>AE296*$AF$5+$D296</f>
        <v>-2.5018429152884258</v>
      </c>
      <c r="AG296" s="71">
        <v>-6.7158206766153895E-3</v>
      </c>
      <c r="AH296" s="72">
        <f>AG296*$AH$5+$D296</f>
        <v>-2.5033579103383077</v>
      </c>
      <c r="AI296" s="71">
        <v>6.3107135791172188E-5</v>
      </c>
      <c r="AJ296" s="72">
        <f>AI296*$AJ$5+$D296</f>
        <v>-2.4999684464321046</v>
      </c>
      <c r="AK296" s="71">
        <v>2.1867270278841367E-3</v>
      </c>
      <c r="AL296" s="72">
        <f>AK296*$AL$5+$D296</f>
        <v>-2.4989066364860579</v>
      </c>
      <c r="AM296" s="71">
        <v>-3.8332440000000002E-4</v>
      </c>
      <c r="AN296" s="72">
        <f>AM296*$AN$5+$D296</f>
        <v>-2.5001916622000002</v>
      </c>
      <c r="AO296" s="71">
        <v>2.9577960000000001E-5</v>
      </c>
      <c r="AP296" s="72">
        <f>AO296*$AP$5+$D296</f>
        <v>-2.4999852110199998</v>
      </c>
      <c r="AQ296" s="71">
        <v>1.279584E-5</v>
      </c>
      <c r="AR296" s="72">
        <f>AQ296*$AR$5+$D296</f>
        <v>-2.49999360208</v>
      </c>
      <c r="AS296" s="71">
        <v>1.0882893080549333E-4</v>
      </c>
      <c r="AT296" s="72">
        <f>AS296*$AT$5+$D296</f>
        <v>-2.4999455855345971</v>
      </c>
      <c r="AU296" s="48">
        <v>1.6163230722204078E-2</v>
      </c>
      <c r="AV296" s="49">
        <f>AU296*$AV$5+$D296</f>
        <v>-2.4919183846388981</v>
      </c>
    </row>
    <row r="297" spans="1:48" s="43" customFormat="1" x14ac:dyDescent="0.15">
      <c r="A297" s="57" t="s">
        <v>99</v>
      </c>
      <c r="B297" s="58">
        <f>F297</f>
        <v>1.5</v>
      </c>
      <c r="C297" s="63" t="s">
        <v>24</v>
      </c>
      <c r="D297" s="48">
        <v>-2.5</v>
      </c>
      <c r="E297" s="48">
        <v>-0.5</v>
      </c>
      <c r="F297" s="48">
        <v>1.5</v>
      </c>
      <c r="G297" s="71">
        <v>1.0334215071483384</v>
      </c>
      <c r="H297" s="72">
        <f>G297*$H$5+D297</f>
        <v>-1.9832892464258309</v>
      </c>
      <c r="I297" s="71">
        <v>1.0332999854414056</v>
      </c>
      <c r="J297" s="72">
        <f>I297*$J$5+$D297</f>
        <v>-1.9833500072792973</v>
      </c>
      <c r="K297" s="71">
        <v>1.0405662173411528E-2</v>
      </c>
      <c r="L297" s="72">
        <f>K297*$L$5+$D297</f>
        <v>-2.4947971689132942</v>
      </c>
      <c r="M297" s="71">
        <v>-1.19529794723816E-2</v>
      </c>
      <c r="N297" s="72">
        <f>M297*$N$5+$D297</f>
        <v>-2.5059764897361907</v>
      </c>
      <c r="O297" s="71">
        <v>-0.96466052731452379</v>
      </c>
      <c r="P297" s="72">
        <f>O297*$P$5+$D297</f>
        <v>-2.9823302636572619</v>
      </c>
      <c r="Q297" s="72">
        <v>3.3579766253879996E-4</v>
      </c>
      <c r="R297" s="72">
        <f>Q297*$R$5+$D297</f>
        <v>-2.4998321011687308</v>
      </c>
      <c r="S297" s="71">
        <v>0.15589081800636845</v>
      </c>
      <c r="T297" s="72">
        <f>S297*$T$5+$D297</f>
        <v>-2.4220545909968156</v>
      </c>
      <c r="U297" s="71">
        <v>6.6069888720075548E-2</v>
      </c>
      <c r="V297" s="72">
        <f>U297*$V$5+$D297</f>
        <v>-2.466965055639962</v>
      </c>
      <c r="W297" s="71">
        <v>7.1094470347129166E-2</v>
      </c>
      <c r="X297" s="72">
        <f>W297*$X$5+$D297</f>
        <v>-2.4644527648264356</v>
      </c>
      <c r="Y297" s="71">
        <v>7.4008489090928178E-2</v>
      </c>
      <c r="Z297" s="72">
        <f>Y297*$Z$5+$D297</f>
        <v>-2.4629957554545361</v>
      </c>
      <c r="AA297" s="71">
        <v>1.7577573265097998E-2</v>
      </c>
      <c r="AB297" s="72">
        <f>AA297*$AB$5+$D297</f>
        <v>-2.4912112133674511</v>
      </c>
      <c r="AC297" s="71">
        <v>3.9157595164285232E-4</v>
      </c>
      <c r="AD297" s="72">
        <f>AC297*$AD$5+$D297</f>
        <v>-2.4998042120241788</v>
      </c>
      <c r="AE297" s="71">
        <v>-3.5241835647856707E-3</v>
      </c>
      <c r="AF297" s="72">
        <f>AE297*$AF$5+$D297</f>
        <v>-2.5017620917823926</v>
      </c>
      <c r="AG297" s="71">
        <v>-6.987989477310063E-3</v>
      </c>
      <c r="AH297" s="72">
        <f>AG297*$AH$5+$D297</f>
        <v>-2.5034939947386552</v>
      </c>
      <c r="AI297" s="71">
        <v>-1.3941556880552215E-5</v>
      </c>
      <c r="AJ297" s="72">
        <f>AI297*$AJ$5+$D297</f>
        <v>-2.5000069707784403</v>
      </c>
      <c r="AK297" s="71">
        <v>2.0261523705386616E-3</v>
      </c>
      <c r="AL297" s="72">
        <f>AK297*$AL$5+$D297</f>
        <v>-2.4989869238147309</v>
      </c>
      <c r="AM297" s="71">
        <v>-1.2166308000000001E-4</v>
      </c>
      <c r="AN297" s="72">
        <f>AM297*$AN$5+$D297</f>
        <v>-2.5000608315399999</v>
      </c>
      <c r="AO297" s="71">
        <v>1.63944E-6</v>
      </c>
      <c r="AP297" s="72">
        <f>AO297*$AP$5+$D297</f>
        <v>-2.4999991802800001</v>
      </c>
      <c r="AQ297" s="71">
        <v>7.8187680000000009E-5</v>
      </c>
      <c r="AR297" s="72">
        <f>AQ297*$AR$5+$D297</f>
        <v>-2.4999609061600001</v>
      </c>
      <c r="AS297" s="71">
        <v>7.3131124392180585E-5</v>
      </c>
      <c r="AT297" s="72">
        <f>AS297*$AT$5+$D297</f>
        <v>-2.4999634344378041</v>
      </c>
      <c r="AU297" s="48">
        <v>1.6860800524058341E-2</v>
      </c>
      <c r="AV297" s="49">
        <f>AU297*$AV$5+$D297</f>
        <v>-2.491569599737971</v>
      </c>
    </row>
    <row r="298" spans="1:48" s="43" customFormat="1" x14ac:dyDescent="0.15">
      <c r="A298" s="57" t="s">
        <v>99</v>
      </c>
      <c r="B298" s="58">
        <f>F298</f>
        <v>1.5</v>
      </c>
      <c r="C298" s="63" t="s">
        <v>7</v>
      </c>
      <c r="D298" s="48">
        <v>-2.5</v>
      </c>
      <c r="E298" s="48">
        <v>0</v>
      </c>
      <c r="F298" s="48">
        <v>1.5</v>
      </c>
      <c r="G298" s="71">
        <v>1.0235057722635112</v>
      </c>
      <c r="H298" s="72">
        <f>G298*$H$5+D298</f>
        <v>-1.9882471138682445</v>
      </c>
      <c r="I298" s="71">
        <v>1.0232377567818787</v>
      </c>
      <c r="J298" s="72">
        <f>I298*$J$5+$D298</f>
        <v>-1.9883811216090606</v>
      </c>
      <c r="K298" s="71">
        <v>1.6307492450062154E-2</v>
      </c>
      <c r="L298" s="72">
        <f>K298*$L$5+$D298</f>
        <v>-2.4918462537749688</v>
      </c>
      <c r="M298" s="71">
        <v>-1.6811443801958318E-2</v>
      </c>
      <c r="N298" s="72">
        <f>M298*$N$5+$D298</f>
        <v>-2.5084057219009792</v>
      </c>
      <c r="O298" s="71">
        <v>-0.95021140117402814</v>
      </c>
      <c r="P298" s="72">
        <f>O298*$P$5+$D298</f>
        <v>-2.9751057005870143</v>
      </c>
      <c r="Q298" s="72">
        <v>3.0819087282059994E-4</v>
      </c>
      <c r="R298" s="72">
        <f>Q298*$R$5+$D298</f>
        <v>-2.4998459045635899</v>
      </c>
      <c r="S298" s="71">
        <v>0.15409899097740432</v>
      </c>
      <c r="T298" s="72">
        <f>S298*$T$5+$D298</f>
        <v>-2.4229505045112978</v>
      </c>
      <c r="U298" s="71">
        <v>7.7201614137515251E-2</v>
      </c>
      <c r="V298" s="72">
        <f>U298*$V$5+$D298</f>
        <v>-2.4613991929312422</v>
      </c>
      <c r="W298" s="71">
        <v>7.0629715211491584E-2</v>
      </c>
      <c r="X298" s="72">
        <f>W298*$X$5+$D298</f>
        <v>-2.4646851423942544</v>
      </c>
      <c r="Y298" s="71">
        <v>7.4865185497089065E-2</v>
      </c>
      <c r="Z298" s="72">
        <f>Y298*$Z$5+$D298</f>
        <v>-2.4625674072514556</v>
      </c>
      <c r="AA298" s="71">
        <v>1.9353302754924601E-2</v>
      </c>
      <c r="AB298" s="72">
        <f>AA298*$AB$5+$D298</f>
        <v>-2.4903233486225376</v>
      </c>
      <c r="AC298" s="71">
        <v>1.9982915112307835E-3</v>
      </c>
      <c r="AD298" s="72">
        <f>AC298*$AD$5+$D298</f>
        <v>-2.4990008542443847</v>
      </c>
      <c r="AE298" s="71">
        <v>-2.5975002628550771E-3</v>
      </c>
      <c r="AF298" s="72">
        <f>AE298*$AF$5+$D298</f>
        <v>-2.5012987501314274</v>
      </c>
      <c r="AG298" s="71">
        <v>-6.5796745879632707E-3</v>
      </c>
      <c r="AH298" s="72">
        <f>AG298*$AH$5+$D298</f>
        <v>-2.5032898372939818</v>
      </c>
      <c r="AI298" s="71">
        <v>-7.6481160267737329E-4</v>
      </c>
      <c r="AJ298" s="72">
        <f>AI298*$AJ$5+$D298</f>
        <v>-2.5003824058013389</v>
      </c>
      <c r="AK298" s="71">
        <v>1.5396167107293017E-3</v>
      </c>
      <c r="AL298" s="72">
        <f>AK298*$AL$5+$D298</f>
        <v>-2.4992301916446356</v>
      </c>
      <c r="AM298" s="71">
        <v>-1.9212875999999996E-4</v>
      </c>
      <c r="AN298" s="72">
        <f>AM298*$AN$5+$D298</f>
        <v>-2.5000960643800001</v>
      </c>
      <c r="AO298" s="71">
        <v>-9.3093840000000002E-5</v>
      </c>
      <c r="AP298" s="72">
        <f>AO298*$AP$5+$D298</f>
        <v>-2.5000465469200002</v>
      </c>
      <c r="AQ298" s="71">
        <v>7.5977999999999995E-6</v>
      </c>
      <c r="AR298" s="72">
        <f>AQ298*$AR$5+$D298</f>
        <v>-2.4999962011000001</v>
      </c>
      <c r="AS298" s="71">
        <v>9.2948747385570484E-5</v>
      </c>
      <c r="AT298" s="72">
        <f>AS298*$AT$5+$D298</f>
        <v>-2.499953525626307</v>
      </c>
      <c r="AU298" s="48">
        <v>1.7347572458274167E-2</v>
      </c>
      <c r="AV298" s="49">
        <f>AU298*$AV$5+$D298</f>
        <v>-2.4913262137708627</v>
      </c>
    </row>
    <row r="299" spans="1:48" s="43" customFormat="1" x14ac:dyDescent="0.15">
      <c r="A299" s="57"/>
      <c r="B299" s="58"/>
      <c r="C299" s="21"/>
      <c r="D299" s="48">
        <v>-2.5</v>
      </c>
      <c r="E299" s="48">
        <v>0.5</v>
      </c>
      <c r="F299" s="48">
        <v>1.5</v>
      </c>
      <c r="G299" s="71">
        <v>0.94588570936066041</v>
      </c>
      <c r="H299" s="72">
        <f>G299*$H$5+D299</f>
        <v>-2.0270571453196697</v>
      </c>
      <c r="I299" s="71">
        <v>0.945612450211473</v>
      </c>
      <c r="J299" s="72">
        <f>I299*$J$5+$D299</f>
        <v>-2.0271937748942634</v>
      </c>
      <c r="K299" s="71">
        <v>2.0762795698121943E-2</v>
      </c>
      <c r="L299" s="72">
        <f>K299*$L$5+$D299</f>
        <v>-2.489618602150939</v>
      </c>
      <c r="M299" s="71">
        <v>-9.2615059559583834E-3</v>
      </c>
      <c r="N299" s="72">
        <f>M299*$N$5+$D299</f>
        <v>-2.5046307529779792</v>
      </c>
      <c r="O299" s="71">
        <v>-0.92020284501193839</v>
      </c>
      <c r="P299" s="72">
        <f>O299*$P$5+$D299</f>
        <v>-2.9601014225059692</v>
      </c>
      <c r="Q299" s="72">
        <v>2.4311931685272003E-3</v>
      </c>
      <c r="R299" s="72">
        <f>Q299*$R$5+$D299</f>
        <v>-2.4987844034157365</v>
      </c>
      <c r="S299" s="71">
        <v>0.18724405804026384</v>
      </c>
      <c r="T299" s="72">
        <f>S299*$T$5+$D299</f>
        <v>-2.4063779709798681</v>
      </c>
      <c r="U299" s="71">
        <v>8.0609818465524133E-2</v>
      </c>
      <c r="V299" s="72">
        <f>U299*$V$5+$D299</f>
        <v>-2.4596950907672381</v>
      </c>
      <c r="W299" s="71">
        <v>8.3751115225676895E-2</v>
      </c>
      <c r="X299" s="72">
        <f>W299*$X$5+$D299</f>
        <v>-2.4581244423871618</v>
      </c>
      <c r="Y299" s="71">
        <v>7.9592838656077206E-2</v>
      </c>
      <c r="Z299" s="72">
        <f>Y299*$Z$5+$D299</f>
        <v>-2.4602035806719615</v>
      </c>
      <c r="AA299" s="71">
        <v>3.0388153168711803E-2</v>
      </c>
      <c r="AB299" s="72">
        <f>AA299*$AB$5+$D299</f>
        <v>-2.4848059234156441</v>
      </c>
      <c r="AC299" s="71">
        <v>2.3410946575088678E-3</v>
      </c>
      <c r="AD299" s="72">
        <f>AC299*$AD$5+$D299</f>
        <v>-2.4988294526712456</v>
      </c>
      <c r="AE299" s="71">
        <v>-4.6055463351588151E-3</v>
      </c>
      <c r="AF299" s="72">
        <f>AE299*$AF$5+$D299</f>
        <v>-2.5023027731675795</v>
      </c>
      <c r="AG299" s="71">
        <v>-9.3629275230816562E-3</v>
      </c>
      <c r="AH299" s="72">
        <f>AG299*$AH$5+$D299</f>
        <v>-2.5046814637615409</v>
      </c>
      <c r="AI299" s="71">
        <v>-1.2622660924330065E-3</v>
      </c>
      <c r="AJ299" s="72">
        <f>AI299*$AJ$5+$D299</f>
        <v>-2.5006311330462165</v>
      </c>
      <c r="AK299" s="71">
        <v>2.5444575073103417E-3</v>
      </c>
      <c r="AL299" s="72">
        <f>AK299*$AL$5+$D299</f>
        <v>-2.4987277712463447</v>
      </c>
      <c r="AM299" s="71">
        <v>-8.3506248000000006E-4</v>
      </c>
      <c r="AN299" s="72">
        <f>AM299*$AN$5+$D299</f>
        <v>-2.5004175312400001</v>
      </c>
      <c r="AO299" s="71">
        <v>-4.6665720000000004E-5</v>
      </c>
      <c r="AP299" s="72">
        <f>AO299*$AP$5+$D299</f>
        <v>-2.5000233328600001</v>
      </c>
      <c r="AQ299" s="71">
        <v>5.0695632000000005E-4</v>
      </c>
      <c r="AR299" s="72">
        <f>AQ299*$AR$5+$D299</f>
        <v>-2.4997465218400001</v>
      </c>
      <c r="AS299" s="71">
        <v>4.1794361915190953E-4</v>
      </c>
      <c r="AT299" s="72">
        <f>AS299*$AT$5+$D299</f>
        <v>-2.4997910281904239</v>
      </c>
      <c r="AU299" s="48">
        <v>2.4286264702987524E-2</v>
      </c>
      <c r="AV299" s="49">
        <f>AU299*$AV$5+$D299</f>
        <v>-2.4878568676485062</v>
      </c>
    </row>
    <row r="300" spans="1:48" s="43" customFormat="1" x14ac:dyDescent="0.15">
      <c r="A300" s="57"/>
      <c r="B300" s="58"/>
      <c r="C300" s="21"/>
      <c r="D300" s="48">
        <v>-2.5</v>
      </c>
      <c r="E300" s="48">
        <v>1</v>
      </c>
      <c r="F300" s="48">
        <v>1.5</v>
      </c>
      <c r="G300" s="71">
        <v>0.85091105465557726</v>
      </c>
      <c r="H300" s="72">
        <f>G300*$H$5+D300</f>
        <v>-2.0745444726722115</v>
      </c>
      <c r="I300" s="71">
        <v>0.85070347875751728</v>
      </c>
      <c r="J300" s="72">
        <f>I300*$J$5+$D300</f>
        <v>-2.0746482606212413</v>
      </c>
      <c r="K300" s="71">
        <v>1.87525897500028E-2</v>
      </c>
      <c r="L300" s="72">
        <f>K300*$L$5+$D300</f>
        <v>-2.4906237051249986</v>
      </c>
      <c r="M300" s="71">
        <v>-1.2468129743208789E-3</v>
      </c>
      <c r="N300" s="72">
        <f>M300*$N$5+$D300</f>
        <v>-2.5006234064871604</v>
      </c>
      <c r="O300" s="71">
        <v>-0.88750651232245992</v>
      </c>
      <c r="P300" s="72">
        <f>O300*$P$5+$D300</f>
        <v>-2.9437532561612301</v>
      </c>
      <c r="Q300" s="72">
        <v>7.213520635120799E-3</v>
      </c>
      <c r="R300" s="72">
        <f>Q300*$R$5+$D300</f>
        <v>-2.4963932396824395</v>
      </c>
      <c r="S300" s="71">
        <v>0.21173609374241739</v>
      </c>
      <c r="T300" s="72">
        <f>S300*$T$5+$D300</f>
        <v>-2.3941319531287912</v>
      </c>
      <c r="U300" s="71">
        <v>8.740569577016831E-2</v>
      </c>
      <c r="V300" s="72">
        <f>U300*$V$5+$D300</f>
        <v>-2.4562971521149159</v>
      </c>
      <c r="W300" s="71">
        <v>9.544092010317938E-2</v>
      </c>
      <c r="X300" s="72">
        <f>W300*$X$5+$D300</f>
        <v>-2.4522795399484103</v>
      </c>
      <c r="Y300" s="71">
        <v>8.3220653924461832E-2</v>
      </c>
      <c r="Z300" s="72">
        <f>Y300*$Z$5+$D300</f>
        <v>-2.458389673037769</v>
      </c>
      <c r="AA300" s="71">
        <v>4.4723763613682993E-2</v>
      </c>
      <c r="AB300" s="72">
        <f>AA300*$AB$5+$D300</f>
        <v>-2.4776381181931586</v>
      </c>
      <c r="AC300" s="71">
        <v>2.7131614870058132E-3</v>
      </c>
      <c r="AD300" s="72">
        <f>AC300*$AD$5+$D300</f>
        <v>-2.498643419256497</v>
      </c>
      <c r="AE300" s="71">
        <v>-5.8541301524968779E-3</v>
      </c>
      <c r="AF300" s="72">
        <f>AE300*$AF$5+$D300</f>
        <v>-2.5029270650762485</v>
      </c>
      <c r="AG300" s="71">
        <v>-1.1973391516507887E-2</v>
      </c>
      <c r="AH300" s="72">
        <f>AG300*$AH$5+$D300</f>
        <v>-2.5059866957582537</v>
      </c>
      <c r="AI300" s="71">
        <v>-1.3488147840410364E-3</v>
      </c>
      <c r="AJ300" s="72">
        <f>AI300*$AJ$5+$D300</f>
        <v>-2.5006744073920206</v>
      </c>
      <c r="AK300" s="71">
        <v>3.0905223812335639E-3</v>
      </c>
      <c r="AL300" s="72">
        <f>AK300*$AL$5+$D300</f>
        <v>-2.4984547388093832</v>
      </c>
      <c r="AM300" s="71">
        <v>-2.6049286800000002E-3</v>
      </c>
      <c r="AN300" s="72">
        <f>AM300*$AN$5+$D300</f>
        <v>-2.5013024643400001</v>
      </c>
      <c r="AO300" s="71">
        <v>-2.0064780000000001E-4</v>
      </c>
      <c r="AP300" s="72">
        <f>AO300*$AP$5+$D300</f>
        <v>-2.5001003238999999</v>
      </c>
      <c r="AQ300" s="71">
        <v>5.3067419999999993E-4</v>
      </c>
      <c r="AR300" s="72">
        <f>AQ300*$AR$5+$D300</f>
        <v>-2.4997346628999999</v>
      </c>
      <c r="AS300" s="71">
        <v>8.6198622397550256E-4</v>
      </c>
      <c r="AT300" s="72">
        <f>AS300*$AT$5+$D300</f>
        <v>-2.4995690068880121</v>
      </c>
      <c r="AU300" s="48">
        <v>3.0790449138253219E-2</v>
      </c>
      <c r="AV300" s="49">
        <f>AU300*$AV$5+$D300</f>
        <v>-2.4846047754308733</v>
      </c>
    </row>
    <row r="301" spans="1:48" s="43" customFormat="1" x14ac:dyDescent="0.15">
      <c r="A301" s="57"/>
      <c r="B301" s="58"/>
      <c r="C301" s="21"/>
      <c r="D301" s="20"/>
      <c r="E301" s="20"/>
      <c r="F301" s="20"/>
      <c r="G301" s="3"/>
      <c r="H301" s="4"/>
      <c r="I301" s="3"/>
      <c r="J301" s="4"/>
      <c r="K301" s="3"/>
      <c r="L301" s="4"/>
      <c r="M301" s="3"/>
      <c r="N301" s="4"/>
      <c r="O301" s="3"/>
      <c r="P301" s="4"/>
      <c r="Q301" s="4"/>
      <c r="R301" s="4"/>
      <c r="S301" s="3"/>
      <c r="T301" s="4"/>
      <c r="U301" s="3"/>
      <c r="V301" s="4"/>
      <c r="W301" s="3"/>
      <c r="X301" s="4"/>
      <c r="Y301" s="3"/>
      <c r="Z301" s="4"/>
      <c r="AA301" s="3"/>
      <c r="AB301" s="4"/>
      <c r="AC301" s="3"/>
      <c r="AD301" s="4"/>
      <c r="AE301" s="3"/>
      <c r="AF301" s="4"/>
      <c r="AG301" s="3"/>
      <c r="AH301" s="4"/>
      <c r="AI301" s="3"/>
      <c r="AJ301" s="4"/>
      <c r="AK301" s="3"/>
      <c r="AL301" s="4"/>
      <c r="AM301" s="3"/>
      <c r="AN301" s="4"/>
      <c r="AO301" s="3"/>
      <c r="AP301" s="4"/>
      <c r="AQ301" s="3"/>
      <c r="AR301" s="4"/>
      <c r="AS301" s="3"/>
      <c r="AT301" s="4"/>
      <c r="AU301" s="20"/>
      <c r="AV301" s="47"/>
    </row>
    <row r="302" spans="1:48" s="43" customFormat="1" x14ac:dyDescent="0.15">
      <c r="A302" s="57"/>
      <c r="B302" s="58"/>
      <c r="C302" s="21"/>
      <c r="D302" s="20">
        <v>-2</v>
      </c>
      <c r="E302" s="20">
        <v>-1</v>
      </c>
      <c r="F302" s="20">
        <v>1.5</v>
      </c>
      <c r="G302" s="3">
        <v>1.0477538055903923</v>
      </c>
      <c r="H302" s="4">
        <f>G302*$H$5+D302</f>
        <v>-1.4761230972048038</v>
      </c>
      <c r="I302" s="3">
        <v>1.0476252692406762</v>
      </c>
      <c r="J302" s="4">
        <f>I302*$J$5+$D302</f>
        <v>-1.476187365379662</v>
      </c>
      <c r="K302" s="3">
        <v>5.0731102757547129E-3</v>
      </c>
      <c r="L302" s="4">
        <f>K302*$L$5+$D302</f>
        <v>-1.9974634448621227</v>
      </c>
      <c r="M302" s="3">
        <v>-1.5607560016873037E-2</v>
      </c>
      <c r="N302" s="4">
        <f>M302*$N$5+$D302</f>
        <v>-2.0078037800084365</v>
      </c>
      <c r="O302" s="3">
        <v>-0.97538106171500183</v>
      </c>
      <c r="P302" s="4">
        <f>O302*$P$5+$D302</f>
        <v>-2.4876905308575008</v>
      </c>
      <c r="Q302" s="4">
        <v>1.4334121444103999E-3</v>
      </c>
      <c r="R302" s="4">
        <f>Q302*$R$5+$D302</f>
        <v>-1.9992832939277947</v>
      </c>
      <c r="S302" s="3">
        <v>0.14307365528980936</v>
      </c>
      <c r="T302" s="4">
        <f>S302*$T$5+$D302</f>
        <v>-1.9284631723550953</v>
      </c>
      <c r="U302" s="3">
        <v>6.4035418447605852E-2</v>
      </c>
      <c r="V302" s="4">
        <f>U302*$V$5+$D302</f>
        <v>-1.967982290776197</v>
      </c>
      <c r="W302" s="3">
        <v>6.7113254667149472E-2</v>
      </c>
      <c r="X302" s="4">
        <f>W302*$X$5+$D302</f>
        <v>-1.9664433726664252</v>
      </c>
      <c r="Y302" s="3">
        <v>7.2267168609233434E-2</v>
      </c>
      <c r="Z302" s="4">
        <f>Y302*$Z$5+$D302</f>
        <v>-1.9638664156953833</v>
      </c>
      <c r="AA302" s="3">
        <v>2.0566782527722201E-2</v>
      </c>
      <c r="AB302" s="4">
        <f>AA302*$AB$5+$D302</f>
        <v>-1.9897166087361389</v>
      </c>
      <c r="AC302" s="3">
        <v>6.9675436235382967E-5</v>
      </c>
      <c r="AD302" s="4">
        <f>AC302*$AD$5+$D302</f>
        <v>-1.9999651622818824</v>
      </c>
      <c r="AE302" s="3">
        <v>-3.4349990064043803E-3</v>
      </c>
      <c r="AF302" s="4">
        <f>AE302*$AF$5+$D302</f>
        <v>-2.0017174995032021</v>
      </c>
      <c r="AG302" s="3">
        <v>-6.039716856213388E-3</v>
      </c>
      <c r="AH302" s="4">
        <f>AG302*$AH$5+$D302</f>
        <v>-2.0030198584281065</v>
      </c>
      <c r="AI302" s="3">
        <v>1.7025972119612436E-5</v>
      </c>
      <c r="AJ302" s="4">
        <f>AI302*$AJ$5+$D302</f>
        <v>-1.9999914870139401</v>
      </c>
      <c r="AK302" s="3">
        <v>2.142249760136888E-3</v>
      </c>
      <c r="AL302" s="4">
        <f>AK302*$AL$5+$D302</f>
        <v>-1.9989288751199314</v>
      </c>
      <c r="AM302" s="3">
        <v>-7.885403999999999E-5</v>
      </c>
      <c r="AN302" s="4">
        <f>AM302*$AN$5+$D302</f>
        <v>-2.0000394270199999</v>
      </c>
      <c r="AO302" s="3">
        <v>-2.5764479999999999E-5</v>
      </c>
      <c r="AP302" s="4">
        <f>AO302*$AP$5+$D302</f>
        <v>-2.0000128822400001</v>
      </c>
      <c r="AQ302" s="3">
        <v>1.8180719999999999E-4</v>
      </c>
      <c r="AR302" s="4">
        <f>AQ302*$AR$5+$D302</f>
        <v>-1.9999090963999999</v>
      </c>
      <c r="AS302" s="3">
        <v>1.5989659886618145E-4</v>
      </c>
      <c r="AT302" s="4">
        <f>AS302*$AT$5+$D302</f>
        <v>-1.9999200517005669</v>
      </c>
      <c r="AU302" s="20">
        <v>1.4537397302882414E-2</v>
      </c>
      <c r="AV302" s="47">
        <f>AU302*$AV$5+$D302</f>
        <v>-1.9927313013485588</v>
      </c>
    </row>
    <row r="303" spans="1:48" s="43" customFormat="1" x14ac:dyDescent="0.15">
      <c r="A303" s="57"/>
      <c r="B303" s="58"/>
      <c r="C303" s="21"/>
      <c r="D303" s="20">
        <v>-2</v>
      </c>
      <c r="E303" s="20">
        <v>-0.5</v>
      </c>
      <c r="F303" s="20">
        <v>1.5</v>
      </c>
      <c r="G303" s="3">
        <v>1.0392831820629307</v>
      </c>
      <c r="H303" s="4">
        <f>G303*$H$5+D303</f>
        <v>-1.4803584089685347</v>
      </c>
      <c r="I303" s="3">
        <v>1.0391962162585906</v>
      </c>
      <c r="J303" s="4">
        <f>I303*$J$5+$D303</f>
        <v>-1.4804018918707047</v>
      </c>
      <c r="K303" s="3">
        <v>1.0248877308377164E-2</v>
      </c>
      <c r="L303" s="4">
        <f>K303*$L$5+$D303</f>
        <v>-1.9948755613458113</v>
      </c>
      <c r="M303" s="3">
        <v>-8.701560009407092E-3</v>
      </c>
      <c r="N303" s="4">
        <f>M303*$N$5+$D303</f>
        <v>-2.0043507800047036</v>
      </c>
      <c r="O303" s="3">
        <v>-0.96132815594097576</v>
      </c>
      <c r="P303" s="4">
        <f>O303*$P$5+$D303</f>
        <v>-2.4806640779704878</v>
      </c>
      <c r="Q303" s="4">
        <v>2.1338978473890006E-3</v>
      </c>
      <c r="R303" s="4">
        <f>Q303*$R$5+$D303</f>
        <v>-1.9989330510763055</v>
      </c>
      <c r="S303" s="3">
        <v>0.15369956286886438</v>
      </c>
      <c r="T303" s="4">
        <f>S303*$T$5+$D303</f>
        <v>-1.9231502185655678</v>
      </c>
      <c r="U303" s="3">
        <v>6.7411892505310156E-2</v>
      </c>
      <c r="V303" s="4">
        <f>U303*$V$5+$D303</f>
        <v>-1.966294053747345</v>
      </c>
      <c r="W303" s="3">
        <v>7.2863899538231247E-2</v>
      </c>
      <c r="X303" s="4">
        <f>W303*$X$5+$D303</f>
        <v>-1.9635680502308843</v>
      </c>
      <c r="Y303" s="3">
        <v>7.4781732993933051E-2</v>
      </c>
      <c r="Z303" s="4">
        <f>Y303*$Z$5+$D303</f>
        <v>-1.9626091335030336</v>
      </c>
      <c r="AA303" s="3">
        <v>2.3616311273339401E-2</v>
      </c>
      <c r="AB303" s="4">
        <f>AA303*$AB$5+$D303</f>
        <v>-1.9881918443633304</v>
      </c>
      <c r="AC303" s="3">
        <v>3.1214595433451566E-4</v>
      </c>
      <c r="AD303" s="4">
        <f>AC303*$AD$5+$D303</f>
        <v>-1.9998439270228328</v>
      </c>
      <c r="AE303" s="3">
        <v>-3.3318793607760139E-3</v>
      </c>
      <c r="AF303" s="4">
        <f>AE303*$AF$5+$D303</f>
        <v>-2.0016659396803882</v>
      </c>
      <c r="AG303" s="3">
        <v>-7.0133433705751383E-3</v>
      </c>
      <c r="AH303" s="4">
        <f>AG303*$AH$5+$D303</f>
        <v>-2.0035066716852876</v>
      </c>
      <c r="AI303" s="3">
        <v>1.6717530595706406E-5</v>
      </c>
      <c r="AJ303" s="4">
        <f>AI303*$AJ$5+$D303</f>
        <v>-1.9999916412347021</v>
      </c>
      <c r="AK303" s="3">
        <v>2.0591556135966058E-3</v>
      </c>
      <c r="AL303" s="4">
        <f>AK303*$AL$5+$D303</f>
        <v>-1.9989704221932016</v>
      </c>
      <c r="AM303" s="3">
        <v>-6.0372216000000002E-4</v>
      </c>
      <c r="AN303" s="4">
        <f>AM303*$AN$5+$D303</f>
        <v>-2.0003018610800001</v>
      </c>
      <c r="AO303" s="3">
        <v>3.2706719999999998E-5</v>
      </c>
      <c r="AP303" s="4">
        <f>AO303*$AP$5+$D303</f>
        <v>-1.9999836466400001</v>
      </c>
      <c r="AQ303" s="3">
        <v>1.1684844000000001E-4</v>
      </c>
      <c r="AR303" s="4">
        <f>AQ303*$AR$5+$D303</f>
        <v>-1.9999415757800001</v>
      </c>
      <c r="AS303" s="3">
        <v>2.4946732911229088E-4</v>
      </c>
      <c r="AT303" s="4">
        <f>AS303*$AT$5+$D303</f>
        <v>-1.9998752663354438</v>
      </c>
      <c r="AU303" s="20">
        <v>1.6738533366572467E-2</v>
      </c>
      <c r="AV303" s="47">
        <f>AU303*$AV$5+$D303</f>
        <v>-1.9916307333167138</v>
      </c>
    </row>
    <row r="304" spans="1:48" s="43" customFormat="1" x14ac:dyDescent="0.15">
      <c r="A304" s="57"/>
      <c r="B304" s="58"/>
      <c r="C304" s="21"/>
      <c r="D304" s="20">
        <v>-2</v>
      </c>
      <c r="E304" s="20">
        <v>0</v>
      </c>
      <c r="F304" s="20">
        <v>1.5</v>
      </c>
      <c r="G304" s="3">
        <v>1.0087781199529933</v>
      </c>
      <c r="H304" s="4">
        <f>G304*$H$5+D304</f>
        <v>-1.4956109400235034</v>
      </c>
      <c r="I304" s="3">
        <v>1.0085839713606313</v>
      </c>
      <c r="J304" s="4">
        <f>I304*$J$5+$D304</f>
        <v>-1.4957080143196844</v>
      </c>
      <c r="K304" s="3">
        <v>1.7162343261797126E-2</v>
      </c>
      <c r="L304" s="4">
        <f>K304*$L$5+$D304</f>
        <v>-1.9914188283691014</v>
      </c>
      <c r="M304" s="3">
        <v>-9.8550486593027547E-3</v>
      </c>
      <c r="N304" s="4">
        <f>M304*$N$5+$D304</f>
        <v>-2.0049275243296512</v>
      </c>
      <c r="O304" s="3">
        <v>-0.94916521525575048</v>
      </c>
      <c r="P304" s="4">
        <f>O304*$P$5+$D304</f>
        <v>-2.4745826076278754</v>
      </c>
      <c r="Q304" s="4">
        <v>2.1595705754237997E-3</v>
      </c>
      <c r="R304" s="4">
        <f>Q304*$R$5+$D304</f>
        <v>-1.9989202147122882</v>
      </c>
      <c r="S304" s="3">
        <v>0.15659075043955756</v>
      </c>
      <c r="T304" s="4">
        <f>S304*$T$5+$D304</f>
        <v>-1.9217046247802212</v>
      </c>
      <c r="U304" s="3">
        <v>7.4986094675660642E-2</v>
      </c>
      <c r="V304" s="4">
        <f>U304*$V$5+$D304</f>
        <v>-1.9625069526621697</v>
      </c>
      <c r="W304" s="3">
        <v>7.1676814131542491E-2</v>
      </c>
      <c r="X304" s="4">
        <f>W304*$X$5+$D304</f>
        <v>-1.9641615929342287</v>
      </c>
      <c r="Y304" s="3">
        <v>7.4748930376355882E-2</v>
      </c>
      <c r="Z304" s="4">
        <f>Y304*$Z$5+$D304</f>
        <v>-1.962625534811822</v>
      </c>
      <c r="AA304" s="3">
        <v>2.67315667738812E-2</v>
      </c>
      <c r="AB304" s="4">
        <f>AA304*$AB$5+$D304</f>
        <v>-1.9866342166130595</v>
      </c>
      <c r="AC304" s="3">
        <v>1.6791780132727298E-3</v>
      </c>
      <c r="AD304" s="4">
        <f>AC304*$AD$5+$D304</f>
        <v>-1.9991604109933636</v>
      </c>
      <c r="AE304" s="3">
        <v>-2.9625995487284839E-3</v>
      </c>
      <c r="AF304" s="4">
        <f>AE304*$AF$5+$D304</f>
        <v>-2.0014812997743641</v>
      </c>
      <c r="AG304" s="3">
        <v>-6.7605446975817626E-3</v>
      </c>
      <c r="AH304" s="4">
        <f>AG304*$AH$5+$D304</f>
        <v>-2.003380272348791</v>
      </c>
      <c r="AI304" s="3">
        <v>-6.0516226990361608E-4</v>
      </c>
      <c r="AJ304" s="4">
        <f>AI304*$AJ$5+$D304</f>
        <v>-2.0003025811349517</v>
      </c>
      <c r="AK304" s="3">
        <v>1.6483731920585653E-3</v>
      </c>
      <c r="AL304" s="4">
        <f>AK304*$AL$5+$D304</f>
        <v>-1.9991758134039708</v>
      </c>
      <c r="AM304" s="3">
        <v>-8.6112828000000003E-4</v>
      </c>
      <c r="AN304" s="4">
        <f>AM304*$AN$5+$D304</f>
        <v>-2.0004305641400002</v>
      </c>
      <c r="AO304" s="3">
        <v>-1.2159828E-4</v>
      </c>
      <c r="AP304" s="4">
        <f>AO304*$AP$5+$D304</f>
        <v>-2.0000607991399999</v>
      </c>
      <c r="AQ304" s="3">
        <v>2.1779928000000004E-4</v>
      </c>
      <c r="AR304" s="4">
        <f>AQ304*$AR$5+$D304</f>
        <v>-1.99989110036</v>
      </c>
      <c r="AS304" s="3">
        <v>3.4979547084589832E-4</v>
      </c>
      <c r="AT304" s="4">
        <f>AS304*$AT$5+$D304</f>
        <v>-1.999825102264577</v>
      </c>
      <c r="AU304" s="20">
        <v>1.7640571600989315E-2</v>
      </c>
      <c r="AV304" s="47">
        <f>AU304*$AV$5+$D304</f>
        <v>-1.9911797141995053</v>
      </c>
    </row>
    <row r="305" spans="1:48" s="43" customFormat="1" x14ac:dyDescent="0.15">
      <c r="A305" s="57"/>
      <c r="B305" s="58"/>
      <c r="C305" s="21"/>
      <c r="D305" s="20">
        <v>-2</v>
      </c>
      <c r="E305" s="20">
        <v>0.5</v>
      </c>
      <c r="F305" s="20">
        <v>1.5</v>
      </c>
      <c r="G305" s="3">
        <v>0.94646723271462552</v>
      </c>
      <c r="H305" s="4">
        <f>G305*$H$5+D305</f>
        <v>-1.5267663836426872</v>
      </c>
      <c r="I305" s="3">
        <v>0.94618172859046679</v>
      </c>
      <c r="J305" s="4">
        <f>I305*$J$5+$D305</f>
        <v>-1.5269091357047666</v>
      </c>
      <c r="K305" s="3">
        <v>2.244823299724133E-2</v>
      </c>
      <c r="L305" s="4">
        <f>K305*$L$5+$D305</f>
        <v>-1.9887758835013793</v>
      </c>
      <c r="M305" s="3">
        <v>-6.0362173038229364E-3</v>
      </c>
      <c r="N305" s="4">
        <f>M305*$N$5+$D305</f>
        <v>-2.0030181086519114</v>
      </c>
      <c r="O305" s="3">
        <v>-0.92098583881135154</v>
      </c>
      <c r="P305" s="4">
        <f>O305*$P$5+$D305</f>
        <v>-2.4604929194056759</v>
      </c>
      <c r="Q305" s="4">
        <v>6.0661567440936006E-3</v>
      </c>
      <c r="R305" s="4">
        <f>Q305*$R$5+$D305</f>
        <v>-1.9969669216279533</v>
      </c>
      <c r="S305" s="3">
        <v>0.18248638398106637</v>
      </c>
      <c r="T305" s="4">
        <f>S305*$T$5+$D305</f>
        <v>-1.9087568080094668</v>
      </c>
      <c r="U305" s="3">
        <v>8.0874859546891747E-2</v>
      </c>
      <c r="V305" s="4">
        <f>U305*$V$5+$D305</f>
        <v>-1.9595625702265542</v>
      </c>
      <c r="W305" s="3">
        <v>8.1834233601982956E-2</v>
      </c>
      <c r="X305" s="4">
        <f>W305*$X$5+$D305</f>
        <v>-1.9590828831990086</v>
      </c>
      <c r="Y305" s="3">
        <v>7.8270708635779937E-2</v>
      </c>
      <c r="Z305" s="4">
        <f>Y305*$Z$5+$D305</f>
        <v>-1.9608646456821099</v>
      </c>
      <c r="AA305" s="3">
        <v>3.5764196586010204E-2</v>
      </c>
      <c r="AB305" s="4">
        <f>AA305*$AB$5+$D305</f>
        <v>-1.982117901706995</v>
      </c>
      <c r="AC305" s="3">
        <v>2.5696300883609243E-3</v>
      </c>
      <c r="AD305" s="4">
        <f>AC305*$AD$5+$D305</f>
        <v>-1.9987151849558196</v>
      </c>
      <c r="AE305" s="3">
        <v>-4.0467493365510436E-3</v>
      </c>
      <c r="AF305" s="4">
        <f>AE305*$AF$5+$D305</f>
        <v>-2.0020233746682754</v>
      </c>
      <c r="AG305" s="3">
        <v>-9.0459730131158267E-3</v>
      </c>
      <c r="AH305" s="4">
        <f>AG305*$AH$5+$D305</f>
        <v>-2.0045229865065579</v>
      </c>
      <c r="AI305" s="3">
        <v>-1.1781849330162245E-3</v>
      </c>
      <c r="AJ305" s="4">
        <f>AI305*$AJ$5+$D305</f>
        <v>-2.000589092466508</v>
      </c>
      <c r="AK305" s="3">
        <v>2.3190484416398204E-3</v>
      </c>
      <c r="AL305" s="4">
        <f>AK305*$AL$5+$D305</f>
        <v>-1.99884047577918</v>
      </c>
      <c r="AM305" s="3">
        <v>-1.6163463599999999E-3</v>
      </c>
      <c r="AN305" s="4">
        <f>AM305*$AN$5+$D305</f>
        <v>-2.0008081731799998</v>
      </c>
      <c r="AO305" s="3">
        <v>-2.7867672E-4</v>
      </c>
      <c r="AP305" s="4">
        <f>AO305*$AP$5+$D305</f>
        <v>-2.0001393383599999</v>
      </c>
      <c r="AQ305" s="3">
        <v>3.9475187999999994E-4</v>
      </c>
      <c r="AR305" s="4">
        <f>AQ305*$AR$5+$D305</f>
        <v>-1.99980262406</v>
      </c>
      <c r="AS305" s="3">
        <v>6.2788423051647667E-4</v>
      </c>
      <c r="AT305" s="4">
        <f>AS305*$AT$5+$D305</f>
        <v>-1.9996860578847417</v>
      </c>
      <c r="AU305" s="20">
        <v>2.3269432517219284E-2</v>
      </c>
      <c r="AV305" s="47">
        <f>AU305*$AV$5+$D305</f>
        <v>-1.9883652837413903</v>
      </c>
    </row>
    <row r="306" spans="1:48" s="43" customFormat="1" x14ac:dyDescent="0.15">
      <c r="A306" s="57"/>
      <c r="B306" s="58"/>
      <c r="C306" s="21"/>
      <c r="D306" s="20">
        <v>-2</v>
      </c>
      <c r="E306" s="20">
        <v>1</v>
      </c>
      <c r="F306" s="20">
        <v>1.5</v>
      </c>
      <c r="G306" s="3">
        <v>0.85473056696929417</v>
      </c>
      <c r="H306" s="4">
        <f>G306*$H$5+D306</f>
        <v>-1.5726347165153529</v>
      </c>
      <c r="I306" s="3">
        <v>0.85452417659948565</v>
      </c>
      <c r="J306" s="4">
        <f>I306*$J$5+$D306</f>
        <v>-1.5727379117002571</v>
      </c>
      <c r="K306" s="3">
        <v>1.8750723263514298E-2</v>
      </c>
      <c r="L306" s="4">
        <f>K306*$L$5+$D306</f>
        <v>-1.9906246383682429</v>
      </c>
      <c r="M306" s="3">
        <v>-1.0881616227980131E-3</v>
      </c>
      <c r="N306" s="4">
        <f>M306*$N$5+$D306</f>
        <v>-2.000544080811399</v>
      </c>
      <c r="O306" s="3">
        <v>-0.88799075717740683</v>
      </c>
      <c r="P306" s="4">
        <f>O306*$P$5+$D306</f>
        <v>-2.4439953785887036</v>
      </c>
      <c r="Q306" s="4">
        <v>1.31955546164904E-2</v>
      </c>
      <c r="R306" s="4">
        <f>Q306*$R$5+$D306</f>
        <v>-1.9934022226917547</v>
      </c>
      <c r="S306" s="3">
        <v>0.21132360022845792</v>
      </c>
      <c r="T306" s="4">
        <f>S306*$T$5+$D306</f>
        <v>-1.8943381998857711</v>
      </c>
      <c r="U306" s="3">
        <v>8.8893285501506256E-2</v>
      </c>
      <c r="V306" s="4">
        <f>U306*$V$5+$D306</f>
        <v>-1.9555533572492469</v>
      </c>
      <c r="W306" s="3">
        <v>9.4748453615944278E-2</v>
      </c>
      <c r="X306" s="4">
        <f>W306*$X$5+$D306</f>
        <v>-1.9526257731920278</v>
      </c>
      <c r="Y306" s="3">
        <v>8.232209355632171E-2</v>
      </c>
      <c r="Z306" s="4">
        <f>Y306*$Z$5+$D306</f>
        <v>-1.9588389532218391</v>
      </c>
      <c r="AA306" s="3">
        <v>5.18993041185234E-2</v>
      </c>
      <c r="AB306" s="4">
        <f>AA306*$AB$5+$D306</f>
        <v>-1.9740503479407383</v>
      </c>
      <c r="AC306" s="3">
        <v>2.5598755272879699E-3</v>
      </c>
      <c r="AD306" s="4">
        <f>AC306*$AD$5+$D306</f>
        <v>-1.9987200622363561</v>
      </c>
      <c r="AE306" s="3">
        <v>-5.8332275216262611E-3</v>
      </c>
      <c r="AF306" s="4">
        <f>AE306*$AF$5+$D306</f>
        <v>-2.0029166137608132</v>
      </c>
      <c r="AG306" s="3">
        <v>-1.1831570103815896E-2</v>
      </c>
      <c r="AH306" s="4">
        <f>AG306*$AH$5+$D306</f>
        <v>-2.0059157850519078</v>
      </c>
      <c r="AI306" s="3">
        <v>-1.1086622135278073E-3</v>
      </c>
      <c r="AJ306" s="4">
        <f>AI306*$AJ$5+$D306</f>
        <v>-2.000554331106764</v>
      </c>
      <c r="AK306" s="3">
        <v>3.1235256242915081E-3</v>
      </c>
      <c r="AL306" s="4">
        <f>AK306*$AL$5+$D306</f>
        <v>-1.9984382371878542</v>
      </c>
      <c r="AM306" s="3">
        <v>-4.2149570399999999E-3</v>
      </c>
      <c r="AN306" s="4">
        <f>AM306*$AN$5+$D306</f>
        <v>-2.0021074785200002</v>
      </c>
      <c r="AO306" s="3">
        <v>-2.0134763999999999E-4</v>
      </c>
      <c r="AP306" s="4">
        <f>AO306*$AP$5+$D306</f>
        <v>-2.00010067382</v>
      </c>
      <c r="AQ306" s="3">
        <v>1.0030856400000002E-3</v>
      </c>
      <c r="AR306" s="4">
        <f>AQ306*$AR$5+$D306</f>
        <v>-1.9994984571800001</v>
      </c>
      <c r="AS306" s="3">
        <v>1.2599462723288401E-3</v>
      </c>
      <c r="AT306" s="4">
        <f>AS306*$AT$5+$D306</f>
        <v>-1.9993700268638355</v>
      </c>
      <c r="AU306" s="20">
        <v>3.0768474841691075E-2</v>
      </c>
      <c r="AV306" s="47">
        <f>AU306*$AV$5+$D306</f>
        <v>-1.9846157625791545</v>
      </c>
    </row>
    <row r="307" spans="1:48" s="43" customFormat="1" x14ac:dyDescent="0.15">
      <c r="A307" s="57"/>
      <c r="B307" s="58"/>
      <c r="C307" s="21"/>
      <c r="D307" s="20"/>
      <c r="E307" s="20"/>
      <c r="F307" s="20"/>
      <c r="G307" s="3"/>
      <c r="H307" s="4"/>
      <c r="I307" s="3"/>
      <c r="J307" s="4"/>
      <c r="K307" s="3"/>
      <c r="L307" s="4"/>
      <c r="M307" s="3"/>
      <c r="N307" s="4"/>
      <c r="O307" s="3"/>
      <c r="P307" s="4"/>
      <c r="Q307" s="4"/>
      <c r="R307" s="4"/>
      <c r="S307" s="3"/>
      <c r="T307" s="4"/>
      <c r="U307" s="3"/>
      <c r="V307" s="4"/>
      <c r="W307" s="3"/>
      <c r="X307" s="4"/>
      <c r="Y307" s="3"/>
      <c r="Z307" s="4"/>
      <c r="AA307" s="3"/>
      <c r="AB307" s="4"/>
      <c r="AC307" s="3"/>
      <c r="AD307" s="4"/>
      <c r="AE307" s="3"/>
      <c r="AF307" s="4"/>
      <c r="AG307" s="3"/>
      <c r="AH307" s="4"/>
      <c r="AI307" s="3"/>
      <c r="AJ307" s="4"/>
      <c r="AK307" s="3"/>
      <c r="AL307" s="4"/>
      <c r="AM307" s="3"/>
      <c r="AN307" s="4"/>
      <c r="AO307" s="3"/>
      <c r="AP307" s="4"/>
      <c r="AQ307" s="3"/>
      <c r="AR307" s="4"/>
      <c r="AS307" s="3"/>
      <c r="AT307" s="4"/>
      <c r="AU307" s="20"/>
      <c r="AV307" s="47"/>
    </row>
    <row r="308" spans="1:48" s="43" customFormat="1" x14ac:dyDescent="0.15">
      <c r="A308" s="57"/>
      <c r="B308" s="58"/>
      <c r="C308" s="21"/>
      <c r="D308" s="20">
        <v>-1.5</v>
      </c>
      <c r="E308" s="20">
        <v>-1</v>
      </c>
      <c r="F308" s="20">
        <v>1.5</v>
      </c>
      <c r="G308" s="3">
        <v>1.0290899742650124</v>
      </c>
      <c r="H308" s="4">
        <f>G308*$H$5+D308</f>
        <v>-0.98545501286749382</v>
      </c>
      <c r="I308" s="3">
        <v>1.0288876113825811</v>
      </c>
      <c r="J308" s="4">
        <f>I308*$J$5+$D308</f>
        <v>-0.98555619430870944</v>
      </c>
      <c r="K308" s="3">
        <v>9.0636583881769286E-3</v>
      </c>
      <c r="L308" s="4">
        <f>K308*$L$5+$D308</f>
        <v>-1.4954681708059114</v>
      </c>
      <c r="M308" s="3">
        <v>-1.8284101641388217E-2</v>
      </c>
      <c r="N308" s="4">
        <f>M308*$N$5+$D308</f>
        <v>-1.5091420508206941</v>
      </c>
      <c r="O308" s="3">
        <v>-0.97371077225827041</v>
      </c>
      <c r="P308" s="4">
        <f>O308*$P$5+$D308</f>
        <v>-1.9868553861291351</v>
      </c>
      <c r="Q308" s="4">
        <v>3.1566910000626006E-3</v>
      </c>
      <c r="R308" s="4">
        <f>Q308*$R$5+$D308</f>
        <v>-1.4984216544999687</v>
      </c>
      <c r="S308" s="3">
        <v>0.16243658612155307</v>
      </c>
      <c r="T308" s="4">
        <f>S308*$T$5+$D308</f>
        <v>-1.4187817069392235</v>
      </c>
      <c r="U308" s="3">
        <v>6.3718115744560128E-2</v>
      </c>
      <c r="V308" s="4">
        <f>U308*$V$5+$D308</f>
        <v>-1.4681409421277198</v>
      </c>
      <c r="W308" s="3">
        <v>6.57395206116103E-2</v>
      </c>
      <c r="X308" s="4">
        <f>W308*$X$5+$D308</f>
        <v>-1.4671302396941948</v>
      </c>
      <c r="Y308" s="3">
        <v>7.2963790444984175E-2</v>
      </c>
      <c r="Z308" s="4">
        <f>Y308*$Z$5+$D308</f>
        <v>-1.4635181047775079</v>
      </c>
      <c r="AA308" s="3">
        <v>2.43309140353818E-2</v>
      </c>
      <c r="AB308" s="4">
        <f>AA308*$AB$5+$D308</f>
        <v>-1.487834542982309</v>
      </c>
      <c r="AC308" s="3">
        <v>-1.5607297716725788E-4</v>
      </c>
      <c r="AD308" s="4">
        <f>AC308*$AD$5+$D308</f>
        <v>-1.5000780364885837</v>
      </c>
      <c r="AE308" s="3">
        <v>-3.0545711245591892E-3</v>
      </c>
      <c r="AF308" s="4">
        <f>AE308*$AF$5+$D308</f>
        <v>-1.5015272855622797</v>
      </c>
      <c r="AG308" s="3">
        <v>-7.480138772854512E-3</v>
      </c>
      <c r="AH308" s="4">
        <f>AG308*$AH$5+$D308</f>
        <v>-1.5037400693864273</v>
      </c>
      <c r="AI308" s="3">
        <v>1.9956166596719655E-4</v>
      </c>
      <c r="AJ308" s="4">
        <f>AI308*$AJ$5+$D308</f>
        <v>-1.4999002191670163</v>
      </c>
      <c r="AK308" s="3">
        <v>1.9509543270103732E-3</v>
      </c>
      <c r="AL308" s="4">
        <f>AK308*$AL$5+$D308</f>
        <v>-1.4990245228364949</v>
      </c>
      <c r="AM308" s="3">
        <v>-1.070253E-3</v>
      </c>
      <c r="AN308" s="4">
        <f>AM308*$AN$5+$D308</f>
        <v>-1.5005351265</v>
      </c>
      <c r="AO308" s="3">
        <v>-2.31282E-5</v>
      </c>
      <c r="AP308" s="4">
        <f>AO308*$AP$5+$D308</f>
        <v>-1.5000115641</v>
      </c>
      <c r="AQ308" s="3">
        <v>1.1624903999999999E-4</v>
      </c>
      <c r="AR308" s="4">
        <f>AQ308*$AR$5+$D308</f>
        <v>-1.49994187548</v>
      </c>
      <c r="AS308" s="3">
        <v>3.0354580319873556E-4</v>
      </c>
      <c r="AT308" s="4">
        <f>AS308*$AT$5+$D308</f>
        <v>-1.4998482270984006</v>
      </c>
      <c r="AU308" s="20">
        <v>1.7383663677553111E-2</v>
      </c>
      <c r="AV308" s="47">
        <f>AU308*$AV$5+$D308</f>
        <v>-1.4913081681612235</v>
      </c>
    </row>
    <row r="309" spans="1:48" s="43" customFormat="1" x14ac:dyDescent="0.15">
      <c r="A309" s="57"/>
      <c r="B309" s="58"/>
      <c r="C309" s="21"/>
      <c r="D309" s="20">
        <v>-1.5</v>
      </c>
      <c r="E309" s="20">
        <v>-0.5</v>
      </c>
      <c r="F309" s="20">
        <v>1.5</v>
      </c>
      <c r="G309" s="3">
        <v>1.0412267962838313</v>
      </c>
      <c r="H309" s="4">
        <f>G309*$H$5+D309</f>
        <v>-0.97938660185808435</v>
      </c>
      <c r="I309" s="3">
        <v>1.0411224303147271</v>
      </c>
      <c r="J309" s="4">
        <f>I309*$J$5+$D309</f>
        <v>-0.97943878484263647</v>
      </c>
      <c r="K309" s="3">
        <v>7.8243113598100659E-3</v>
      </c>
      <c r="L309" s="4">
        <f>K309*$L$5+$D309</f>
        <v>-1.4960878443200949</v>
      </c>
      <c r="M309" s="3">
        <v>-1.2494260554047849E-2</v>
      </c>
      <c r="N309" s="4">
        <f>M309*$N$5+$D309</f>
        <v>-1.5062471302770239</v>
      </c>
      <c r="O309" s="3">
        <v>-0.9653868119707032</v>
      </c>
      <c r="P309" s="4">
        <f>O309*$P$5+$D309</f>
        <v>-1.9826934059853516</v>
      </c>
      <c r="Q309" s="4">
        <v>3.7579536970668002E-3</v>
      </c>
      <c r="R309" s="4">
        <f>Q309*$R$5+$D309</f>
        <v>-1.4981210231514666</v>
      </c>
      <c r="S309" s="3">
        <v>0.15325533908460037</v>
      </c>
      <c r="T309" s="4">
        <f>S309*$T$5+$D309</f>
        <v>-1.4233723304576997</v>
      </c>
      <c r="U309" s="3">
        <v>6.3914096825853084E-2</v>
      </c>
      <c r="V309" s="4">
        <f>U309*$V$5+$D309</f>
        <v>-1.4680429515870734</v>
      </c>
      <c r="W309" s="3">
        <v>6.7107655207683956E-2</v>
      </c>
      <c r="X309" s="4">
        <f>W309*$X$5+$D309</f>
        <v>-1.4664461723961579</v>
      </c>
      <c r="Y309" s="3">
        <v>7.315093888027957E-2</v>
      </c>
      <c r="Z309" s="4">
        <f>Y309*$Z$5+$D309</f>
        <v>-1.4634245305598603</v>
      </c>
      <c r="AA309" s="3">
        <v>2.5187884664342401E-2</v>
      </c>
      <c r="AB309" s="4">
        <f>AA309*$AB$5+$D309</f>
        <v>-1.4874060576678287</v>
      </c>
      <c r="AC309" s="3">
        <v>4.6821893150177351E-4</v>
      </c>
      <c r="AD309" s="4">
        <f>AC309*$AD$5+$D309</f>
        <v>-1.499765890534249</v>
      </c>
      <c r="AE309" s="3">
        <v>-2.4720844776313878E-3</v>
      </c>
      <c r="AF309" s="4">
        <f>AE309*$AF$5+$D309</f>
        <v>-1.5012360422388158</v>
      </c>
      <c r="AG309" s="3">
        <v>-6.7010154834678997E-3</v>
      </c>
      <c r="AH309" s="4">
        <f>AG309*$AH$5+$D309</f>
        <v>-1.503350507741734</v>
      </c>
      <c r="AI309" s="3">
        <v>-8.2970769930720037E-5</v>
      </c>
      <c r="AJ309" s="4">
        <f>AI309*$AJ$5+$D309</f>
        <v>-1.5000414853849653</v>
      </c>
      <c r="AK309" s="3">
        <v>1.6423277381900072E-3</v>
      </c>
      <c r="AL309" s="4">
        <f>AK309*$AL$5+$D309</f>
        <v>-1.4991788361309051</v>
      </c>
      <c r="AM309" s="3">
        <v>-5.2929072000000002E-4</v>
      </c>
      <c r="AN309" s="4">
        <f>AM309*$AN$5+$D309</f>
        <v>-1.5002646453599999</v>
      </c>
      <c r="AO309" s="3">
        <v>1.084212E-5</v>
      </c>
      <c r="AP309" s="4">
        <f>AO309*$AP$5+$D309</f>
        <v>-1.49999457894</v>
      </c>
      <c r="AQ309" s="3">
        <v>2.1096936E-4</v>
      </c>
      <c r="AR309" s="4">
        <f>AQ309*$AR$5+$D309</f>
        <v>-1.4998945153200001</v>
      </c>
      <c r="AS309" s="3">
        <v>3.3152342703141621E-4</v>
      </c>
      <c r="AT309" s="4">
        <f>AS309*$AT$5+$D309</f>
        <v>-1.4998342382864842</v>
      </c>
      <c r="AU309" s="20">
        <v>1.6037824059236875E-2</v>
      </c>
      <c r="AV309" s="47">
        <f>AU309*$AV$5+$D309</f>
        <v>-1.4919810879703816</v>
      </c>
    </row>
    <row r="310" spans="1:48" s="43" customFormat="1" x14ac:dyDescent="0.15">
      <c r="A310" s="57"/>
      <c r="B310" s="58"/>
      <c r="C310" s="21"/>
      <c r="D310" s="20">
        <v>-1.5</v>
      </c>
      <c r="E310" s="20">
        <v>0</v>
      </c>
      <c r="F310" s="20">
        <v>1.5</v>
      </c>
      <c r="G310" s="3">
        <v>1.0231422365194391</v>
      </c>
      <c r="H310" s="4">
        <f>G310*$H$5+D310</f>
        <v>-0.98842888174028043</v>
      </c>
      <c r="I310" s="3">
        <v>1.022939118943718</v>
      </c>
      <c r="J310" s="4">
        <f>I310*$J$5+$D310</f>
        <v>-0.98853044052814099</v>
      </c>
      <c r="K310" s="3">
        <v>1.776148542460701E-2</v>
      </c>
      <c r="L310" s="4">
        <f>K310*$L$5+$D310</f>
        <v>-1.4911192572876966</v>
      </c>
      <c r="M310" s="3">
        <v>-1.0006234064871602E-2</v>
      </c>
      <c r="N310" s="4">
        <f>M310*$N$5+$D310</f>
        <v>-1.5050031170324358</v>
      </c>
      <c r="O310" s="3">
        <v>-0.94695628533557974</v>
      </c>
      <c r="P310" s="4">
        <f>O310*$P$5+$D310</f>
        <v>-1.9734781426677899</v>
      </c>
      <c r="Q310" s="4">
        <v>6.2583275431907998E-3</v>
      </c>
      <c r="R310" s="4">
        <f>Q310*$R$5+$D310</f>
        <v>-1.4968708362284047</v>
      </c>
      <c r="S310" s="3">
        <v>0.15690805314260328</v>
      </c>
      <c r="T310" s="4">
        <f>S310*$T$5+$D310</f>
        <v>-1.4215459734286984</v>
      </c>
      <c r="U310" s="3">
        <v>7.4291761701937034E-2</v>
      </c>
      <c r="V310" s="4">
        <f>U310*$V$5+$D310</f>
        <v>-1.4628541191490314</v>
      </c>
      <c r="W310" s="3">
        <v>7.1542427104370185E-2</v>
      </c>
      <c r="X310" s="4">
        <f>W310*$X$5+$D310</f>
        <v>-1.464228786447815</v>
      </c>
      <c r="Y310" s="3">
        <v>7.6220476182006724E-2</v>
      </c>
      <c r="Z310" s="4">
        <f>Y310*$Z$5+$D310</f>
        <v>-1.4618897619089966</v>
      </c>
      <c r="AA310" s="3">
        <v>3.1889935912527007E-2</v>
      </c>
      <c r="AB310" s="4">
        <f>AA310*$AB$5+$D310</f>
        <v>-1.4840550320437365</v>
      </c>
      <c r="AC310" s="3">
        <v>1.5440076669760866E-3</v>
      </c>
      <c r="AD310" s="4">
        <f>AC310*$AD$5+$D310</f>
        <v>-1.499227996166512</v>
      </c>
      <c r="AE310" s="3">
        <v>-2.2365815031557936E-3</v>
      </c>
      <c r="AF310" s="4">
        <f>AE310*$AF$5+$D310</f>
        <v>-1.5011182907515779</v>
      </c>
      <c r="AG310" s="3">
        <v>-7.0888498556273332E-3</v>
      </c>
      <c r="AH310" s="4">
        <f>AG310*$AH$5+$D310</f>
        <v>-1.5035444249278136</v>
      </c>
      <c r="AI310" s="3">
        <v>-6.643830424935723E-4</v>
      </c>
      <c r="AJ310" s="4">
        <f>AI310*$AJ$5+$D310</f>
        <v>-1.5003321915212469</v>
      </c>
      <c r="AK310" s="3">
        <v>1.4596069794280794E-3</v>
      </c>
      <c r="AL310" s="4">
        <f>AK310*$AL$5+$D310</f>
        <v>-1.4992701965102859</v>
      </c>
      <c r="AM310" s="3">
        <v>-8.4476736000000004E-4</v>
      </c>
      <c r="AN310" s="4">
        <f>AM310*$AN$5+$D310</f>
        <v>-1.5004223836799999</v>
      </c>
      <c r="AO310" s="3">
        <v>-1.4155020000000004E-4</v>
      </c>
      <c r="AP310" s="4">
        <f>AO310*$AP$5+$D310</f>
        <v>-1.5000707751</v>
      </c>
      <c r="AQ310" s="3">
        <v>2.3602320000000001E-4</v>
      </c>
      <c r="AR310" s="4">
        <f>AQ310*$AR$5+$D310</f>
        <v>-1.4998819884000001</v>
      </c>
      <c r="AS310" s="3">
        <v>5.8930397144559454E-4</v>
      </c>
      <c r="AT310" s="4">
        <f>AS310*$AT$5+$D310</f>
        <v>-1.4997053480142772</v>
      </c>
      <c r="AU310" s="20">
        <v>1.762886093688177E-2</v>
      </c>
      <c r="AV310" s="47">
        <f>AU310*$AV$5+$D310</f>
        <v>-1.491185569531559</v>
      </c>
    </row>
    <row r="311" spans="1:48" s="43" customFormat="1" x14ac:dyDescent="0.15">
      <c r="A311" s="57"/>
      <c r="B311" s="58"/>
      <c r="C311" s="21"/>
      <c r="D311" s="20">
        <v>-1.5</v>
      </c>
      <c r="E311" s="20">
        <v>0.5</v>
      </c>
      <c r="F311" s="20">
        <v>1.5</v>
      </c>
      <c r="G311" s="3">
        <v>0.95034373060171251</v>
      </c>
      <c r="H311" s="4">
        <f>G311*$H$5+D311</f>
        <v>-1.0248281346991437</v>
      </c>
      <c r="I311" s="3">
        <v>0.95003042372976254</v>
      </c>
      <c r="J311" s="4">
        <f>I311*$J$5+$D311</f>
        <v>-1.0249847881351188</v>
      </c>
      <c r="K311" s="3">
        <v>2.2940985430206475E-2</v>
      </c>
      <c r="L311" s="4">
        <f>K311*$L$5+$D311</f>
        <v>-1.4885295072848967</v>
      </c>
      <c r="M311" s="3">
        <v>-8.3133308197981953E-3</v>
      </c>
      <c r="N311" s="4">
        <f>M311*$N$5+$D311</f>
        <v>-1.504156665409899</v>
      </c>
      <c r="O311" s="3">
        <v>-0.91969695208191549</v>
      </c>
      <c r="P311" s="4">
        <f>O311*$P$5+$D311</f>
        <v>-1.9598484760409578</v>
      </c>
      <c r="Q311" s="4">
        <v>1.2814461528283801E-2</v>
      </c>
      <c r="R311" s="4">
        <f>Q311*$R$5+$D311</f>
        <v>-1.4935927692358582</v>
      </c>
      <c r="S311" s="3">
        <v>0.1828951445220488</v>
      </c>
      <c r="T311" s="4">
        <f>S311*$T$5+$D311</f>
        <v>-1.4085524277389756</v>
      </c>
      <c r="U311" s="3">
        <v>8.0936453601012384E-2</v>
      </c>
      <c r="V311" s="4">
        <f>U311*$V$5+$D311</f>
        <v>-1.4595317731994939</v>
      </c>
      <c r="W311" s="3">
        <v>8.3116509819585419E-2</v>
      </c>
      <c r="X311" s="4">
        <f>W311*$X$5+$D311</f>
        <v>-1.4584417450902072</v>
      </c>
      <c r="Y311" s="3">
        <v>8.0359141954859215E-2</v>
      </c>
      <c r="Z311" s="4">
        <f>Y311*$Z$5+$D311</f>
        <v>-1.4598204290225705</v>
      </c>
      <c r="AA311" s="3">
        <v>4.3622245326428992E-2</v>
      </c>
      <c r="AB311" s="4">
        <f>AA311*$AB$5+$D311</f>
        <v>-1.4781888773367855</v>
      </c>
      <c r="AC311" s="3">
        <v>2.7884109581400264E-3</v>
      </c>
      <c r="AD311" s="4">
        <f>AC311*$AD$5+$D311</f>
        <v>-1.4986057945209299</v>
      </c>
      <c r="AE311" s="3">
        <v>-4.4090616049750342E-3</v>
      </c>
      <c r="AF311" s="4">
        <f>AE311*$AF$5+$D311</f>
        <v>-1.5022045308024876</v>
      </c>
      <c r="AG311" s="3">
        <v>-9.1261061210266108E-3</v>
      </c>
      <c r="AH311" s="4">
        <f>AG311*$AH$5+$D311</f>
        <v>-1.5045630530605134</v>
      </c>
      <c r="AI311" s="3">
        <v>-1.4169186725194859E-3</v>
      </c>
      <c r="AJ311" s="4">
        <f>AI311*$AJ$5+$D311</f>
        <v>-1.5007084593362598</v>
      </c>
      <c r="AK311" s="3">
        <v>2.5051620571647139E-3</v>
      </c>
      <c r="AL311" s="4">
        <f>AK311*$AL$5+$D311</f>
        <v>-1.4987474189714176</v>
      </c>
      <c r="AM311" s="3">
        <v>-2.1118881599999999E-3</v>
      </c>
      <c r="AN311" s="4">
        <f>AM311*$AN$5+$D311</f>
        <v>-1.50105594408</v>
      </c>
      <c r="AO311" s="3">
        <v>-2.3126796000000002E-4</v>
      </c>
      <c r="AP311" s="4">
        <f>AO311*$AP$5+$D311</f>
        <v>-1.5001156339799999</v>
      </c>
      <c r="AQ311" s="3">
        <v>7.2070667999999988E-4</v>
      </c>
      <c r="AR311" s="4">
        <f>AQ311*$AR$5+$D311</f>
        <v>-1.4996396466599999</v>
      </c>
      <c r="AS311" s="3">
        <v>1.0803350168352808E-3</v>
      </c>
      <c r="AT311" s="4">
        <f>AS311*$AT$5+$D311</f>
        <v>-1.4994598324915824</v>
      </c>
      <c r="AU311" s="20">
        <v>2.3454848807919593E-2</v>
      </c>
      <c r="AV311" s="47">
        <f>AU311*$AV$5+$D311</f>
        <v>-1.4882725755960402</v>
      </c>
    </row>
    <row r="312" spans="1:48" s="43" customFormat="1" x14ac:dyDescent="0.15">
      <c r="A312" s="57"/>
      <c r="B312" s="58"/>
      <c r="C312" s="21"/>
      <c r="D312" s="20">
        <v>-1.5</v>
      </c>
      <c r="E312" s="20">
        <v>1</v>
      </c>
      <c r="F312" s="20">
        <v>1.5</v>
      </c>
      <c r="G312" s="3">
        <v>0.84700615064957174</v>
      </c>
      <c r="H312" s="4">
        <f>G312*$H$5+D312</f>
        <v>-1.0764969246752141</v>
      </c>
      <c r="I312" s="3">
        <v>0.84680625496952033</v>
      </c>
      <c r="J312" s="4">
        <f>I312*$J$5+$D312</f>
        <v>-1.0765968725152399</v>
      </c>
      <c r="K312" s="3">
        <v>1.8106785424980308E-2</v>
      </c>
      <c r="L312" s="4">
        <f>K312*$L$5+$D312</f>
        <v>-1.4909466072875099</v>
      </c>
      <c r="M312" s="3">
        <v>-3.2756837873250634E-3</v>
      </c>
      <c r="N312" s="4">
        <f>M312*$N$5+$D312</f>
        <v>-1.5016378418936625</v>
      </c>
      <c r="O312" s="3">
        <v>-0.8888103544014716</v>
      </c>
      <c r="P312" s="4">
        <f>O312*$P$5+$D312</f>
        <v>-1.9444051772007358</v>
      </c>
      <c r="Q312" s="4">
        <v>2.1175201879801202E-2</v>
      </c>
      <c r="R312" s="4">
        <f>Q312*$R$5+$D312</f>
        <v>-1.4894123990600994</v>
      </c>
      <c r="S312" s="3">
        <v>0.20827749427921891</v>
      </c>
      <c r="T312" s="4">
        <f>S312*$T$5+$D312</f>
        <v>-1.3958612528603906</v>
      </c>
      <c r="U312" s="3">
        <v>9.1235726044579149E-2</v>
      </c>
      <c r="V312" s="4">
        <f>U312*$V$5+$D312</f>
        <v>-1.4543821369777103</v>
      </c>
      <c r="W312" s="3">
        <v>9.2616926046072356E-2</v>
      </c>
      <c r="X312" s="4">
        <f>W312*$X$5+$D312</f>
        <v>-1.4536915369769638</v>
      </c>
      <c r="Y312" s="3">
        <v>8.1894502760448129E-2</v>
      </c>
      <c r="Z312" s="4">
        <f>Y312*$Z$5+$D312</f>
        <v>-1.459052748619776</v>
      </c>
      <c r="AA312" s="3">
        <v>5.7825390146000404E-2</v>
      </c>
      <c r="AB312" s="4">
        <f>AA312*$AB$5+$D312</f>
        <v>-1.4710873049269999</v>
      </c>
      <c r="AC312" s="3">
        <v>2.086082560887366E-3</v>
      </c>
      <c r="AD312" s="4">
        <f>AC312*$AD$5+$D312</f>
        <v>-1.4989569587195564</v>
      </c>
      <c r="AE312" s="3">
        <v>-5.8095378733062329E-3</v>
      </c>
      <c r="AF312" s="4">
        <f>AE312*$AF$5+$D312</f>
        <v>-1.502904768936653</v>
      </c>
      <c r="AG312" s="3">
        <v>-1.1084771486134634E-2</v>
      </c>
      <c r="AH312" s="4">
        <f>AG312*$AH$5+$D312</f>
        <v>-1.5055423857430674</v>
      </c>
      <c r="AI312" s="3">
        <v>-1.0390778057346086E-3</v>
      </c>
      <c r="AJ312" s="4">
        <f>AI312*$AJ$5+$D312</f>
        <v>-1.5005195389028674</v>
      </c>
      <c r="AK312" s="3">
        <v>2.9659120055755307E-3</v>
      </c>
      <c r="AL312" s="4">
        <f>AK312*$AL$5+$D312</f>
        <v>-1.4985170439972122</v>
      </c>
      <c r="AM312" s="3">
        <v>-4.6992312E-3</v>
      </c>
      <c r="AN312" s="4">
        <f>AM312*$AN$5+$D312</f>
        <v>-1.5023496156</v>
      </c>
      <c r="AO312" s="3">
        <v>-2.9007720000000004E-4</v>
      </c>
      <c r="AP312" s="4">
        <f>AO312*$AP$5+$D312</f>
        <v>-1.5001450385999999</v>
      </c>
      <c r="AQ312" s="3">
        <v>1.0716343199999999E-3</v>
      </c>
      <c r="AR312" s="4">
        <f>AQ312*$AR$5+$D312</f>
        <v>-1.4994641828399999</v>
      </c>
      <c r="AS312" s="3">
        <v>1.7559728837178903E-3</v>
      </c>
      <c r="AT312" s="4">
        <f>AS312*$AT$5+$D312</f>
        <v>-1.4991220135581411</v>
      </c>
      <c r="AU312" s="20">
        <v>3.0140683660167599E-2</v>
      </c>
      <c r="AV312" s="47">
        <f>AU312*$AV$5+$D312</f>
        <v>-1.4849296581699163</v>
      </c>
    </row>
    <row r="313" spans="1:48" s="43" customFormat="1" x14ac:dyDescent="0.15">
      <c r="A313" s="57"/>
      <c r="B313" s="58"/>
      <c r="C313" s="21"/>
      <c r="D313" s="20"/>
      <c r="E313" s="20"/>
      <c r="F313" s="20"/>
      <c r="G313" s="3"/>
      <c r="H313" s="4"/>
      <c r="I313" s="3"/>
      <c r="J313" s="4"/>
      <c r="K313" s="3"/>
      <c r="L313" s="4"/>
      <c r="M313" s="3"/>
      <c r="N313" s="4"/>
      <c r="O313" s="3"/>
      <c r="P313" s="4"/>
      <c r="Q313" s="4"/>
      <c r="R313" s="4"/>
      <c r="S313" s="3"/>
      <c r="T313" s="4"/>
      <c r="U313" s="3"/>
      <c r="V313" s="4"/>
      <c r="W313" s="3"/>
      <c r="X313" s="4"/>
      <c r="Y313" s="3"/>
      <c r="Z313" s="4"/>
      <c r="AA313" s="3"/>
      <c r="AB313" s="4"/>
      <c r="AC313" s="3"/>
      <c r="AD313" s="4"/>
      <c r="AE313" s="3"/>
      <c r="AF313" s="4"/>
      <c r="AG313" s="3"/>
      <c r="AH313" s="4"/>
      <c r="AI313" s="3"/>
      <c r="AJ313" s="4"/>
      <c r="AK313" s="3"/>
      <c r="AL313" s="4"/>
      <c r="AM313" s="3"/>
      <c r="AN313" s="4"/>
      <c r="AO313" s="3"/>
      <c r="AP313" s="4"/>
      <c r="AQ313" s="3"/>
      <c r="AR313" s="4"/>
      <c r="AS313" s="3"/>
      <c r="AT313" s="4"/>
      <c r="AU313" s="20"/>
      <c r="AV313" s="47"/>
    </row>
    <row r="314" spans="1:48" s="43" customFormat="1" x14ac:dyDescent="0.15">
      <c r="A314" s="57"/>
      <c r="B314" s="58"/>
      <c r="C314" s="21"/>
      <c r="D314" s="20">
        <v>-1</v>
      </c>
      <c r="E314" s="20">
        <v>-1</v>
      </c>
      <c r="F314" s="20">
        <v>1.5</v>
      </c>
      <c r="G314" s="3">
        <v>1.0480281440572869</v>
      </c>
      <c r="H314" s="4">
        <f>G314*$H$5+D314</f>
        <v>-0.47598592797135653</v>
      </c>
      <c r="I314" s="3">
        <v>1.0478716454571586</v>
      </c>
      <c r="J314" s="4">
        <f>I314*$J$5+$D314</f>
        <v>-0.4760641772714207</v>
      </c>
      <c r="K314" s="3">
        <v>5.1477697352948866E-3</v>
      </c>
      <c r="L314" s="4">
        <f>K314*$L$5+$D314</f>
        <v>-0.99742611513235258</v>
      </c>
      <c r="M314" s="3">
        <v>-1.7363923802555595E-2</v>
      </c>
      <c r="N314" s="4">
        <f>M314*$N$5+$D314</f>
        <v>-1.0086819619012779</v>
      </c>
      <c r="O314" s="3">
        <v>-0.97237087759621255</v>
      </c>
      <c r="P314" s="4">
        <f>O314*$P$5+$D314</f>
        <v>-1.4861854387981062</v>
      </c>
      <c r="Q314" s="4">
        <v>3.6821511124398008E-3</v>
      </c>
      <c r="R314" s="4">
        <f>Q314*$R$5+$D314</f>
        <v>-0.99815892444378007</v>
      </c>
      <c r="S314" s="3">
        <v>0.15143738124479716</v>
      </c>
      <c r="T314" s="4">
        <f>S314*$T$5+$D314</f>
        <v>-0.92428130937760145</v>
      </c>
      <c r="U314" s="3">
        <v>6.4236998988364324E-2</v>
      </c>
      <c r="V314" s="4">
        <f>U314*$V$5+$D314</f>
        <v>-0.96788150050581789</v>
      </c>
      <c r="W314" s="3">
        <v>6.8203282776435989E-2</v>
      </c>
      <c r="X314" s="4">
        <f>W314*$X$5+$D314</f>
        <v>-0.96589835861178197</v>
      </c>
      <c r="Y314" s="3">
        <v>7.2555782068168012E-2</v>
      </c>
      <c r="Z314" s="4">
        <f>Y314*$Z$5+$D314</f>
        <v>-0.96372210896591604</v>
      </c>
      <c r="AA314" s="3">
        <v>2.5724484316238395E-2</v>
      </c>
      <c r="AB314" s="4">
        <f>AA314*$AB$5+$D314</f>
        <v>-0.98713775784188085</v>
      </c>
      <c r="AC314" s="3">
        <v>3.5395121607574554E-4</v>
      </c>
      <c r="AD314" s="4">
        <f>AC314*$AD$5+$D314</f>
        <v>-0.99982302439196213</v>
      </c>
      <c r="AE314" s="3">
        <v>-3.1284270869686957E-3</v>
      </c>
      <c r="AF314" s="4">
        <f>AE314*$AF$5+$D314</f>
        <v>-1.0015642135434843</v>
      </c>
      <c r="AG314" s="3">
        <v>-6.5316193985387114E-3</v>
      </c>
      <c r="AH314" s="4">
        <f>AG314*$AH$5+$D314</f>
        <v>-1.0032658096992693</v>
      </c>
      <c r="AI314" s="3">
        <v>-4.8363630948464317E-5</v>
      </c>
      <c r="AJ314" s="4">
        <f>AI314*$AJ$5+$D314</f>
        <v>-1.0000241818154743</v>
      </c>
      <c r="AK314" s="3">
        <v>2.0152335405923881E-3</v>
      </c>
      <c r="AL314" s="4">
        <f>AK314*$AL$5+$D314</f>
        <v>-0.99899238322970385</v>
      </c>
      <c r="AM314" s="3">
        <v>-7.5578508000000014E-4</v>
      </c>
      <c r="AN314" s="4">
        <f>AM314*$AN$5+$D314</f>
        <v>-1.00037789254</v>
      </c>
      <c r="AO314" s="3">
        <v>-7.360200000000002E-6</v>
      </c>
      <c r="AP314" s="4">
        <f>AO314*$AP$5+$D314</f>
        <v>-1.0000036801000001</v>
      </c>
      <c r="AQ314" s="3">
        <v>2.7532764000000006E-4</v>
      </c>
      <c r="AR314" s="4">
        <f>AQ314*$AR$5+$D314</f>
        <v>-0.99986233617999998</v>
      </c>
      <c r="AS314" s="3">
        <v>4.1782811068250025E-4</v>
      </c>
      <c r="AT314" s="4">
        <f>AS314*$AT$5+$D314</f>
        <v>-0.99979108594465871</v>
      </c>
      <c r="AU314" s="20">
        <v>1.5855680129397826E-2</v>
      </c>
      <c r="AV314" s="47">
        <f>AU314*$AV$5+$D314</f>
        <v>-0.99207215993530107</v>
      </c>
    </row>
    <row r="315" spans="1:48" s="43" customFormat="1" x14ac:dyDescent="0.15">
      <c r="A315" s="57"/>
      <c r="B315" s="58"/>
      <c r="C315" s="21"/>
      <c r="D315" s="20">
        <v>-1</v>
      </c>
      <c r="E315" s="20">
        <v>-0.5</v>
      </c>
      <c r="F315" s="20">
        <v>1.5</v>
      </c>
      <c r="G315" s="3">
        <v>1.0488712565646832</v>
      </c>
      <c r="H315" s="4">
        <f>G315*$H$5+D315</f>
        <v>-0.47556437171765842</v>
      </c>
      <c r="I315" s="3">
        <v>1.0487488941067555</v>
      </c>
      <c r="J315" s="4">
        <f>I315*$J$5+$D315</f>
        <v>-0.47562555294662223</v>
      </c>
      <c r="K315" s="3">
        <v>1.0862951363095083E-2</v>
      </c>
      <c r="L315" s="4">
        <f>K315*$L$5+$D315</f>
        <v>-0.99456852431845244</v>
      </c>
      <c r="M315" s="3">
        <v>-1.1775663255973691E-2</v>
      </c>
      <c r="N315" s="4">
        <f>M315*$N$5+$D315</f>
        <v>-1.0058878316279869</v>
      </c>
      <c r="O315" s="3">
        <v>-0.96615967028458449</v>
      </c>
      <c r="P315" s="4">
        <f>O315*$P$5+$D315</f>
        <v>-1.4830798351422922</v>
      </c>
      <c r="Q315" s="4">
        <v>7.2744775725006013E-3</v>
      </c>
      <c r="R315" s="4">
        <f>Q315*$R$5+$D315</f>
        <v>-0.99636276121374967</v>
      </c>
      <c r="S315" s="3">
        <v>0.15147284448807877</v>
      </c>
      <c r="T315" s="4">
        <f>S315*$T$5+$D315</f>
        <v>-0.92426357775596057</v>
      </c>
      <c r="U315" s="3">
        <v>6.6258403855414483E-2</v>
      </c>
      <c r="V315" s="4">
        <f>U315*$V$5+$D315</f>
        <v>-0.96687079807229281</v>
      </c>
      <c r="W315" s="3">
        <v>6.7522015208131905E-2</v>
      </c>
      <c r="X315" s="4">
        <f>W315*$X$5+$D315</f>
        <v>-0.96623899239593403</v>
      </c>
      <c r="Y315" s="3">
        <v>7.4010582289027127E-2</v>
      </c>
      <c r="Z315" s="4">
        <f>Y315*$Z$5+$D315</f>
        <v>-0.96299470885548644</v>
      </c>
      <c r="AA315" s="3">
        <v>3.0948660735438598E-2</v>
      </c>
      <c r="AB315" s="4">
        <f>AA315*$AB$5+$D315</f>
        <v>-0.98452566963228072</v>
      </c>
      <c r="AC315" s="3">
        <v>2.5640560534620933E-4</v>
      </c>
      <c r="AD315" s="4">
        <f>AC315*$AD$5+$D315</f>
        <v>-0.99987179719732688</v>
      </c>
      <c r="AE315" s="3">
        <v>-3.1019504211992495E-3</v>
      </c>
      <c r="AF315" s="4">
        <f>AE315*$AF$5+$D315</f>
        <v>-1.0015509752105995</v>
      </c>
      <c r="AG315" s="3">
        <v>-6.5321745932817431E-3</v>
      </c>
      <c r="AH315" s="4">
        <f>AG315*$AH$5+$D315</f>
        <v>-1.0032660872966408</v>
      </c>
      <c r="AI315" s="3">
        <v>9.2224015647900717E-5</v>
      </c>
      <c r="AJ315" s="4">
        <f>AI315*$AJ$5+$D315</f>
        <v>-0.9999538879921761</v>
      </c>
      <c r="AK315" s="3">
        <v>1.8433699234719529E-3</v>
      </c>
      <c r="AL315" s="4">
        <f>AK315*$AL$5+$D315</f>
        <v>-0.99907831503826405</v>
      </c>
      <c r="AM315" s="3">
        <v>-1.0844495999999999E-3</v>
      </c>
      <c r="AN315" s="4">
        <f>AM315*$AN$5+$D315</f>
        <v>-1.0005422248</v>
      </c>
      <c r="AO315" s="3">
        <v>1.0987920000000003E-5</v>
      </c>
      <c r="AP315" s="4">
        <f>AO315*$AP$5+$D315</f>
        <v>-0.99999450603999995</v>
      </c>
      <c r="AQ315" s="3">
        <v>2.8245780000000001E-4</v>
      </c>
      <c r="AR315" s="4">
        <f>AQ315*$AR$5+$D315</f>
        <v>-0.99985877109999999</v>
      </c>
      <c r="AS315" s="3">
        <v>5.8328854279448552E-4</v>
      </c>
      <c r="AT315" s="4">
        <f>AS315*$AT$5+$D315</f>
        <v>-0.99970835572860273</v>
      </c>
      <c r="AU315" s="20">
        <v>1.5946710618272044E-2</v>
      </c>
      <c r="AV315" s="47">
        <f>AU315*$AV$5+$D315</f>
        <v>-0.99202664469086399</v>
      </c>
    </row>
    <row r="316" spans="1:48" s="43" customFormat="1" x14ac:dyDescent="0.15">
      <c r="A316" s="57"/>
      <c r="B316" s="58"/>
      <c r="C316" s="21"/>
      <c r="D316" s="20">
        <v>-1</v>
      </c>
      <c r="E316" s="20">
        <v>0</v>
      </c>
      <c r="F316" s="20">
        <v>1.5</v>
      </c>
      <c r="G316" s="3">
        <v>0.99618691638306389</v>
      </c>
      <c r="H316" s="4">
        <f>G316*$H$5+D316</f>
        <v>-0.50190654180846805</v>
      </c>
      <c r="I316" s="3">
        <v>0.99594785783345707</v>
      </c>
      <c r="J316" s="4">
        <f>I316*$J$5+$D316</f>
        <v>-0.50202607108327146</v>
      </c>
      <c r="K316" s="3">
        <v>1.7905204884221839E-2</v>
      </c>
      <c r="L316" s="4">
        <f>K316*$L$5+$D316</f>
        <v>-0.99104739755788906</v>
      </c>
      <c r="M316" s="3">
        <v>-1.2475595689162806E-2</v>
      </c>
      <c r="N316" s="4">
        <f>M316*$N$5+$D316</f>
        <v>-1.0062377978445813</v>
      </c>
      <c r="O316" s="3">
        <v>-0.9471900900548178</v>
      </c>
      <c r="P316" s="4">
        <f>O316*$P$5+$D316</f>
        <v>-1.4735950450274089</v>
      </c>
      <c r="Q316" s="4">
        <v>1.0646121856431601E-2</v>
      </c>
      <c r="R316" s="4">
        <f>Q316*$R$5+$D316</f>
        <v>-0.99467693907178423</v>
      </c>
      <c r="S316" s="3">
        <v>0.17044381315723653</v>
      </c>
      <c r="T316" s="4">
        <f>S316*$T$5+$D316</f>
        <v>-0.91477809342138172</v>
      </c>
      <c r="U316" s="3">
        <v>7.2830302781438164E-2</v>
      </c>
      <c r="V316" s="4">
        <f>U316*$V$5+$D316</f>
        <v>-0.96358484860928095</v>
      </c>
      <c r="W316" s="3">
        <v>6.93399730479351E-2</v>
      </c>
      <c r="X316" s="4">
        <f>W316*$X$5+$D316</f>
        <v>-0.96533001347603242</v>
      </c>
      <c r="Y316" s="3">
        <v>7.618916083676304E-2</v>
      </c>
      <c r="Z316" s="4">
        <f>Y316*$Z$5+$D316</f>
        <v>-0.96190541958161846</v>
      </c>
      <c r="AA316" s="3">
        <v>3.6607515468677999E-2</v>
      </c>
      <c r="AB316" s="4">
        <f>AA316*$AB$5+$D316</f>
        <v>-0.98169624226566099</v>
      </c>
      <c r="AC316" s="3">
        <v>1.3530969716911373E-3</v>
      </c>
      <c r="AD316" s="4">
        <f>AC316*$AD$5+$D316</f>
        <v>-0.99932345151415447</v>
      </c>
      <c r="AE316" s="3">
        <v>-2.4818390387043414E-3</v>
      </c>
      <c r="AF316" s="4">
        <f>AE316*$AF$5+$D316</f>
        <v>-1.0012409195193521</v>
      </c>
      <c r="AG316" s="3">
        <v>-8.291710110556039E-3</v>
      </c>
      <c r="AH316" s="4">
        <f>AG316*$AH$5+$D316</f>
        <v>-1.004145855055278</v>
      </c>
      <c r="AI316" s="3">
        <v>-6.086785032761448E-4</v>
      </c>
      <c r="AJ316" s="4">
        <f>AI316*$AJ$5+$D316</f>
        <v>-1.000304339251638</v>
      </c>
      <c r="AK316" s="3">
        <v>1.4285160738183524E-3</v>
      </c>
      <c r="AL316" s="4">
        <f>AK316*$AL$5+$D316</f>
        <v>-0.99928574196309083</v>
      </c>
      <c r="AM316" s="3">
        <v>-2.1177838800000002E-3</v>
      </c>
      <c r="AN316" s="4">
        <f>AM316*$AN$5+$D316</f>
        <v>-1.0010588919400001</v>
      </c>
      <c r="AO316" s="3">
        <v>-2.1087324E-4</v>
      </c>
      <c r="AP316" s="4">
        <f>AO316*$AP$5+$D316</f>
        <v>-1.00010543662</v>
      </c>
      <c r="AQ316" s="3">
        <v>2.5685964000000001E-4</v>
      </c>
      <c r="AR316" s="4">
        <f>AQ316*$AR$5+$D316</f>
        <v>-0.99987157017999995</v>
      </c>
      <c r="AS316" s="3">
        <v>8.4308678813236335E-4</v>
      </c>
      <c r="AT316" s="4">
        <f>AS316*$AT$5+$D316</f>
        <v>-0.99957845660593381</v>
      </c>
      <c r="AU316" s="20">
        <v>1.9581689154551642E-2</v>
      </c>
      <c r="AV316" s="47">
        <f>AU316*$AV$5+$D316</f>
        <v>-0.99020915542272414</v>
      </c>
    </row>
    <row r="317" spans="1:48" s="43" customFormat="1" x14ac:dyDescent="0.15">
      <c r="A317" s="57"/>
      <c r="B317" s="58"/>
      <c r="C317" s="21"/>
      <c r="D317" s="20">
        <v>-1</v>
      </c>
      <c r="E317" s="20">
        <v>0.5</v>
      </c>
      <c r="F317" s="20">
        <v>1.5</v>
      </c>
      <c r="G317" s="3">
        <v>0.95366000869820933</v>
      </c>
      <c r="H317" s="4">
        <f>G317*$H$5+D317</f>
        <v>-0.52316999565089528</v>
      </c>
      <c r="I317" s="3">
        <v>0.95335463616578864</v>
      </c>
      <c r="J317" s="4">
        <f>I317*$J$5+$D317</f>
        <v>-0.52332268191710574</v>
      </c>
      <c r="K317" s="3">
        <v>2.1537387590851231E-2</v>
      </c>
      <c r="L317" s="4">
        <f>K317*$L$5+$D317</f>
        <v>-0.98923130620457433</v>
      </c>
      <c r="M317" s="3">
        <v>-1.0885349200957135E-2</v>
      </c>
      <c r="N317" s="4">
        <f>M317*$N$5+$D317</f>
        <v>-1.0054426746004785</v>
      </c>
      <c r="O317" s="3">
        <v>-0.92517322652416534</v>
      </c>
      <c r="P317" s="4">
        <f>O317*$P$5+$D317</f>
        <v>-1.4625866132620826</v>
      </c>
      <c r="Q317" s="4">
        <v>1.4468523542134203E-2</v>
      </c>
      <c r="R317" s="4">
        <f>Q317*$R$5+$D317</f>
        <v>-0.99276573822893288</v>
      </c>
      <c r="S317" s="3">
        <v>0.18251251479190542</v>
      </c>
      <c r="T317" s="4">
        <f>S317*$T$5+$D317</f>
        <v>-0.90874374260404733</v>
      </c>
      <c r="U317" s="3">
        <v>7.7727963327273469E-2</v>
      </c>
      <c r="V317" s="4">
        <f>U317*$V$5+$D317</f>
        <v>-0.96113601833636331</v>
      </c>
      <c r="W317" s="3">
        <v>8.0951385492920414E-2</v>
      </c>
      <c r="X317" s="4">
        <f>W317*$X$5+$D317</f>
        <v>-0.95952430725353977</v>
      </c>
      <c r="Y317" s="3">
        <v>7.775330311621273E-2</v>
      </c>
      <c r="Z317" s="4">
        <f>Y317*$Z$5+$D317</f>
        <v>-0.96112334844189362</v>
      </c>
      <c r="AA317" s="3">
        <v>4.2093556414093798E-2</v>
      </c>
      <c r="AB317" s="4">
        <f>AA317*$AB$5+$D317</f>
        <v>-0.97895322179295308</v>
      </c>
      <c r="AC317" s="3">
        <v>2.4191311460924968E-3</v>
      </c>
      <c r="AD317" s="4">
        <f>AC317*$AD$5+$D317</f>
        <v>-0.9987904344269537</v>
      </c>
      <c r="AE317" s="3">
        <v>-4.2850393284760528E-3</v>
      </c>
      <c r="AF317" s="4">
        <f>AE317*$AF$5+$D317</f>
        <v>-1.002142519664238</v>
      </c>
      <c r="AG317" s="3">
        <v>-8.9581288671073921E-3</v>
      </c>
      <c r="AH317" s="4">
        <f>AG317*$AH$5+$D317</f>
        <v>-1.0044790644335537</v>
      </c>
      <c r="AI317" s="3">
        <v>-1.17232454406201E-3</v>
      </c>
      <c r="AJ317" s="4">
        <f>AI317*$AJ$5+$D317</f>
        <v>-1.0005861622720309</v>
      </c>
      <c r="AK317" s="3">
        <v>2.2109705316631502E-3</v>
      </c>
      <c r="AL317" s="4">
        <f>AK317*$AL$5+$D317</f>
        <v>-0.99889451473416846</v>
      </c>
      <c r="AM317" s="3">
        <v>-2.3309315999999998E-3</v>
      </c>
      <c r="AN317" s="4">
        <f>AM317*$AN$5+$D317</f>
        <v>-1.0011654658</v>
      </c>
      <c r="AO317" s="3">
        <v>-3.9548196E-4</v>
      </c>
      <c r="AP317" s="4">
        <f>AO317*$AP$5+$D317</f>
        <v>-1.00019774098</v>
      </c>
      <c r="AQ317" s="3">
        <v>6.6795839999999999E-4</v>
      </c>
      <c r="AR317" s="4">
        <f>AQ317*$AR$5+$D317</f>
        <v>-0.9996660208</v>
      </c>
      <c r="AS317" s="3">
        <v>1.0071013882384588E-3</v>
      </c>
      <c r="AT317" s="4">
        <f>AS317*$AT$5+$D317</f>
        <v>-0.99949644930588077</v>
      </c>
      <c r="AU317" s="20">
        <v>2.2952790575947436E-2</v>
      </c>
      <c r="AV317" s="47">
        <f>AU317*$AV$5+$D317</f>
        <v>-0.98852360471202627</v>
      </c>
    </row>
    <row r="318" spans="1:48" s="43" customFormat="1" x14ac:dyDescent="0.15">
      <c r="A318" s="57"/>
      <c r="B318" s="58"/>
      <c r="C318" s="21"/>
      <c r="D318" s="20">
        <v>-1</v>
      </c>
      <c r="E318" s="20">
        <v>1</v>
      </c>
      <c r="F318" s="20">
        <v>1.5</v>
      </c>
      <c r="G318" s="3">
        <v>0.86827577214610385</v>
      </c>
      <c r="H318" s="4">
        <f>G318*$H$5+D318</f>
        <v>-0.56586211392694807</v>
      </c>
      <c r="I318" s="3">
        <v>0.86807486850602689</v>
      </c>
      <c r="J318" s="4">
        <f>I318*$J$5+$D318</f>
        <v>-0.56596256574698656</v>
      </c>
      <c r="K318" s="3">
        <v>1.8521145425428268E-2</v>
      </c>
      <c r="L318" s="4">
        <f>K318*$L$5+$D318</f>
        <v>-0.99073942728728581</v>
      </c>
      <c r="M318" s="3">
        <v>-2.4096340566590641E-3</v>
      </c>
      <c r="N318" s="4">
        <f>M318*$N$5+$D318</f>
        <v>-1.0012048170283296</v>
      </c>
      <c r="O318" s="3">
        <v>-0.89209006531758273</v>
      </c>
      <c r="P318" s="4">
        <f>O318*$P$5+$D318</f>
        <v>-1.4460450326587915</v>
      </c>
      <c r="Q318" s="4">
        <v>2.6543815722824403E-2</v>
      </c>
      <c r="R318" s="4">
        <f>Q318*$R$5+$D318</f>
        <v>-0.98672809213858781</v>
      </c>
      <c r="S318" s="3">
        <v>0.20239059589447633</v>
      </c>
      <c r="T318" s="4">
        <f>S318*$T$5+$D318</f>
        <v>-0.89880470205276186</v>
      </c>
      <c r="U318" s="3">
        <v>8.906313577196015E-2</v>
      </c>
      <c r="V318" s="4">
        <f>U318*$V$5+$D318</f>
        <v>-0.95546843211401988</v>
      </c>
      <c r="W318" s="3">
        <v>9.3751749831082948E-2</v>
      </c>
      <c r="X318" s="4">
        <f>W318*$X$5+$D318</f>
        <v>-0.95312412508445854</v>
      </c>
      <c r="Y318" s="3">
        <v>8.1153675885896948E-2</v>
      </c>
      <c r="Z318" s="4">
        <f>Y318*$Z$5+$D318</f>
        <v>-0.95942316205705147</v>
      </c>
      <c r="AA318" s="3">
        <v>5.5700134579227602E-2</v>
      </c>
      <c r="AB318" s="4">
        <f>AA318*$AB$5+$D318</f>
        <v>-0.97214993271038619</v>
      </c>
      <c r="AC318" s="3">
        <v>2.9723541098014379E-3</v>
      </c>
      <c r="AD318" s="4">
        <f>AC318*$AD$5+$D318</f>
        <v>-0.99851382294509927</v>
      </c>
      <c r="AE318" s="3">
        <v>-5.65625191358839E-3</v>
      </c>
      <c r="AF318" s="4">
        <f>AE318*$AF$5+$D318</f>
        <v>-1.0028281259567942</v>
      </c>
      <c r="AG318" s="3">
        <v>-1.0577261802699666E-2</v>
      </c>
      <c r="AH318" s="4">
        <f>AG318*$AH$5+$D318</f>
        <v>-1.0052886309013498</v>
      </c>
      <c r="AI318" s="3">
        <v>-1.449181655920056E-3</v>
      </c>
      <c r="AJ318" s="4">
        <f>AI318*$AJ$5+$D318</f>
        <v>-1.0007245908279601</v>
      </c>
      <c r="AK318" s="3">
        <v>2.9197691535991898E-3</v>
      </c>
      <c r="AL318" s="4">
        <f>AK318*$AL$5+$D318</f>
        <v>-0.99854011542320043</v>
      </c>
      <c r="AM318" s="3">
        <v>-4.0196444400000001E-3</v>
      </c>
      <c r="AN318" s="4">
        <f>AM318*$AN$5+$D318</f>
        <v>-1.00200982222</v>
      </c>
      <c r="AO318" s="3">
        <v>-5.6595888000000004E-4</v>
      </c>
      <c r="AP318" s="4">
        <f>AO318*$AP$5+$D318</f>
        <v>-1.0002829794400001</v>
      </c>
      <c r="AQ318" s="3">
        <v>1.1741003999999999E-3</v>
      </c>
      <c r="AR318" s="4">
        <f>AQ318*$AR$5+$D318</f>
        <v>-0.99941294979999995</v>
      </c>
      <c r="AS318" s="3">
        <v>1.699715494072461E-3</v>
      </c>
      <c r="AT318" s="4">
        <f>AS318*$AT$5+$D318</f>
        <v>-0.99915014225296372</v>
      </c>
      <c r="AU318" s="20">
        <v>2.8841793028222897E-2</v>
      </c>
      <c r="AV318" s="47">
        <f>AU318*$AV$5+$D318</f>
        <v>-0.98557910348588851</v>
      </c>
    </row>
    <row r="319" spans="1:48" s="43" customFormat="1" x14ac:dyDescent="0.15">
      <c r="A319" s="57"/>
      <c r="B319" s="58"/>
      <c r="C319" s="21"/>
      <c r="D319" s="20"/>
      <c r="E319" s="20"/>
      <c r="F319" s="20"/>
      <c r="G319" s="3"/>
      <c r="H319" s="4"/>
      <c r="I319" s="3"/>
      <c r="J319" s="4"/>
      <c r="K319" s="3"/>
      <c r="L319" s="4"/>
      <c r="M319" s="3"/>
      <c r="N319" s="4"/>
      <c r="O319" s="3"/>
      <c r="P319" s="4"/>
      <c r="Q319" s="4"/>
      <c r="R319" s="4"/>
      <c r="S319" s="3"/>
      <c r="T319" s="4"/>
      <c r="U319" s="3"/>
      <c r="V319" s="4"/>
      <c r="W319" s="3"/>
      <c r="X319" s="4"/>
      <c r="Y319" s="3"/>
      <c r="Z319" s="4"/>
      <c r="AA319" s="3"/>
      <c r="AB319" s="4"/>
      <c r="AC319" s="3"/>
      <c r="AD319" s="4"/>
      <c r="AE319" s="3"/>
      <c r="AF319" s="4"/>
      <c r="AG319" s="3"/>
      <c r="AH319" s="4"/>
      <c r="AI319" s="3"/>
      <c r="AJ319" s="4"/>
      <c r="AK319" s="3"/>
      <c r="AL319" s="4"/>
      <c r="AM319" s="3"/>
      <c r="AN319" s="4"/>
      <c r="AO319" s="3"/>
      <c r="AP319" s="4"/>
      <c r="AQ319" s="3"/>
      <c r="AR319" s="4"/>
      <c r="AS319" s="3"/>
      <c r="AT319" s="4"/>
      <c r="AU319" s="20"/>
      <c r="AV319" s="47"/>
    </row>
    <row r="320" spans="1:48" s="43" customFormat="1" x14ac:dyDescent="0.15">
      <c r="A320" s="57"/>
      <c r="B320" s="58"/>
      <c r="C320" s="21"/>
      <c r="D320" s="48">
        <v>-0.5</v>
      </c>
      <c r="E320" s="48">
        <v>-1</v>
      </c>
      <c r="F320" s="48">
        <v>1.5</v>
      </c>
      <c r="G320" s="71">
        <v>1.0479404332820981</v>
      </c>
      <c r="H320" s="72">
        <f>G320*$H$5+D320</f>
        <v>2.3970216641049036E-2</v>
      </c>
      <c r="I320" s="71">
        <v>1.0477820541057101</v>
      </c>
      <c r="J320" s="72">
        <f>I320*$J$5+$D320</f>
        <v>2.3891027052855063E-2</v>
      </c>
      <c r="K320" s="71">
        <v>6.3441875744261484E-3</v>
      </c>
      <c r="L320" s="72">
        <f>K320*$L$5+$D320</f>
        <v>-0.49682790621278694</v>
      </c>
      <c r="M320" s="71">
        <v>-1.7078351369814435E-2</v>
      </c>
      <c r="N320" s="72">
        <f>M320*$N$5+$D320</f>
        <v>-0.50853917568490725</v>
      </c>
      <c r="O320" s="71">
        <v>-0.9685586130163969</v>
      </c>
      <c r="P320" s="72">
        <f>O320*$P$5+$D320</f>
        <v>-0.9842793065081985</v>
      </c>
      <c r="Q320" s="72">
        <v>7.1395532633502009E-3</v>
      </c>
      <c r="R320" s="72">
        <f>Q320*$R$5+$D320</f>
        <v>-0.49643022336832487</v>
      </c>
      <c r="S320" s="71">
        <v>0.14813556664663305</v>
      </c>
      <c r="T320" s="72">
        <f>S320*$T$5+$D320</f>
        <v>-0.42593221667668346</v>
      </c>
      <c r="U320" s="71">
        <v>6.600082872000089E-2</v>
      </c>
      <c r="V320" s="72">
        <f>U320*$V$5+$D320</f>
        <v>-0.46699958563999955</v>
      </c>
      <c r="W320" s="71">
        <v>7.0213488724555115E-2</v>
      </c>
      <c r="X320" s="72">
        <f>W320*$X$5+$D320</f>
        <v>-0.46489325563772244</v>
      </c>
      <c r="Y320" s="71">
        <v>7.3084121793594276E-2</v>
      </c>
      <c r="Z320" s="72">
        <f>Y320*$Z$5+$D320</f>
        <v>-0.46345793910320288</v>
      </c>
      <c r="AA320" s="71">
        <v>2.8931487922675803E-2</v>
      </c>
      <c r="AB320" s="72">
        <f>AA320*$AB$5+$D320</f>
        <v>-0.48553425603866207</v>
      </c>
      <c r="AC320" s="71">
        <v>-9.8939119454243815E-5</v>
      </c>
      <c r="AD320" s="72">
        <f>AC320*$AD$5+$D320</f>
        <v>-0.50004946955972707</v>
      </c>
      <c r="AE320" s="71">
        <v>-3.34024041312426E-3</v>
      </c>
      <c r="AF320" s="72">
        <f>AE320*$AF$5+$D320</f>
        <v>-0.5016701202065621</v>
      </c>
      <c r="AG320" s="71">
        <v>-6.0848726953132296E-3</v>
      </c>
      <c r="AH320" s="72">
        <f>AG320*$AH$5+$D320</f>
        <v>-0.50304243634765666</v>
      </c>
      <c r="AI320" s="71">
        <v>-1.7951296691330502E-5</v>
      </c>
      <c r="AJ320" s="72">
        <f>AI320*$AJ$5+$D320</f>
        <v>-0.50000897564834568</v>
      </c>
      <c r="AK320" s="71">
        <v>2.0730354821723767E-3</v>
      </c>
      <c r="AL320" s="72">
        <f>AK320*$AL$5+$D320</f>
        <v>-0.49896348225891379</v>
      </c>
      <c r="AM320" s="71">
        <v>-9.7463627999999994E-4</v>
      </c>
      <c r="AN320" s="72">
        <f>AM320*$AN$5+$D320</f>
        <v>-0.50048731814000003</v>
      </c>
      <c r="AO320" s="71">
        <v>-8.9064359999999998E-5</v>
      </c>
      <c r="AP320" s="72">
        <f>AO320*$AP$5+$D320</f>
        <v>-0.50004453218</v>
      </c>
      <c r="AQ320" s="71">
        <v>4.0359276000000003E-4</v>
      </c>
      <c r="AR320" s="72">
        <f>AQ320*$AR$5+$D320</f>
        <v>-0.49979820361999999</v>
      </c>
      <c r="AS320" s="71">
        <v>6.0476972360903436E-4</v>
      </c>
      <c r="AT320" s="72">
        <f>AS320*$AT$5+$D320</f>
        <v>-0.49969761513819549</v>
      </c>
      <c r="AU320" s="48">
        <v>1.5615094748159593E-2</v>
      </c>
      <c r="AV320" s="49">
        <f>AU320*$AV$5+$D320</f>
        <v>-0.49219245262592021</v>
      </c>
    </row>
    <row r="321" spans="1:48" s="43" customFormat="1" x14ac:dyDescent="0.15">
      <c r="A321" s="57"/>
      <c r="B321" s="58"/>
      <c r="C321" s="21"/>
      <c r="D321" s="48">
        <v>-0.5</v>
      </c>
      <c r="E321" s="48">
        <v>-0.5</v>
      </c>
      <c r="F321" s="48">
        <v>1.5</v>
      </c>
      <c r="G321" s="71">
        <v>1.023578106994304</v>
      </c>
      <c r="H321" s="72">
        <f>G321*$H$5+D321</f>
        <v>1.178905349715198E-2</v>
      </c>
      <c r="I321" s="71">
        <v>1.023431871376683</v>
      </c>
      <c r="J321" s="72">
        <f>I321*$J$5+$D321</f>
        <v>1.1715935688341506E-2</v>
      </c>
      <c r="K321" s="71">
        <v>9.6273373077052291E-3</v>
      </c>
      <c r="L321" s="72">
        <f>K321*$L$5+$D321</f>
        <v>-0.49518633134614737</v>
      </c>
      <c r="M321" s="71">
        <v>-1.4375678934460194E-2</v>
      </c>
      <c r="N321" s="72">
        <f>M321*$N$5+$D321</f>
        <v>-0.50718783946723012</v>
      </c>
      <c r="O321" s="71">
        <v>-0.9621811066242224</v>
      </c>
      <c r="P321" s="72">
        <f>O321*$P$5+$D321</f>
        <v>-0.98109055331211126</v>
      </c>
      <c r="Q321" s="72">
        <v>1.0227525041071802E-2</v>
      </c>
      <c r="R321" s="72">
        <f>Q321*$R$5+$D321</f>
        <v>-0.49488623747946409</v>
      </c>
      <c r="S321" s="71">
        <v>0.16237685855392095</v>
      </c>
      <c r="T321" s="72">
        <f>S321*$T$5+$D321</f>
        <v>-0.41881157072303954</v>
      </c>
      <c r="U321" s="71">
        <v>6.8744563858102223E-2</v>
      </c>
      <c r="V321" s="72">
        <f>U321*$V$5+$D321</f>
        <v>-0.46562771807094888</v>
      </c>
      <c r="W321" s="71">
        <v>7.0454265481572173E-2</v>
      </c>
      <c r="X321" s="72">
        <f>W321*$X$5+$D321</f>
        <v>-0.46477286725921391</v>
      </c>
      <c r="Y321" s="71">
        <v>7.415112952454038E-2</v>
      </c>
      <c r="Z321" s="72">
        <f>Y321*$Z$5+$D321</f>
        <v>-0.4629244352377298</v>
      </c>
      <c r="AA321" s="71">
        <v>3.4774456070138397E-2</v>
      </c>
      <c r="AB321" s="72">
        <f>AA321*$AB$5+$D321</f>
        <v>-0.4826127719649308</v>
      </c>
      <c r="AC321" s="71">
        <v>5.1002419324300339E-4</v>
      </c>
      <c r="AD321" s="72">
        <f>AC321*$AD$5+$D321</f>
        <v>-0.49974498790337851</v>
      </c>
      <c r="AE321" s="71">
        <v>-2.8789890252460242E-3</v>
      </c>
      <c r="AF321" s="72">
        <f>AE321*$AF$5+$D321</f>
        <v>-0.50143949451262304</v>
      </c>
      <c r="AG321" s="71">
        <v>-7.7123952403557487E-3</v>
      </c>
      <c r="AH321" s="72">
        <f>AG321*$AH$5+$D321</f>
        <v>-0.50385619762017786</v>
      </c>
      <c r="AI321" s="71">
        <v>-1.0844803980535749E-4</v>
      </c>
      <c r="AJ321" s="72">
        <f>AI321*$AJ$5+$D321</f>
        <v>-0.50005422401990263</v>
      </c>
      <c r="AK321" s="71">
        <v>1.7868634362923691E-3</v>
      </c>
      <c r="AL321" s="72">
        <f>AK321*$AL$5+$D321</f>
        <v>-0.49910656828185379</v>
      </c>
      <c r="AM321" s="71">
        <v>-1.6207462799999997E-3</v>
      </c>
      <c r="AN321" s="72">
        <f>AM321*$AN$5+$D321</f>
        <v>-0.50081037313999999</v>
      </c>
      <c r="AO321" s="71">
        <v>-1.1461392000000002E-4</v>
      </c>
      <c r="AP321" s="72">
        <f>AO321*$AP$5+$D321</f>
        <v>-0.50005730695999995</v>
      </c>
      <c r="AQ321" s="71">
        <v>4.1303843999999999E-4</v>
      </c>
      <c r="AR321" s="72">
        <f>AQ321*$AR$5+$D321</f>
        <v>-0.49979348078000002</v>
      </c>
      <c r="AS321" s="71">
        <v>7.4854493862972578E-4</v>
      </c>
      <c r="AT321" s="72">
        <f>AS321*$AT$5+$D321</f>
        <v>-0.49962572753068513</v>
      </c>
      <c r="AU321" s="48">
        <v>1.8027931389214297E-2</v>
      </c>
      <c r="AV321" s="49">
        <f>AU321*$AV$5+$D321</f>
        <v>-0.49098603430539284</v>
      </c>
    </row>
    <row r="322" spans="1:48" s="43" customFormat="1" x14ac:dyDescent="0.15">
      <c r="A322" s="57"/>
      <c r="B322" s="58"/>
      <c r="C322" s="21"/>
      <c r="D322" s="48">
        <v>-0.5</v>
      </c>
      <c r="E322" s="48">
        <v>0</v>
      </c>
      <c r="F322" s="48">
        <v>1.5</v>
      </c>
      <c r="G322" s="71">
        <v>1.0178644931241496</v>
      </c>
      <c r="H322" s="72">
        <f>G322*$H$5+D322</f>
        <v>8.9322465620748082E-3</v>
      </c>
      <c r="I322" s="71">
        <v>1.017606567046061</v>
      </c>
      <c r="J322" s="72">
        <f>I322*$J$5+$D322</f>
        <v>8.8032835230305029E-3</v>
      </c>
      <c r="K322" s="71">
        <v>1.7940668127503428E-2</v>
      </c>
      <c r="L322" s="72">
        <f>K322*$L$5+$D322</f>
        <v>-0.49102966593624831</v>
      </c>
      <c r="M322" s="71">
        <v>-1.4252490826218909E-2</v>
      </c>
      <c r="N322" s="72">
        <f>M322*$N$5+$D322</f>
        <v>-0.50712624541310947</v>
      </c>
      <c r="O322" s="71">
        <v>-0.94691130911853216</v>
      </c>
      <c r="P322" s="72">
        <f>O322*$P$5+$D322</f>
        <v>-0.97345565455926608</v>
      </c>
      <c r="Q322" s="72">
        <v>1.1400092489847599E-2</v>
      </c>
      <c r="R322" s="72">
        <f>Q322*$R$5+$D322</f>
        <v>-0.49429995375507618</v>
      </c>
      <c r="S322" s="71">
        <v>0.15514235692447823</v>
      </c>
      <c r="T322" s="72">
        <f>S322*$T$5+$D322</f>
        <v>-0.4224288215377609</v>
      </c>
      <c r="U322" s="71">
        <v>7.6105986568763231E-2</v>
      </c>
      <c r="V322" s="72">
        <f>U322*$V$5+$D322</f>
        <v>-0.46194700671561839</v>
      </c>
      <c r="W322" s="71">
        <v>7.2974022241052997E-2</v>
      </c>
      <c r="X322" s="72">
        <f>W322*$X$5+$D322</f>
        <v>-0.46351298887947351</v>
      </c>
      <c r="Y322" s="71">
        <v>7.4517879865142786E-2</v>
      </c>
      <c r="Z322" s="72">
        <f>Y322*$Z$5+$D322</f>
        <v>-0.4627410600674286</v>
      </c>
      <c r="AA322" s="71">
        <v>3.3968520849463196E-2</v>
      </c>
      <c r="AB322" s="72">
        <f>AA322*$AB$5+$D322</f>
        <v>-0.48301573957526839</v>
      </c>
      <c r="AC322" s="71">
        <v>9.4619242407650058E-4</v>
      </c>
      <c r="AD322" s="72">
        <f>AC322*$AD$5+$D322</f>
        <v>-0.49952690378796177</v>
      </c>
      <c r="AE322" s="71">
        <v>-2.8232486762577182E-3</v>
      </c>
      <c r="AF322" s="72">
        <f>AE322*$AF$5+$D322</f>
        <v>-0.50141162433812891</v>
      </c>
      <c r="AG322" s="71">
        <v>-6.7672070344981326E-3</v>
      </c>
      <c r="AH322" s="72">
        <f>AG322*$AH$5+$D322</f>
        <v>-0.50338360351724909</v>
      </c>
      <c r="AI322" s="71">
        <v>-5.0121747634728647E-4</v>
      </c>
      <c r="AJ322" s="72">
        <f>AI322*$AJ$5+$D322</f>
        <v>-0.50025060873817362</v>
      </c>
      <c r="AK322" s="71">
        <v>1.6128407285045914E-3</v>
      </c>
      <c r="AL322" s="72">
        <f>AK322*$AL$5+$D322</f>
        <v>-0.49919357963574773</v>
      </c>
      <c r="AM322" s="71">
        <v>-1.1282814000000002E-3</v>
      </c>
      <c r="AN322" s="72">
        <f>AM322*$AN$5+$D322</f>
        <v>-0.50056414069999999</v>
      </c>
      <c r="AO322" s="71">
        <v>-2.5150175999999995E-4</v>
      </c>
      <c r="AP322" s="72">
        <f>AO322*$AP$5+$D322</f>
        <v>-0.50012575088</v>
      </c>
      <c r="AQ322" s="71">
        <v>3.6068867999999995E-4</v>
      </c>
      <c r="AR322" s="72">
        <f>AQ322*$AR$5+$D322</f>
        <v>-0.49981965565999997</v>
      </c>
      <c r="AS322" s="71">
        <v>7.3006431660778935E-4</v>
      </c>
      <c r="AT322" s="72">
        <f>AS322*$AT$5+$D322</f>
        <v>-0.49963496784169609</v>
      </c>
      <c r="AU322" s="48">
        <v>1.7593240012862332E-2</v>
      </c>
      <c r="AV322" s="49">
        <f>AU322*$AV$5+$D322</f>
        <v>-0.49120337999356883</v>
      </c>
    </row>
    <row r="323" spans="1:48" s="43" customFormat="1" x14ac:dyDescent="0.15">
      <c r="A323" s="57"/>
      <c r="B323" s="58"/>
      <c r="C323" s="21"/>
      <c r="D323" s="48">
        <v>-0.5</v>
      </c>
      <c r="E323" s="48">
        <v>0.5</v>
      </c>
      <c r="F323" s="48">
        <v>1.5</v>
      </c>
      <c r="G323" s="71">
        <v>0.94862192386538802</v>
      </c>
      <c r="H323" s="72">
        <f>G323*$H$5+D323</f>
        <v>-2.5689038067305991E-2</v>
      </c>
      <c r="I323" s="71">
        <v>0.94835805183606281</v>
      </c>
      <c r="J323" s="72">
        <f>I323*$J$5+$D323</f>
        <v>-2.5820974081968595E-2</v>
      </c>
      <c r="K323" s="71">
        <v>2.0729198941328863E-2</v>
      </c>
      <c r="L323" s="72">
        <f>K323*$L$5+$D323</f>
        <v>-0.48963540052933557</v>
      </c>
      <c r="M323" s="71">
        <v>-8.4178540631544372E-3</v>
      </c>
      <c r="N323" s="72">
        <f>M323*$N$5+$D323</f>
        <v>-0.50420892703157727</v>
      </c>
      <c r="O323" s="71">
        <v>-0.91897353180208186</v>
      </c>
      <c r="P323" s="72">
        <f>O323*$P$5+$D323</f>
        <v>-0.95948676590104087</v>
      </c>
      <c r="Q323" s="72">
        <v>2.0427463544380204E-2</v>
      </c>
      <c r="R323" s="72">
        <f>Q323*$R$5+$D323</f>
        <v>-0.48978626822780991</v>
      </c>
      <c r="S323" s="71">
        <v>0.17553558829787633</v>
      </c>
      <c r="T323" s="72">
        <f>S323*$T$5+$D323</f>
        <v>-0.41223220585106185</v>
      </c>
      <c r="U323" s="71">
        <v>8.2896264413941906E-2</v>
      </c>
      <c r="V323" s="72">
        <f>U323*$V$5+$D323</f>
        <v>-0.45855186779302903</v>
      </c>
      <c r="W323" s="71">
        <v>8.460036657794634E-2</v>
      </c>
      <c r="X323" s="72">
        <f>W323*$X$5+$D323</f>
        <v>-0.45769981671102683</v>
      </c>
      <c r="Y323" s="71">
        <v>7.8467937472446625E-2</v>
      </c>
      <c r="Z323" s="72">
        <f>Y323*$Z$5+$D323</f>
        <v>-0.46076603126377669</v>
      </c>
      <c r="AA323" s="71">
        <v>4.4880823309429808E-2</v>
      </c>
      <c r="AB323" s="72">
        <f>AA323*$AB$5+$D323</f>
        <v>-0.47755958834528511</v>
      </c>
      <c r="AC323" s="71">
        <v>2.7772628883423653E-3</v>
      </c>
      <c r="AD323" s="72">
        <f>AC323*$AD$5+$D323</f>
        <v>-0.49861136855582883</v>
      </c>
      <c r="AE323" s="71">
        <v>-4.4397187969186028E-3</v>
      </c>
      <c r="AF323" s="72">
        <f>AE323*$AF$5+$D323</f>
        <v>-0.50221985939845926</v>
      </c>
      <c r="AG323" s="71">
        <v>-8.1153432471865756E-3</v>
      </c>
      <c r="AH323" s="72">
        <f>AG323*$AH$5+$D323</f>
        <v>-0.50405767162359327</v>
      </c>
      <c r="AI323" s="71">
        <v>-1.3848407540332597E-3</v>
      </c>
      <c r="AJ323" s="72">
        <f>AI323*$AJ$5+$D323</f>
        <v>-0.50069242037701667</v>
      </c>
      <c r="AK323" s="71">
        <v>2.3477951916678614E-3</v>
      </c>
      <c r="AL323" s="72">
        <f>AK323*$AL$5+$D323</f>
        <v>-0.49882610240416608</v>
      </c>
      <c r="AM323" s="71">
        <v>-2.2404869999999998E-3</v>
      </c>
      <c r="AN323" s="72">
        <f>AM323*$AN$5+$D323</f>
        <v>-0.50112024349999995</v>
      </c>
      <c r="AO323" s="71">
        <v>-4.8422987999999998E-4</v>
      </c>
      <c r="AP323" s="72">
        <f>AO323*$AP$5+$D323</f>
        <v>-0.50024211494000004</v>
      </c>
      <c r="AQ323" s="71">
        <v>7.6194540000000001E-4</v>
      </c>
      <c r="AR323" s="72">
        <f>AQ323*$AR$5+$D323</f>
        <v>-0.49961902730000002</v>
      </c>
      <c r="AS323" s="71">
        <v>1.2382939643144405E-3</v>
      </c>
      <c r="AT323" s="72">
        <f>AS323*$AT$5+$D323</f>
        <v>-0.4993808530178428</v>
      </c>
      <c r="AU323" s="48">
        <v>2.24208777189953E-2</v>
      </c>
      <c r="AV323" s="49">
        <f>AU323*$AV$5+$D323</f>
        <v>-0.48878956114050237</v>
      </c>
    </row>
    <row r="324" spans="1:48" s="43" customFormat="1" x14ac:dyDescent="0.15">
      <c r="A324" s="57"/>
      <c r="B324" s="58"/>
      <c r="C324" s="21"/>
      <c r="D324" s="48">
        <v>-0.5</v>
      </c>
      <c r="E324" s="48">
        <v>1</v>
      </c>
      <c r="F324" s="48">
        <v>1.5</v>
      </c>
      <c r="G324" s="71">
        <v>0.86502830568223399</v>
      </c>
      <c r="H324" s="72">
        <f>G324*$H$5+D324</f>
        <v>-6.7485847158883006E-2</v>
      </c>
      <c r="I324" s="71">
        <v>0.86484584688091448</v>
      </c>
      <c r="J324" s="72">
        <f>I324*$J$5+$D324</f>
        <v>-6.7577076559542759E-2</v>
      </c>
      <c r="K324" s="71">
        <v>1.7072751910348918E-2</v>
      </c>
      <c r="L324" s="72">
        <f>K324*$L$5+$D324</f>
        <v>-0.49146362404482552</v>
      </c>
      <c r="M324" s="71">
        <v>-4.9144589242318473E-3</v>
      </c>
      <c r="N324" s="72">
        <f>M324*$N$5+$D324</f>
        <v>-0.50245722946211591</v>
      </c>
      <c r="O324" s="71">
        <v>-0.89517882699132401</v>
      </c>
      <c r="P324" s="72">
        <f>O324*$P$5+$D324</f>
        <v>-0.94758941349566195</v>
      </c>
      <c r="Q324" s="72">
        <v>3.02630713095942E-2</v>
      </c>
      <c r="R324" s="72">
        <f>Q324*$R$5+$D324</f>
        <v>-0.48486846434520292</v>
      </c>
      <c r="S324" s="71">
        <v>0.19878827697166304</v>
      </c>
      <c r="T324" s="72">
        <f>S324*$T$5+$D324</f>
        <v>-0.40060586151416849</v>
      </c>
      <c r="U324" s="71">
        <v>9.2587062262256284E-2</v>
      </c>
      <c r="V324" s="72">
        <f>U324*$V$5+$D324</f>
        <v>-0.45370646886887184</v>
      </c>
      <c r="W324" s="71">
        <v>9.2012184423796953E-2</v>
      </c>
      <c r="X324" s="72">
        <f>W324*$X$5+$D324</f>
        <v>-0.4539939077881015</v>
      </c>
      <c r="Y324" s="71">
        <v>8.0180063349076916E-2</v>
      </c>
      <c r="Z324" s="72">
        <f>Y324*$Z$5+$D324</f>
        <v>-0.45990996832546155</v>
      </c>
      <c r="AA324" s="71">
        <v>5.3698630993207201E-2</v>
      </c>
      <c r="AB324" s="72">
        <f>AA324*$AB$5+$D324</f>
        <v>-0.47315068450339642</v>
      </c>
      <c r="AC324" s="71">
        <v>2.6072548239280302E-3</v>
      </c>
      <c r="AD324" s="72">
        <f>AC324*$AD$5+$D324</f>
        <v>-0.49869637258803601</v>
      </c>
      <c r="AE324" s="71">
        <v>-5.4318970089104563E-3</v>
      </c>
      <c r="AF324" s="72">
        <f>AE324*$AF$5+$D324</f>
        <v>-0.50271594850445522</v>
      </c>
      <c r="AG324" s="71">
        <v>-1.0261479370524681E-2</v>
      </c>
      <c r="AH324" s="72">
        <f>AG324*$AH$5+$D324</f>
        <v>-0.50513073968526234</v>
      </c>
      <c r="AI324" s="71">
        <v>-1.3506654331844723E-3</v>
      </c>
      <c r="AJ324" s="72">
        <f>AI324*$AJ$5+$D324</f>
        <v>-0.50067533271659226</v>
      </c>
      <c r="AK324" s="71">
        <v>2.7956522843794063E-3</v>
      </c>
      <c r="AL324" s="72">
        <f>AK324*$AL$5+$D324</f>
        <v>-0.4986021738578103</v>
      </c>
      <c r="AM324" s="71">
        <v>-4.4791120800000001E-3</v>
      </c>
      <c r="AN324" s="72">
        <f>AM324*$AN$5+$D324</f>
        <v>-0.50223955604000003</v>
      </c>
      <c r="AO324" s="71">
        <v>-3.9606732000000002E-4</v>
      </c>
      <c r="AP324" s="72">
        <f>AO324*$AP$5+$D324</f>
        <v>-0.50019803366000004</v>
      </c>
      <c r="AQ324" s="71">
        <v>1.0281243600000001E-3</v>
      </c>
      <c r="AR324" s="72">
        <f>AQ324*$AR$5+$D324</f>
        <v>-0.49948593782</v>
      </c>
      <c r="AS324" s="71">
        <v>1.7086705718348798E-3</v>
      </c>
      <c r="AT324" s="72">
        <f>AS324*$AT$5+$D324</f>
        <v>-0.49914566471408256</v>
      </c>
      <c r="AU324" s="48">
        <v>2.8277692621078179E-2</v>
      </c>
      <c r="AV324" s="49">
        <f>AU324*$AV$5+$D324</f>
        <v>-0.48586115368946092</v>
      </c>
    </row>
    <row r="325" spans="1:48" s="43" customFormat="1" x14ac:dyDescent="0.15">
      <c r="A325" s="57"/>
      <c r="B325" s="58"/>
      <c r="C325" s="21"/>
      <c r="D325" s="20"/>
      <c r="E325" s="20"/>
      <c r="F325" s="20"/>
      <c r="G325" s="3"/>
      <c r="H325" s="4"/>
      <c r="I325" s="3"/>
      <c r="J325" s="4"/>
      <c r="K325" s="3"/>
      <c r="L325" s="4"/>
      <c r="M325" s="3"/>
      <c r="N325" s="4"/>
      <c r="O325" s="3"/>
      <c r="P325" s="4"/>
      <c r="Q325" s="4"/>
      <c r="R325" s="4"/>
      <c r="S325" s="3"/>
      <c r="T325" s="4"/>
      <c r="U325" s="3"/>
      <c r="V325" s="4"/>
      <c r="W325" s="3"/>
      <c r="X325" s="4"/>
      <c r="Y325" s="3"/>
      <c r="Z325" s="4"/>
      <c r="AA325" s="3"/>
      <c r="AB325" s="4"/>
      <c r="AC325" s="3"/>
      <c r="AD325" s="4"/>
      <c r="AE325" s="3"/>
      <c r="AF325" s="4"/>
      <c r="AG325" s="3"/>
      <c r="AH325" s="4"/>
      <c r="AI325" s="3"/>
      <c r="AJ325" s="4"/>
      <c r="AK325" s="3"/>
      <c r="AL325" s="4"/>
      <c r="AM325" s="3"/>
      <c r="AN325" s="4"/>
      <c r="AO325" s="3"/>
      <c r="AP325" s="4"/>
      <c r="AQ325" s="3"/>
      <c r="AR325" s="4"/>
      <c r="AS325" s="3"/>
      <c r="AT325" s="4"/>
      <c r="AU325" s="20"/>
      <c r="AV325" s="47"/>
    </row>
    <row r="326" spans="1:48" s="43" customFormat="1" x14ac:dyDescent="0.15">
      <c r="A326" s="57"/>
      <c r="B326" s="58"/>
      <c r="C326" s="21"/>
      <c r="D326" s="20">
        <v>0.5</v>
      </c>
      <c r="E326" s="20">
        <v>0</v>
      </c>
      <c r="F326" s="20">
        <v>1.5</v>
      </c>
      <c r="G326" s="3">
        <v>1.0153084142516575</v>
      </c>
      <c r="H326" s="4">
        <f>G326*$H$5+D326</f>
        <v>1.0076542071258288</v>
      </c>
      <c r="I326" s="3">
        <v>1.0151073416379537</v>
      </c>
      <c r="J326" s="4">
        <f>I326*$J$5+$D326</f>
        <v>1.007553670818977</v>
      </c>
      <c r="K326" s="3">
        <v>1.8119850830399839E-2</v>
      </c>
      <c r="L326" s="4">
        <f>K326*$L$5+$D326</f>
        <v>0.50905992541519995</v>
      </c>
      <c r="M326" s="3">
        <v>-8.9404702799356431E-3</v>
      </c>
      <c r="N326" s="4">
        <f>M326*$N$5+$D326</f>
        <v>0.4955297648600322</v>
      </c>
      <c r="O326" s="3">
        <v>-0.94538985706346934</v>
      </c>
      <c r="P326" s="4">
        <f>O326*$P$5+$D326</f>
        <v>2.7305071468265329E-2</v>
      </c>
      <c r="Q326" s="4">
        <v>1.7829628612349404E-2</v>
      </c>
      <c r="R326" s="4">
        <f>Q326*$R$5+$D326</f>
        <v>0.50891481430617469</v>
      </c>
      <c r="S326" s="3">
        <v>0.1580783401708955</v>
      </c>
      <c r="T326" s="4">
        <f>S326*$T$5+$D326</f>
        <v>0.57903917008544781</v>
      </c>
      <c r="U326" s="3">
        <v>7.6186245487768908E-2</v>
      </c>
      <c r="V326" s="4">
        <f>U326*$V$5+$D326</f>
        <v>0.53809312274388443</v>
      </c>
      <c r="W326" s="3">
        <v>7.0975015211864875E-2</v>
      </c>
      <c r="X326" s="4">
        <f>W326*$X$5+$D326</f>
        <v>0.53548750760593244</v>
      </c>
      <c r="Y326" s="3">
        <v>7.5973038133045179E-2</v>
      </c>
      <c r="Z326" s="4">
        <f>Y326*$Z$5+$D326</f>
        <v>0.53798651906652262</v>
      </c>
      <c r="AA326" s="3">
        <v>3.7267126458408004E-2</v>
      </c>
      <c r="AB326" s="4">
        <f>AA326*$AB$5+$D326</f>
        <v>0.51863356322920395</v>
      </c>
      <c r="AC326" s="3">
        <v>1.5384336320772561E-3</v>
      </c>
      <c r="AD326" s="4">
        <f>AC326*$AD$5+$D326</f>
        <v>0.50076921681603859</v>
      </c>
      <c r="AE326" s="3">
        <v>-2.6574211380175064E-3</v>
      </c>
      <c r="AF326" s="4">
        <f>AE326*$AF$5+$D326</f>
        <v>0.49867128943099126</v>
      </c>
      <c r="AG326" s="3">
        <v>-7.1586810166396567E-3</v>
      </c>
      <c r="AH326" s="4">
        <f>AG326*$AH$5+$D326</f>
        <v>0.49642065949168018</v>
      </c>
      <c r="AI326" s="3">
        <v>-5.769090263138244E-4</v>
      </c>
      <c r="AJ326" s="4">
        <f>AI326*$AJ$5+$D326</f>
        <v>0.4997115454868431</v>
      </c>
      <c r="AK326" s="3">
        <v>1.535236841089836E-3</v>
      </c>
      <c r="AL326" s="4">
        <f>AK326*$AL$5+$D326</f>
        <v>0.50076761842054496</v>
      </c>
      <c r="AM326" s="3">
        <v>-1.4105242800000002E-3</v>
      </c>
      <c r="AN326" s="4">
        <f>AM326*$AN$5+$D326</f>
        <v>0.49929473786</v>
      </c>
      <c r="AO326" s="3">
        <v>-3.1168044000000003E-4</v>
      </c>
      <c r="AP326" s="4">
        <f>AO326*$AP$5+$D326</f>
        <v>0.49984415978000002</v>
      </c>
      <c r="AQ326" s="3">
        <v>2.7503280000000003E-4</v>
      </c>
      <c r="AR326" s="4">
        <f>AQ326*$AR$5+$D326</f>
        <v>0.50013751640000004</v>
      </c>
      <c r="AS326" s="3">
        <v>9.8434621976482449E-4</v>
      </c>
      <c r="AT326" s="4">
        <f>AS326*$AT$5+$D326</f>
        <v>0.50049217310988237</v>
      </c>
      <c r="AU326" s="20">
        <v>1.7915279208516197E-2</v>
      </c>
      <c r="AV326" s="47">
        <f>AU326*$AV$5+$D326</f>
        <v>0.50895763960425811</v>
      </c>
    </row>
    <row r="327" spans="1:48" s="43" customFormat="1" x14ac:dyDescent="0.15">
      <c r="A327" s="57"/>
      <c r="B327" s="58"/>
      <c r="C327" s="21"/>
      <c r="D327" s="20">
        <v>0.5</v>
      </c>
      <c r="E327" s="20">
        <v>1</v>
      </c>
      <c r="F327" s="20">
        <v>1.5</v>
      </c>
      <c r="G327" s="3">
        <v>0.8714833273561553</v>
      </c>
      <c r="H327" s="4">
        <f>G327*$H$5+D327</f>
        <v>0.93574166367807765</v>
      </c>
      <c r="I327" s="3">
        <v>0.87122363121213364</v>
      </c>
      <c r="J327" s="4">
        <f>I327*$J$5+$D327</f>
        <v>0.93561181560606688</v>
      </c>
      <c r="K327" s="3">
        <v>2.0495888130265823E-2</v>
      </c>
      <c r="L327" s="4">
        <f>K327*$L$5+$D327</f>
        <v>0.51024794406513296</v>
      </c>
      <c r="M327" s="3">
        <v>-5.7002497358921616E-3</v>
      </c>
      <c r="N327" s="4">
        <f>M327*$N$5+$D327</f>
        <v>0.49714987513205394</v>
      </c>
      <c r="O327" s="3">
        <v>-0.89518480362273822</v>
      </c>
      <c r="P327" s="4">
        <f>O327*$P$5+$D327</f>
        <v>5.2407598188630888E-2</v>
      </c>
      <c r="Q327" s="4">
        <v>3.6393216515825402E-2</v>
      </c>
      <c r="R327" s="4">
        <f>Q327*$R$5+$D327</f>
        <v>0.51819660825791269</v>
      </c>
      <c r="S327" s="3">
        <v>0.19482012669710283</v>
      </c>
      <c r="T327" s="4">
        <f>S327*$T$5+$D327</f>
        <v>0.5974100633485514</v>
      </c>
      <c r="U327" s="3">
        <v>8.8579715771437528E-2</v>
      </c>
      <c r="V327" s="4">
        <f>U327*$V$5+$D327</f>
        <v>0.54428985788571871</v>
      </c>
      <c r="W327" s="3">
        <v>9.2646789829888415E-2</v>
      </c>
      <c r="X327" s="4">
        <f>W327*$X$5+$D327</f>
        <v>0.54632339491494419</v>
      </c>
      <c r="Y327" s="3">
        <v>8.0103331113501791E-2</v>
      </c>
      <c r="Z327" s="4">
        <f>Y327*$Z$5+$D327</f>
        <v>0.54005166555675088</v>
      </c>
      <c r="AA327" s="3">
        <v>5.1317032933227598E-2</v>
      </c>
      <c r="AB327" s="4">
        <f>AA327*$AB$5+$D327</f>
        <v>0.52565851646661377</v>
      </c>
      <c r="AC327" s="3">
        <v>2.6128288588268614E-3</v>
      </c>
      <c r="AD327" s="4">
        <f>AC327*$AD$5+$D327</f>
        <v>0.50130641442941348</v>
      </c>
      <c r="AE327" s="3">
        <v>-5.0528626357899727E-3</v>
      </c>
      <c r="AF327" s="4">
        <f>AE327*$AF$5+$D327</f>
        <v>0.49747356868210502</v>
      </c>
      <c r="AG327" s="3">
        <v>-9.9266969404770838E-3</v>
      </c>
      <c r="AH327" s="4">
        <f>AG327*$AH$5+$D327</f>
        <v>0.49503665152976145</v>
      </c>
      <c r="AI327" s="3">
        <v>-1.2330875242714966E-3</v>
      </c>
      <c r="AJ327" s="4">
        <f>AI327*$AJ$5+$D327</f>
        <v>0.49938345623786423</v>
      </c>
      <c r="AK327" s="3">
        <v>2.7852269608713829E-3</v>
      </c>
      <c r="AL327" s="4">
        <f>AK327*$AL$5+$D327</f>
        <v>0.50139261348043573</v>
      </c>
      <c r="AM327" s="3">
        <v>-3.79297296E-3</v>
      </c>
      <c r="AN327" s="4">
        <f>AM327*$AN$5+$D327</f>
        <v>0.49810351351999999</v>
      </c>
      <c r="AO327" s="3">
        <v>-5.3370575999999999E-4</v>
      </c>
      <c r="AP327" s="4">
        <f>AO327*$AP$5+$D327</f>
        <v>0.49973314712</v>
      </c>
      <c r="AQ327" s="3">
        <v>1.0818359999999999E-3</v>
      </c>
      <c r="AR327" s="4">
        <f>AQ327*$AR$5+$D327</f>
        <v>0.500540918</v>
      </c>
      <c r="AS327" s="3">
        <v>1.7720936460360196E-3</v>
      </c>
      <c r="AT327" s="4">
        <f>AS327*$AT$5+$D327</f>
        <v>0.50088604682301796</v>
      </c>
      <c r="AU327" s="20">
        <v>2.7192337739103685E-2</v>
      </c>
      <c r="AV327" s="47">
        <f>AU327*$AV$5+$D327</f>
        <v>0.51359616886955184</v>
      </c>
    </row>
    <row r="328" spans="1:48" s="43" customFormat="1" x14ac:dyDescent="0.15">
      <c r="A328" s="57"/>
      <c r="B328" s="58"/>
      <c r="C328" s="21"/>
      <c r="D328" s="20"/>
      <c r="E328" s="20"/>
      <c r="F328" s="20"/>
      <c r="G328" s="3"/>
      <c r="H328" s="4"/>
      <c r="I328" s="3"/>
      <c r="J328" s="4"/>
      <c r="K328" s="3"/>
      <c r="L328" s="4"/>
      <c r="M328" s="3"/>
      <c r="N328" s="4"/>
      <c r="O328" s="3"/>
      <c r="P328" s="4"/>
      <c r="Q328" s="4"/>
      <c r="R328" s="4"/>
      <c r="S328" s="3"/>
      <c r="T328" s="4"/>
      <c r="U328" s="3"/>
      <c r="V328" s="4"/>
      <c r="W328" s="3"/>
      <c r="X328" s="4"/>
      <c r="Y328" s="3"/>
      <c r="Z328" s="4"/>
      <c r="AA328" s="3"/>
      <c r="AB328" s="4"/>
      <c r="AC328" s="3"/>
      <c r="AD328" s="4"/>
      <c r="AE328" s="3"/>
      <c r="AF328" s="4"/>
      <c r="AG328" s="3"/>
      <c r="AH328" s="4"/>
      <c r="AI328" s="3"/>
      <c r="AJ328" s="4"/>
      <c r="AK328" s="3"/>
      <c r="AL328" s="4"/>
      <c r="AM328" s="3"/>
      <c r="AN328" s="4"/>
      <c r="AO328" s="3"/>
      <c r="AP328" s="4"/>
      <c r="AQ328" s="3"/>
      <c r="AR328" s="4"/>
      <c r="AS328" s="3"/>
      <c r="AT328" s="4"/>
      <c r="AU328" s="20"/>
      <c r="AV328" s="47"/>
    </row>
    <row r="329" spans="1:48" s="43" customFormat="1" x14ac:dyDescent="0.15">
      <c r="A329" s="57"/>
      <c r="B329" s="58"/>
      <c r="C329" s="21"/>
      <c r="D329" s="48">
        <v>1.5</v>
      </c>
      <c r="E329" s="48">
        <v>0</v>
      </c>
      <c r="F329" s="48">
        <v>1.5</v>
      </c>
      <c r="G329" s="71">
        <v>1.0025447757309491</v>
      </c>
      <c r="H329" s="72">
        <f>G329*$H$5+D329</f>
        <v>2.0012723878654746</v>
      </c>
      <c r="I329" s="71">
        <v>1.0022677810835328</v>
      </c>
      <c r="J329" s="72">
        <f>I329*$J$5+$D329</f>
        <v>2.0011338905417664</v>
      </c>
      <c r="K329" s="71">
        <v>1.7240735694314311E-2</v>
      </c>
      <c r="L329" s="72">
        <f>K329*$L$5+$D329</f>
        <v>1.5086203678471573</v>
      </c>
      <c r="M329" s="71">
        <v>-1.6064849206556594E-2</v>
      </c>
      <c r="N329" s="72">
        <f>M329*$N$5+$D329</f>
        <v>1.4919675753967216</v>
      </c>
      <c r="O329" s="71">
        <v>-0.94904543474874548</v>
      </c>
      <c r="P329" s="72">
        <f>O329*$P$5+$D329</f>
        <v>1.0254772826256273</v>
      </c>
      <c r="Q329" s="72">
        <v>1.8930494979534598E-2</v>
      </c>
      <c r="R329" s="72">
        <f>Q329*$R$5+$D329</f>
        <v>1.5094652474897674</v>
      </c>
      <c r="S329" s="71">
        <v>0.16190090449935232</v>
      </c>
      <c r="T329" s="72">
        <f>S329*$T$5+$D329</f>
        <v>1.5809504522496762</v>
      </c>
      <c r="U329" s="71">
        <v>7.3584363322793903E-2</v>
      </c>
      <c r="V329" s="72">
        <f>U329*$V$5+$D329</f>
        <v>1.536792181661397</v>
      </c>
      <c r="W329" s="71">
        <v>7.0551322778974399E-2</v>
      </c>
      <c r="X329" s="72">
        <f>W329*$X$5+$D329</f>
        <v>1.5352756613894871</v>
      </c>
      <c r="Y329" s="71">
        <v>7.2441096846009051E-2</v>
      </c>
      <c r="Z329" s="72">
        <f>Y329*$Z$5+$D329</f>
        <v>1.5362205484230045</v>
      </c>
      <c r="AA329" s="71">
        <v>3.4635678585492609E-2</v>
      </c>
      <c r="AB329" s="72">
        <f>AA329*$AB$5+$D329</f>
        <v>1.5173178392927462</v>
      </c>
      <c r="AC329" s="71">
        <v>9.4340540662708543E-4</v>
      </c>
      <c r="AD329" s="72">
        <f>AC329*$AD$5+$D329</f>
        <v>1.5004717027033136</v>
      </c>
      <c r="AE329" s="71">
        <v>-2.5208572829961561E-3</v>
      </c>
      <c r="AF329" s="72">
        <f>AE329*$AF$5+$D329</f>
        <v>1.4987395713585019</v>
      </c>
      <c r="AG329" s="71">
        <v>-7.1400511485957326E-3</v>
      </c>
      <c r="AH329" s="72">
        <f>AG329*$AH$5+$D329</f>
        <v>1.4964299744257021</v>
      </c>
      <c r="AI329" s="71">
        <v>-3.2491230128260407E-4</v>
      </c>
      <c r="AJ329" s="72">
        <f>AI329*$AJ$5+$D329</f>
        <v>1.4998375438493587</v>
      </c>
      <c r="AK329" s="71">
        <v>1.4082823098501172E-3</v>
      </c>
      <c r="AL329" s="72">
        <f>AK329*$AL$5+$D329</f>
        <v>1.5007041411549251</v>
      </c>
      <c r="AM329" s="71">
        <v>-1.8694951200000001E-3</v>
      </c>
      <c r="AN329" s="72">
        <f>AM329*$AN$5+$D329</f>
        <v>1.4990652524400001</v>
      </c>
      <c r="AO329" s="71">
        <v>-2.424006E-4</v>
      </c>
      <c r="AP329" s="72">
        <f>AO329*$AP$5+$D329</f>
        <v>1.4998787997</v>
      </c>
      <c r="AQ329" s="71">
        <v>2.2680648E-4</v>
      </c>
      <c r="AR329" s="72">
        <f>AQ329*$AR$5+$D329</f>
        <v>1.5001134032400001</v>
      </c>
      <c r="AS329" s="71">
        <v>8.7775716200941527E-4</v>
      </c>
      <c r="AT329" s="72">
        <f>AS329*$AT$5+$D329</f>
        <v>1.5004388785810048</v>
      </c>
      <c r="AU329" s="48">
        <v>1.8302025274596186E-2</v>
      </c>
      <c r="AV329" s="49">
        <f>AU329*$AV$5+$D329</f>
        <v>1.509151012637298</v>
      </c>
    </row>
    <row r="330" spans="1:48" s="43" customFormat="1" x14ac:dyDescent="0.15">
      <c r="A330" s="57"/>
      <c r="B330" s="58"/>
      <c r="C330" s="21"/>
      <c r="D330" s="48">
        <v>1.5</v>
      </c>
      <c r="E330" s="48">
        <v>1</v>
      </c>
      <c r="F330" s="48">
        <v>1.5</v>
      </c>
      <c r="G330" s="71">
        <v>0.8731737239265237</v>
      </c>
      <c r="H330" s="72">
        <f>G330*$H$5+D330</f>
        <v>1.9365868619632618</v>
      </c>
      <c r="I330" s="71">
        <v>0.87300052634918979</v>
      </c>
      <c r="J330" s="72">
        <f>I330*$J$5+$D330</f>
        <v>1.9365002631745949</v>
      </c>
      <c r="K330" s="71">
        <v>1.7013024342716784E-2</v>
      </c>
      <c r="L330" s="72">
        <f>K330*$L$5+$D330</f>
        <v>1.5085065121713583</v>
      </c>
      <c r="M330" s="71">
        <v>-3.6041854093018222E-3</v>
      </c>
      <c r="N330" s="72">
        <f>M330*$N$5+$D330</f>
        <v>1.4981979072953491</v>
      </c>
      <c r="O330" s="71">
        <v>-0.90009492306337935</v>
      </c>
      <c r="P330" s="72">
        <f>O330*$P$5+$D330</f>
        <v>1.0499525384683104</v>
      </c>
      <c r="Q330" s="72">
        <v>3.7182455928525593E-2</v>
      </c>
      <c r="R330" s="72">
        <f>Q330*$R$5+$D330</f>
        <v>1.5185912279642628</v>
      </c>
      <c r="S330" s="71">
        <v>0.1961845283201995</v>
      </c>
      <c r="T330" s="72">
        <f>S330*$T$5+$D330</f>
        <v>1.5980922641600999</v>
      </c>
      <c r="U330" s="71">
        <v>8.8852222798759165E-2</v>
      </c>
      <c r="V330" s="72">
        <f>U330*$V$5+$D330</f>
        <v>1.5444261113993796</v>
      </c>
      <c r="W330" s="71">
        <v>9.4442349831829572E-2</v>
      </c>
      <c r="X330" s="72">
        <f>W330*$X$5+$D330</f>
        <v>1.5472211749159148</v>
      </c>
      <c r="Y330" s="71">
        <v>7.7804421217155806E-2</v>
      </c>
      <c r="Z330" s="72">
        <f>Y330*$Z$5+$D330</f>
        <v>1.5389022106085779</v>
      </c>
      <c r="AA330" s="71">
        <v>4.7137717546781407E-2</v>
      </c>
      <c r="AB330" s="72">
        <f>AA330*$AB$5+$D330</f>
        <v>1.5235688587733907</v>
      </c>
      <c r="AC330" s="71">
        <v>3.0671127030815581E-3</v>
      </c>
      <c r="AD330" s="72">
        <f>AC330*$AD$5+$D330</f>
        <v>1.5015335563515408</v>
      </c>
      <c r="AE330" s="71">
        <v>-6.1676696155561006E-3</v>
      </c>
      <c r="AF330" s="72">
        <f>AE330*$AF$5+$D330</f>
        <v>1.496916165192222</v>
      </c>
      <c r="AG330" s="71">
        <v>-9.7057294327508089E-3</v>
      </c>
      <c r="AH330" s="72">
        <f>AG330*$AH$5+$D330</f>
        <v>1.4951471352836245</v>
      </c>
      <c r="AI330" s="71">
        <v>-1.3647303666745869E-3</v>
      </c>
      <c r="AJ330" s="72">
        <f>AI330*$AJ$5+$D330</f>
        <v>1.4993176348166628</v>
      </c>
      <c r="AK330" s="71">
        <v>3.0087236890936867E-3</v>
      </c>
      <c r="AL330" s="72">
        <f>AK330*$AL$5+$D330</f>
        <v>1.5015043618445469</v>
      </c>
      <c r="AM330" s="71">
        <v>-3.6858207599999998E-3</v>
      </c>
      <c r="AN330" s="72">
        <f>AM330*$AN$5+$D330</f>
        <v>1.49815708962</v>
      </c>
      <c r="AO330" s="71">
        <v>-5.2065072000000005E-4</v>
      </c>
      <c r="AP330" s="72">
        <f>AO330*$AP$5+$D330</f>
        <v>1.49973967464</v>
      </c>
      <c r="AQ330" s="71">
        <v>9.4700124000000007E-4</v>
      </c>
      <c r="AR330" s="72">
        <f>AQ330*$AR$5+$D330</f>
        <v>1.5004735006200001</v>
      </c>
      <c r="AS330" s="71">
        <v>1.5926525137365754E-3</v>
      </c>
      <c r="AT330" s="72">
        <f>AS330*$AT$5+$D330</f>
        <v>1.5007963262568682</v>
      </c>
      <c r="AU330" s="48">
        <v>2.7651222045128588E-2</v>
      </c>
      <c r="AV330" s="49">
        <f>AU330*$AV$5+$D330</f>
        <v>1.5138256110225643</v>
      </c>
    </row>
    <row r="331" spans="1:48" s="43" customFormat="1" x14ac:dyDescent="0.15">
      <c r="A331" s="57"/>
      <c r="B331" s="58"/>
      <c r="C331" s="21"/>
      <c r="D331" s="20"/>
      <c r="E331" s="20"/>
      <c r="F331" s="20"/>
      <c r="G331" s="3"/>
      <c r="H331" s="4"/>
      <c r="I331" s="3"/>
      <c r="J331" s="4"/>
      <c r="K331" s="3"/>
      <c r="L331" s="4"/>
      <c r="M331" s="3"/>
      <c r="N331" s="4"/>
      <c r="O331" s="3"/>
      <c r="P331" s="4"/>
      <c r="Q331" s="4"/>
      <c r="R331" s="4"/>
      <c r="S331" s="3"/>
      <c r="T331" s="4"/>
      <c r="U331" s="3"/>
      <c r="V331" s="4"/>
      <c r="W331" s="3"/>
      <c r="X331" s="4"/>
      <c r="Y331" s="3"/>
      <c r="Z331" s="4"/>
      <c r="AA331" s="3"/>
      <c r="AB331" s="4"/>
      <c r="AC331" s="3"/>
      <c r="AD331" s="4"/>
      <c r="AE331" s="3"/>
      <c r="AF331" s="4"/>
      <c r="AG331" s="3"/>
      <c r="AH331" s="4"/>
      <c r="AI331" s="3"/>
      <c r="AJ331" s="4"/>
      <c r="AK331" s="3"/>
      <c r="AL331" s="4"/>
      <c r="AM331" s="3"/>
      <c r="AN331" s="4"/>
      <c r="AO331" s="3"/>
      <c r="AP331" s="4"/>
      <c r="AQ331" s="3"/>
      <c r="AR331" s="4"/>
      <c r="AS331" s="3"/>
      <c r="AT331" s="4"/>
      <c r="AU331" s="20"/>
      <c r="AV331" s="47"/>
    </row>
    <row r="332" spans="1:48" s="43" customFormat="1" x14ac:dyDescent="0.15">
      <c r="A332" s="57"/>
      <c r="B332" s="58"/>
      <c r="C332" s="21"/>
      <c r="D332" s="20">
        <v>2.5</v>
      </c>
      <c r="E332" s="20">
        <v>0</v>
      </c>
      <c r="F332" s="20">
        <v>1.5</v>
      </c>
      <c r="G332" s="3">
        <v>1.0223662998887462</v>
      </c>
      <c r="H332" s="4">
        <f>G332*$H$5+D332</f>
        <v>3.0111831499443733</v>
      </c>
      <c r="I332" s="3">
        <v>1.0221458621861037</v>
      </c>
      <c r="J332" s="4">
        <f>I332*$J$5+$D332</f>
        <v>3.011072931093052</v>
      </c>
      <c r="K332" s="3">
        <v>1.7793215694911584E-2</v>
      </c>
      <c r="L332" s="4">
        <f>K332*$L$5+$D332</f>
        <v>2.5088966078474559</v>
      </c>
      <c r="M332" s="3">
        <v>-1.1579682174680738E-2</v>
      </c>
      <c r="N332" s="4">
        <f>M332*$N$5+$D332</f>
        <v>2.4942101589126597</v>
      </c>
      <c r="O332" s="3">
        <v>-0.9493464146017121</v>
      </c>
      <c r="P332" s="4">
        <f>O332*$P$5+$D332</f>
        <v>2.0253267926991438</v>
      </c>
      <c r="Q332" s="4">
        <v>2.1220103356729199E-2</v>
      </c>
      <c r="R332" s="4">
        <f>Q332*$R$5+$D332</f>
        <v>2.5106100516783645</v>
      </c>
      <c r="S332" s="3">
        <v>0.15598040935781665</v>
      </c>
      <c r="T332" s="4">
        <f>S332*$T$5+$D332</f>
        <v>2.5779902046789083</v>
      </c>
      <c r="U332" s="3">
        <v>7.6441954136693996E-2</v>
      </c>
      <c r="V332" s="4">
        <f>U332*$V$5+$D332</f>
        <v>2.538220977068347</v>
      </c>
      <c r="W332" s="3">
        <v>6.9479959534572922E-2</v>
      </c>
      <c r="X332" s="4">
        <f>W332*$X$5+$D332</f>
        <v>2.5347399797672865</v>
      </c>
      <c r="Y332" s="3">
        <v>7.3957426074145599E-2</v>
      </c>
      <c r="Z332" s="4">
        <f>Y332*$Z$5+$D332</f>
        <v>2.5369787130370729</v>
      </c>
      <c r="AA332" s="3">
        <v>3.5742752176824003E-2</v>
      </c>
      <c r="AB332" s="4">
        <f>AA332*$AB$5+$D332</f>
        <v>2.5178713760884119</v>
      </c>
      <c r="AC332" s="3">
        <v>1.2792410092816314E-3</v>
      </c>
      <c r="AD332" s="4">
        <f>AC332*$AD$5+$D332</f>
        <v>2.5006396205046406</v>
      </c>
      <c r="AE332" s="3">
        <v>-2.3996220239465892E-3</v>
      </c>
      <c r="AF332" s="4">
        <f>AE332*$AF$5+$D332</f>
        <v>2.4988001889880267</v>
      </c>
      <c r="AG332" s="3">
        <v>-6.7440739202051809E-3</v>
      </c>
      <c r="AH332" s="4">
        <f>AG332*$AH$5+$D332</f>
        <v>2.4966279630398973</v>
      </c>
      <c r="AI332" s="3">
        <v>-5.121979945983408E-4</v>
      </c>
      <c r="AJ332" s="4">
        <f>AI332*$AJ$5+$D332</f>
        <v>2.4997439010027009</v>
      </c>
      <c r="AK332" s="3">
        <v>1.4134641274517385E-3</v>
      </c>
      <c r="AL332" s="4">
        <f>AK332*$AL$5+$D332</f>
        <v>2.5007067320637257</v>
      </c>
      <c r="AM332" s="3">
        <v>-1.6322796000000001E-3</v>
      </c>
      <c r="AN332" s="4">
        <f>AM332*$AN$5+$D332</f>
        <v>2.4991838602000001</v>
      </c>
      <c r="AO332" s="3">
        <v>-2.6458164E-4</v>
      </c>
      <c r="AP332" s="4">
        <f>AO332*$AP$5+$D332</f>
        <v>2.4998677091800001</v>
      </c>
      <c r="AQ332" s="3">
        <v>2.6209007999999998E-4</v>
      </c>
      <c r="AR332" s="4">
        <f>AQ332*$AR$5+$D332</f>
        <v>2.5001310450399998</v>
      </c>
      <c r="AS332" s="3">
        <v>9.901172925437685E-4</v>
      </c>
      <c r="AT332" s="4">
        <f>AS332*$AT$5+$D332</f>
        <v>2.5004950586462718</v>
      </c>
      <c r="AU332" s="20">
        <v>1.7500362616297189E-2</v>
      </c>
      <c r="AV332" s="47">
        <f>AU332*$AV$5+$D332</f>
        <v>2.5087501813081485</v>
      </c>
    </row>
    <row r="333" spans="1:48" s="43" customFormat="1" x14ac:dyDescent="0.15">
      <c r="A333" s="57"/>
      <c r="B333" s="58"/>
      <c r="C333" s="21"/>
      <c r="D333" s="20">
        <v>2.5</v>
      </c>
      <c r="E333" s="20">
        <v>1</v>
      </c>
      <c r="F333" s="20">
        <v>1.5</v>
      </c>
      <c r="G333" s="3">
        <v>0.8753228205249356</v>
      </c>
      <c r="H333" s="4">
        <f>G333*$H$5+D333</f>
        <v>2.9376614102624679</v>
      </c>
      <c r="I333" s="3">
        <v>0.87505739445952146</v>
      </c>
      <c r="J333" s="4">
        <f>I333*$J$5+$D333</f>
        <v>2.9375286972297605</v>
      </c>
      <c r="K333" s="3">
        <v>1.9545846507617131E-2</v>
      </c>
      <c r="L333" s="4">
        <f>K333*$L$5+$D333</f>
        <v>2.5097729232538084</v>
      </c>
      <c r="M333" s="3">
        <v>-9.0860562260389795E-3</v>
      </c>
      <c r="N333" s="4">
        <f>M333*$N$5+$D333</f>
        <v>2.4954569718869806</v>
      </c>
      <c r="O333" s="3">
        <v>-0.90619026084339749</v>
      </c>
      <c r="P333" s="4">
        <f>O333*$P$5+$D333</f>
        <v>2.0469048695783014</v>
      </c>
      <c r="Q333" s="4">
        <v>3.6365025794743794E-2</v>
      </c>
      <c r="R333" s="4">
        <f>Q333*$R$5+$D333</f>
        <v>2.518182512897372</v>
      </c>
      <c r="S333" s="3">
        <v>0.19581683048196416</v>
      </c>
      <c r="T333" s="4">
        <f>S333*$T$5+$D333</f>
        <v>2.5979084152409819</v>
      </c>
      <c r="U333" s="3">
        <v>8.5884509282037308E-2</v>
      </c>
      <c r="V333" s="4">
        <f>U333*$V$5+$D333</f>
        <v>2.5429422546410185</v>
      </c>
      <c r="W333" s="3">
        <v>8.8486391447012314E-2</v>
      </c>
      <c r="X333" s="4">
        <f>W333*$X$5+$D333</f>
        <v>2.5442431957235061</v>
      </c>
      <c r="Y333" s="3">
        <v>7.6661865560085307E-2</v>
      </c>
      <c r="Z333" s="4">
        <f>Y333*$Z$5+$D333</f>
        <v>2.5383309327800427</v>
      </c>
      <c r="AA333" s="3">
        <v>4.3318763997478194E-2</v>
      </c>
      <c r="AB333" s="4">
        <f>AA333*$AB$5+$D333</f>
        <v>2.521659381998739</v>
      </c>
      <c r="AC333" s="3">
        <v>3.1284270869686957E-3</v>
      </c>
      <c r="AD333" s="4">
        <f>AC333*$AD$5+$D333</f>
        <v>2.5015642135434843</v>
      </c>
      <c r="AE333" s="3">
        <v>-4.0732260023204885E-3</v>
      </c>
      <c r="AF333" s="4">
        <f>AE333*$AF$5+$D333</f>
        <v>2.4979633869988396</v>
      </c>
      <c r="AG333" s="3">
        <v>-9.6104210018638486E-3</v>
      </c>
      <c r="AH333" s="4">
        <f>AG333*$AH$5+$D333</f>
        <v>2.495194789499068</v>
      </c>
      <c r="AI333" s="3">
        <v>-1.4464673705096829E-3</v>
      </c>
      <c r="AJ333" s="4">
        <f>AI333*$AJ$5+$D333</f>
        <v>2.499276766314745</v>
      </c>
      <c r="AK333" s="3">
        <v>2.3499542823352034E-3</v>
      </c>
      <c r="AL333" s="4">
        <f>AK333*$AL$5+$D333</f>
        <v>2.5011749771411678</v>
      </c>
      <c r="AM333" s="3">
        <v>-3.2065545599999998E-3</v>
      </c>
      <c r="AN333" s="4">
        <f>AM333*$AN$5+$D333</f>
        <v>2.4983967227199999</v>
      </c>
      <c r="AO333" s="3">
        <v>-4.4919791999999999E-4</v>
      </c>
      <c r="AP333" s="4">
        <f>AO333*$AP$5+$D333</f>
        <v>2.49977540104</v>
      </c>
      <c r="AQ333" s="3">
        <v>7.1631107999999997E-4</v>
      </c>
      <c r="AR333" s="4">
        <f>AQ333*$AR$5+$D333</f>
        <v>2.5003581555399998</v>
      </c>
      <c r="AS333" s="3">
        <v>1.3918765782842159E-3</v>
      </c>
      <c r="AT333" s="4">
        <f>AS333*$AT$5+$D333</f>
        <v>2.5006959382891423</v>
      </c>
      <c r="AU333" s="20">
        <v>2.6775110752966264E-2</v>
      </c>
      <c r="AV333" s="47">
        <f>AU333*$AV$5+$D333</f>
        <v>2.5133875553764833</v>
      </c>
    </row>
    <row r="334" spans="1:48" s="43" customFormat="1" x14ac:dyDescent="0.15">
      <c r="A334" s="57"/>
      <c r="B334" s="58"/>
      <c r="C334" s="21"/>
      <c r="D334" s="20"/>
      <c r="E334" s="20"/>
      <c r="F334" s="20"/>
      <c r="G334" s="3"/>
      <c r="H334" s="4"/>
      <c r="I334" s="3"/>
      <c r="J334" s="4"/>
      <c r="K334" s="3"/>
      <c r="L334" s="4"/>
      <c r="M334" s="3"/>
      <c r="N334" s="4"/>
      <c r="O334" s="3"/>
      <c r="P334" s="4"/>
      <c r="Q334" s="4"/>
      <c r="R334" s="4"/>
      <c r="S334" s="3"/>
      <c r="T334" s="4"/>
      <c r="U334" s="3"/>
      <c r="V334" s="4"/>
      <c r="W334" s="3"/>
      <c r="X334" s="4"/>
      <c r="Y334" s="3"/>
      <c r="Z334" s="4"/>
      <c r="AA334" s="3"/>
      <c r="AB334" s="4"/>
      <c r="AC334" s="3"/>
      <c r="AD334" s="4"/>
      <c r="AE334" s="3"/>
      <c r="AF334" s="4"/>
      <c r="AG334" s="3"/>
      <c r="AH334" s="4"/>
      <c r="AI334" s="3"/>
      <c r="AJ334" s="4"/>
      <c r="AK334" s="3"/>
      <c r="AL334" s="4"/>
      <c r="AM334" s="3"/>
      <c r="AN334" s="4"/>
      <c r="AO334" s="3"/>
      <c r="AP334" s="4"/>
      <c r="AQ334" s="3"/>
      <c r="AR334" s="4"/>
      <c r="AS334" s="3"/>
      <c r="AT334" s="4"/>
      <c r="AU334" s="20"/>
      <c r="AV334" s="47"/>
    </row>
    <row r="335" spans="1:48" s="43" customFormat="1" x14ac:dyDescent="0.15">
      <c r="A335" s="57"/>
      <c r="B335" s="58"/>
      <c r="C335" s="21"/>
      <c r="D335" s="48">
        <v>3.5</v>
      </c>
      <c r="E335" s="48">
        <v>0</v>
      </c>
      <c r="F335" s="48">
        <v>1.5</v>
      </c>
      <c r="G335" s="71">
        <v>1.0161333774218944</v>
      </c>
      <c r="H335" s="72">
        <f>G335*$H$5+D335</f>
        <v>4.0080666887109473</v>
      </c>
      <c r="I335" s="71">
        <v>1.0158782005577061</v>
      </c>
      <c r="J335" s="72">
        <f>I335*$J$5+$D335</f>
        <v>4.0079391002788531</v>
      </c>
      <c r="K335" s="71">
        <v>1.7261267045687857E-2</v>
      </c>
      <c r="L335" s="72">
        <f>K335*$L$5+$D335</f>
        <v>3.5086306335228441</v>
      </c>
      <c r="M335" s="71">
        <v>-1.4851632989028793E-2</v>
      </c>
      <c r="N335" s="72">
        <f>M335*$N$5+$D335</f>
        <v>3.4925741835054858</v>
      </c>
      <c r="O335" s="71">
        <v>-0.95021908541441769</v>
      </c>
      <c r="P335" s="72">
        <f>O335*$P$5+$D335</f>
        <v>3.0248904572927913</v>
      </c>
      <c r="Q335" s="72">
        <v>2.1367173534676199E-2</v>
      </c>
      <c r="R335" s="72">
        <f>Q335*$R$5+$D335</f>
        <v>3.510683586767338</v>
      </c>
      <c r="S335" s="71">
        <v>0.1614604136880653</v>
      </c>
      <c r="T335" s="72">
        <f>S335*$T$5+$D335</f>
        <v>3.5807302068440325</v>
      </c>
      <c r="U335" s="71">
        <v>7.634116386631476E-2</v>
      </c>
      <c r="V335" s="72">
        <f>U335*$V$5+$D335</f>
        <v>3.5381705819331573</v>
      </c>
      <c r="W335" s="71">
        <v>7.217329953748465E-2</v>
      </c>
      <c r="X335" s="72">
        <f>W335*$X$5+$D335</f>
        <v>3.5360866497687424</v>
      </c>
      <c r="Y335" s="71">
        <v>7.1632874501087324E-2</v>
      </c>
      <c r="Z335" s="72">
        <f>Y335*$Z$5+$D335</f>
        <v>3.5358164372505438</v>
      </c>
      <c r="AA335" s="71">
        <v>3.45073482163872E-2</v>
      </c>
      <c r="AB335" s="72">
        <f>AA335*$AB$5+$D335</f>
        <v>3.5172536741081935</v>
      </c>
      <c r="AC335" s="71">
        <v>9.3922488045296239E-4</v>
      </c>
      <c r="AD335" s="72">
        <f>AC335*$AD$5+$D335</f>
        <v>3.5004696124402264</v>
      </c>
      <c r="AE335" s="71">
        <v>-2.8371837635047946E-3</v>
      </c>
      <c r="AF335" s="72">
        <f>AE335*$AF$5+$D335</f>
        <v>3.4985814081182478</v>
      </c>
      <c r="AG335" s="71">
        <v>-6.7323531422967525E-3</v>
      </c>
      <c r="AH335" s="72">
        <f>AG335*$AH$5+$D335</f>
        <v>3.4966338234288514</v>
      </c>
      <c r="AI335" s="71">
        <v>-3.7524995798406688E-4</v>
      </c>
      <c r="AJ335" s="72">
        <f>AI335*$AJ$5+$D335</f>
        <v>3.4998123750210079</v>
      </c>
      <c r="AK335" s="71">
        <v>1.5208634660758156E-3</v>
      </c>
      <c r="AL335" s="72">
        <f>AK335*$AL$5+$D335</f>
        <v>3.5007604317330379</v>
      </c>
      <c r="AM335" s="71">
        <v>-1.68574608E-3</v>
      </c>
      <c r="AN335" s="72">
        <f>AM335*$AN$5+$D335</f>
        <v>3.4991571269600001</v>
      </c>
      <c r="AO335" s="71">
        <v>-1.6067375999999998E-4</v>
      </c>
      <c r="AP335" s="72">
        <f>AO335*$AP$5+$D335</f>
        <v>3.49991966312</v>
      </c>
      <c r="AQ335" s="71">
        <v>2.4621947999999997E-4</v>
      </c>
      <c r="AR335" s="72">
        <f>AQ335*$AR$5+$D335</f>
        <v>3.5001231097400001</v>
      </c>
      <c r="AS335" s="71">
        <v>9.2718707360269371E-4</v>
      </c>
      <c r="AT335" s="72">
        <f>AS335*$AT$5+$D335</f>
        <v>3.5004635935368014</v>
      </c>
      <c r="AU335" s="48">
        <v>1.8553211827456097E-2</v>
      </c>
      <c r="AV335" s="49">
        <f>AU335*$AV$5+$D335</f>
        <v>3.5092766059137279</v>
      </c>
    </row>
    <row r="336" spans="1:48" s="43" customFormat="1" x14ac:dyDescent="0.15">
      <c r="A336" s="57"/>
      <c r="B336" s="58"/>
      <c r="C336" s="21"/>
      <c r="D336" s="48">
        <v>3.5</v>
      </c>
      <c r="E336" s="48">
        <v>1</v>
      </c>
      <c r="F336" s="48">
        <v>1.5</v>
      </c>
      <c r="G336" s="71">
        <v>0.90714474669106648</v>
      </c>
      <c r="H336" s="72">
        <f>G336*$H$5+D336</f>
        <v>3.9535723733455335</v>
      </c>
      <c r="I336" s="71">
        <v>0.9069456939534547</v>
      </c>
      <c r="J336" s="72">
        <f>I336*$J$5+$D336</f>
        <v>3.9534728469767275</v>
      </c>
      <c r="K336" s="71">
        <v>1.7688692451555344E-2</v>
      </c>
      <c r="L336" s="72">
        <f>K336*$L$5+$D336</f>
        <v>3.5088443462257777</v>
      </c>
      <c r="M336" s="71">
        <v>-6.9433297372360316E-3</v>
      </c>
      <c r="N336" s="72">
        <f>M336*$N$5+$D336</f>
        <v>3.4965283351313818</v>
      </c>
      <c r="O336" s="71">
        <v>-0.90837032165581588</v>
      </c>
      <c r="P336" s="72">
        <f>O336*$P$5+$D336</f>
        <v>3.0458148391720918</v>
      </c>
      <c r="Q336" s="72">
        <v>3.6702658187949606E-2</v>
      </c>
      <c r="R336" s="72">
        <f>Q336*$R$5+$D336</f>
        <v>3.5183513290939747</v>
      </c>
      <c r="S336" s="71">
        <v>0.19177028777488681</v>
      </c>
      <c r="T336" s="72">
        <f>S336*$T$5+$D336</f>
        <v>3.5958851438874433</v>
      </c>
      <c r="U336" s="71">
        <v>8.8359470365794029E-2</v>
      </c>
      <c r="V336" s="72">
        <f>U336*$V$5+$D336</f>
        <v>3.544179735182897</v>
      </c>
      <c r="W336" s="71">
        <v>9.0535793611390039E-2</v>
      </c>
      <c r="X336" s="72">
        <f>W336*$X$5+$D336</f>
        <v>3.545267896805695</v>
      </c>
      <c r="Y336" s="71">
        <v>7.6870737185221111E-2</v>
      </c>
      <c r="Z336" s="72">
        <f>Y336*$Z$5+$D336</f>
        <v>3.5384353685926104</v>
      </c>
      <c r="AA336" s="71">
        <v>4.0134683850458396E-2</v>
      </c>
      <c r="AB336" s="72">
        <f>AA336*$AB$5+$D336</f>
        <v>3.5200673419252291</v>
      </c>
      <c r="AC336" s="71">
        <v>2.9152202520884235E-3</v>
      </c>
      <c r="AD336" s="72">
        <f>AC336*$AD$5+$D336</f>
        <v>3.5014576101260442</v>
      </c>
      <c r="AE336" s="71">
        <v>-5.3914852558939342E-3</v>
      </c>
      <c r="AF336" s="72">
        <f>AE336*$AF$5+$D336</f>
        <v>3.4973042573720532</v>
      </c>
      <c r="AG336" s="71">
        <v>-9.1731331720381511E-3</v>
      </c>
      <c r="AH336" s="72">
        <f>AG336*$AH$5+$D336</f>
        <v>3.4954134334139808</v>
      </c>
      <c r="AI336" s="71">
        <v>-1.3945258178839086E-3</v>
      </c>
      <c r="AJ336" s="72">
        <f>AI336*$AJ$5+$D336</f>
        <v>3.4993027370910581</v>
      </c>
      <c r="AK336" s="71">
        <v>2.680295154438554E-3</v>
      </c>
      <c r="AL336" s="72">
        <f>AK336*$AL$5+$D336</f>
        <v>3.5013401475772192</v>
      </c>
      <c r="AM336" s="71">
        <v>-2.8428307199999999E-3</v>
      </c>
      <c r="AN336" s="72">
        <f>AM336*$AN$5+$D336</f>
        <v>3.4985785846400002</v>
      </c>
      <c r="AO336" s="71">
        <v>-4.5501480000000006E-4</v>
      </c>
      <c r="AP336" s="72">
        <f>AO336*$AP$5+$D336</f>
        <v>3.4997724926</v>
      </c>
      <c r="AQ336" s="71">
        <v>7.3967688000000005E-4</v>
      </c>
      <c r="AR336" s="72">
        <f>AQ336*$AR$5+$D336</f>
        <v>3.5003698384400002</v>
      </c>
      <c r="AS336" s="71">
        <v>1.3653507206673725E-3</v>
      </c>
      <c r="AT336" s="72">
        <f>AS336*$AT$5+$D336</f>
        <v>3.5006826753603337</v>
      </c>
      <c r="AU336" s="48">
        <v>2.6389984600715372E-2</v>
      </c>
      <c r="AV336" s="49">
        <f>AU336*$AV$5+$D336</f>
        <v>3.5131949923003578</v>
      </c>
    </row>
    <row r="337" spans="1:48" s="43" customFormat="1" x14ac:dyDescent="0.15">
      <c r="A337" s="57"/>
      <c r="B337" s="58"/>
      <c r="C337" s="21"/>
      <c r="D337" s="20"/>
      <c r="E337" s="20"/>
      <c r="F337" s="20"/>
      <c r="G337" s="3"/>
      <c r="H337" s="4"/>
      <c r="I337" s="3"/>
      <c r="J337" s="4"/>
      <c r="K337" s="3"/>
      <c r="L337" s="4"/>
      <c r="M337" s="3"/>
      <c r="N337" s="4"/>
      <c r="O337" s="3"/>
      <c r="P337" s="4"/>
      <c r="Q337" s="4"/>
      <c r="R337" s="4"/>
      <c r="S337" s="3"/>
      <c r="T337" s="4"/>
      <c r="U337" s="3"/>
      <c r="V337" s="4"/>
      <c r="W337" s="3"/>
      <c r="X337" s="4"/>
      <c r="Y337" s="3"/>
      <c r="Z337" s="4"/>
      <c r="AA337" s="3"/>
      <c r="AB337" s="4"/>
      <c r="AC337" s="3"/>
      <c r="AD337" s="4"/>
      <c r="AE337" s="3"/>
      <c r="AF337" s="4"/>
      <c r="AG337" s="3"/>
      <c r="AH337" s="4"/>
      <c r="AI337" s="3"/>
      <c r="AJ337" s="4"/>
      <c r="AK337" s="3"/>
      <c r="AL337" s="4"/>
      <c r="AM337" s="3"/>
      <c r="AN337" s="4"/>
      <c r="AO337" s="3"/>
      <c r="AP337" s="4"/>
      <c r="AQ337" s="3"/>
      <c r="AR337" s="4"/>
      <c r="AS337" s="3"/>
      <c r="AT337" s="4"/>
      <c r="AU337" s="20"/>
      <c r="AV337" s="47"/>
    </row>
    <row r="338" spans="1:48" s="43" customFormat="1" x14ac:dyDescent="0.15">
      <c r="A338" s="57"/>
      <c r="B338" s="58"/>
      <c r="C338" s="21"/>
      <c r="D338" s="20">
        <v>4.5</v>
      </c>
      <c r="E338" s="20">
        <v>0</v>
      </c>
      <c r="F338" s="20">
        <v>1.5</v>
      </c>
      <c r="G338" s="3">
        <v>1.0423308195715359</v>
      </c>
      <c r="H338" s="4">
        <f>G338*$H$5+D338</f>
        <v>5.0211654097857679</v>
      </c>
      <c r="I338" s="3">
        <v>1.0420967362617264</v>
      </c>
      <c r="J338" s="4">
        <f>I338*$J$5+$D338</f>
        <v>5.0210483681308631</v>
      </c>
      <c r="K338" s="3">
        <v>1.8569674074129378E-2</v>
      </c>
      <c r="L338" s="4">
        <f>K338*$L$5+$D338</f>
        <v>4.5092848370370646</v>
      </c>
      <c r="M338" s="3">
        <v>-1.1962311904824122E-2</v>
      </c>
      <c r="N338" s="4">
        <f>M338*$N$5+$D338</f>
        <v>4.4940188440475879</v>
      </c>
      <c r="O338" s="3">
        <v>-0.95460948580075067</v>
      </c>
      <c r="P338" s="4">
        <f>O338*$P$5+$D338</f>
        <v>4.0226952570996248</v>
      </c>
      <c r="Q338" s="4">
        <v>2.0866403448336603E-2</v>
      </c>
      <c r="R338" s="4">
        <f>Q338*$R$5+$D338</f>
        <v>4.510433201724168</v>
      </c>
      <c r="S338" s="3">
        <v>0.14402556339894654</v>
      </c>
      <c r="T338" s="4">
        <f>S338*$T$5+$D338</f>
        <v>4.5720127816994731</v>
      </c>
      <c r="U338" s="3">
        <v>7.3927796836678702E-2</v>
      </c>
      <c r="V338" s="4">
        <f>U338*$V$5+$D338</f>
        <v>4.5369638984183389</v>
      </c>
      <c r="W338" s="3">
        <v>6.8920013588021634E-2</v>
      </c>
      <c r="X338" s="4">
        <f>W338*$X$5+$D338</f>
        <v>4.5344600067940108</v>
      </c>
      <c r="Y338" s="3">
        <v>7.1463463165472599E-2</v>
      </c>
      <c r="Z338" s="4">
        <f>Y338*$Z$5+$D338</f>
        <v>4.5357317315827359</v>
      </c>
      <c r="AA338" s="3">
        <v>3.3205323521878202E-2</v>
      </c>
      <c r="AB338" s="4">
        <f>AA338*$AB$5+$D338</f>
        <v>4.5166026617609392</v>
      </c>
      <c r="AC338" s="3">
        <v>8.9741961871173267E-4</v>
      </c>
      <c r="AD338" s="4">
        <f>AC338*$AD$5+$D338</f>
        <v>4.5004487098093557</v>
      </c>
      <c r="AE338" s="3">
        <v>-2.467903951457265E-3</v>
      </c>
      <c r="AF338" s="4">
        <f>AE338*$AF$5+$D338</f>
        <v>4.4987660480242715</v>
      </c>
      <c r="AG338" s="3">
        <v>-5.5058045783320632E-3</v>
      </c>
      <c r="AH338" s="4">
        <f>AG338*$AH$5+$D338</f>
        <v>4.4972470977108339</v>
      </c>
      <c r="AI338" s="3">
        <v>-2.7648698202935854E-4</v>
      </c>
      <c r="AJ338" s="4">
        <f>AI338*$AJ$5+$D338</f>
        <v>4.4998617565089853</v>
      </c>
      <c r="AK338" s="3">
        <v>1.4138342572804254E-3</v>
      </c>
      <c r="AL338" s="4">
        <f>AK338*$AL$5+$D338</f>
        <v>4.5007069171286398</v>
      </c>
      <c r="AM338" s="3">
        <v>-1.1404886400000001E-3</v>
      </c>
      <c r="AN338" s="4">
        <f>AM338*$AN$5+$D338</f>
        <v>4.4994297556799996</v>
      </c>
      <c r="AO338" s="3">
        <v>-1.3016699999999999E-4</v>
      </c>
      <c r="AP338" s="4">
        <f>AO338*$AP$5+$D338</f>
        <v>4.4999349165</v>
      </c>
      <c r="AQ338" s="3">
        <v>2.0019744E-4</v>
      </c>
      <c r="AR338" s="4">
        <f>AQ338*$AR$5+$D338</f>
        <v>4.5001000987199999</v>
      </c>
      <c r="AS338" s="3">
        <v>8.7335362472557108E-4</v>
      </c>
      <c r="AT338" s="4">
        <f>AS338*$AT$5+$D338</f>
        <v>4.5004366768123631</v>
      </c>
      <c r="AU338" s="20">
        <v>1.5479325165241148E-2</v>
      </c>
      <c r="AV338" s="47">
        <f>AU338*$AV$5+$D338</f>
        <v>4.5077396625826207</v>
      </c>
    </row>
    <row r="339" spans="1:48" s="43" customFormat="1" x14ac:dyDescent="0.15">
      <c r="A339" s="57"/>
      <c r="B339" s="58"/>
      <c r="C339" s="21"/>
      <c r="D339" s="20">
        <v>4.5</v>
      </c>
      <c r="E339" s="20">
        <v>1</v>
      </c>
      <c r="F339" s="20">
        <v>1.5</v>
      </c>
      <c r="G339" s="3">
        <v>0.92737484472837395</v>
      </c>
      <c r="H339" s="4">
        <f>G339*$H$5+D339</f>
        <v>4.9636874223641874</v>
      </c>
      <c r="I339" s="3">
        <v>0.92713610046176864</v>
      </c>
      <c r="J339" s="4">
        <f>I339*$J$5+$D339</f>
        <v>4.9635680502308848</v>
      </c>
      <c r="K339" s="3">
        <v>1.9683966507766451E-2</v>
      </c>
      <c r="L339" s="4">
        <f>K339*$L$5+$D339</f>
        <v>4.5098419832538834</v>
      </c>
      <c r="M339" s="3">
        <v>-7.4360821702011684E-3</v>
      </c>
      <c r="N339" s="4">
        <f>M339*$N$5+$D339</f>
        <v>4.4962819589148992</v>
      </c>
      <c r="O339" s="3">
        <v>-0.91445918454314989</v>
      </c>
      <c r="P339" s="4">
        <f>O339*$P$5+$D339</f>
        <v>4.0427704077284252</v>
      </c>
      <c r="Q339" s="4">
        <v>3.5119709642152795E-2</v>
      </c>
      <c r="R339" s="4">
        <f>Q339*$R$5+$D339</f>
        <v>4.5175598548210765</v>
      </c>
      <c r="S339" s="3">
        <v>0.17878203046354815</v>
      </c>
      <c r="T339" s="4">
        <f>S339*$T$5+$D339</f>
        <v>4.5893910152317741</v>
      </c>
      <c r="U339" s="3">
        <v>8.727690820246152E-2</v>
      </c>
      <c r="V339" s="4">
        <f>U339*$V$5+$D339</f>
        <v>4.5436384541012309</v>
      </c>
      <c r="W339" s="3">
        <v>8.8331473068466448E-2</v>
      </c>
      <c r="X339" s="4">
        <f>W339*$X$5+$D339</f>
        <v>4.5441657365342332</v>
      </c>
      <c r="Y339" s="3">
        <v>7.509580535032008E-2</v>
      </c>
      <c r="Z339" s="4">
        <f>Y339*$Z$5+$D339</f>
        <v>4.5375479026751604</v>
      </c>
      <c r="AA339" s="3">
        <v>3.9743338232052006E-2</v>
      </c>
      <c r="AB339" s="4">
        <f>AA339*$AB$5+$D339</f>
        <v>4.5198716691160259</v>
      </c>
      <c r="AC339" s="3">
        <v>3.2440883111194314E-3</v>
      </c>
      <c r="AD339" s="4">
        <f>AC339*$AD$5+$D339</f>
        <v>4.5016220441555594</v>
      </c>
      <c r="AE339" s="3">
        <v>-4.305941959346667E-3</v>
      </c>
      <c r="AF339" s="4">
        <f>AE339*$AF$5+$D339</f>
        <v>4.4978470290203267</v>
      </c>
      <c r="AG339" s="3">
        <v>-8.3393540446153897E-3</v>
      </c>
      <c r="AH339" s="4">
        <f>AG339*$AH$5+$D339</f>
        <v>4.4958303229776924</v>
      </c>
      <c r="AI339" s="3">
        <v>-1.4646654204201384E-3</v>
      </c>
      <c r="AJ339" s="4">
        <f>AI339*$AJ$5+$D339</f>
        <v>4.4992676672897902</v>
      </c>
      <c r="AK339" s="3">
        <v>2.406769211038693E-3</v>
      </c>
      <c r="AL339" s="4">
        <f>AK339*$AL$5+$D339</f>
        <v>4.5012033846055193</v>
      </c>
      <c r="AM339" s="3">
        <v>-2.2253011200000002E-3</v>
      </c>
      <c r="AN339" s="4">
        <f>AM339*$AN$5+$D339</f>
        <v>4.4988873494400003</v>
      </c>
      <c r="AO339" s="3">
        <v>-3.9816360000000003E-4</v>
      </c>
      <c r="AP339" s="4">
        <f>AO339*$AP$5+$D339</f>
        <v>4.4998009182000001</v>
      </c>
      <c r="AQ339" s="3">
        <v>6.332115600000001E-4</v>
      </c>
      <c r="AR339" s="4">
        <f>AQ339*$AR$5+$D339</f>
        <v>4.5003166057800001</v>
      </c>
      <c r="AS339" s="3">
        <v>1.1845525319110488E-3</v>
      </c>
      <c r="AT339" s="4">
        <f>AS339*$AT$5+$D339</f>
        <v>4.5005922762659551</v>
      </c>
      <c r="AU339" s="20">
        <v>2.3691361128247584E-2</v>
      </c>
      <c r="AV339" s="47">
        <f>AU339*$AV$5+$D339</f>
        <v>4.5118456805641234</v>
      </c>
    </row>
    <row r="340" spans="1:48" s="43" customFormat="1" x14ac:dyDescent="0.15">
      <c r="A340" s="57"/>
      <c r="B340" s="58"/>
      <c r="C340" s="21"/>
      <c r="D340" s="20"/>
      <c r="E340" s="20"/>
      <c r="F340" s="20"/>
      <c r="G340" s="3"/>
      <c r="H340" s="4"/>
      <c r="I340" s="3"/>
      <c r="J340" s="4"/>
      <c r="K340" s="3"/>
      <c r="L340" s="4"/>
      <c r="M340" s="3"/>
      <c r="N340" s="4"/>
      <c r="O340" s="3"/>
      <c r="P340" s="4"/>
      <c r="Q340" s="4"/>
      <c r="R340" s="4"/>
      <c r="S340" s="3"/>
      <c r="T340" s="4"/>
      <c r="U340" s="3"/>
      <c r="V340" s="4"/>
      <c r="W340" s="3"/>
      <c r="X340" s="4"/>
      <c r="Y340" s="3"/>
      <c r="Z340" s="4"/>
      <c r="AA340" s="3"/>
      <c r="AB340" s="4"/>
      <c r="AC340" s="3"/>
      <c r="AD340" s="4"/>
      <c r="AE340" s="3"/>
      <c r="AF340" s="4"/>
      <c r="AG340" s="3"/>
      <c r="AH340" s="4"/>
      <c r="AI340" s="3"/>
      <c r="AJ340" s="4"/>
      <c r="AK340" s="3"/>
      <c r="AL340" s="4"/>
      <c r="AM340" s="3"/>
      <c r="AN340" s="4"/>
      <c r="AO340" s="3"/>
      <c r="AP340" s="4"/>
      <c r="AQ340" s="3"/>
      <c r="AR340" s="4"/>
      <c r="AS340" s="3"/>
      <c r="AT340" s="4"/>
      <c r="AU340" s="20"/>
      <c r="AV340" s="47"/>
    </row>
    <row r="341" spans="1:48" s="43" customFormat="1" x14ac:dyDescent="0.15">
      <c r="A341" s="57"/>
      <c r="B341" s="58"/>
      <c r="C341" s="21"/>
      <c r="D341" s="48">
        <v>5.5</v>
      </c>
      <c r="E341" s="48">
        <v>0</v>
      </c>
      <c r="F341" s="48">
        <v>1.5</v>
      </c>
      <c r="G341" s="71">
        <v>1.0317194321250518</v>
      </c>
      <c r="H341" s="72">
        <f>G341*$H$5+D341</f>
        <v>6.0158597160625256</v>
      </c>
      <c r="I341" s="71">
        <v>1.031470828682671</v>
      </c>
      <c r="J341" s="72">
        <f>I341*$J$5+$D341</f>
        <v>6.0157354143413357</v>
      </c>
      <c r="K341" s="71">
        <v>1.4961755691850548E-2</v>
      </c>
      <c r="L341" s="72">
        <f>K341*$L$5+$D341</f>
        <v>5.507480877845925</v>
      </c>
      <c r="M341" s="71">
        <v>-1.7001825423785758E-2</v>
      </c>
      <c r="N341" s="72">
        <f>M341*$N$5+$D341</f>
        <v>5.4914990872881075</v>
      </c>
      <c r="O341" s="71">
        <v>-0.95329933658536192</v>
      </c>
      <c r="P341" s="72">
        <f>O341*$P$5+$D341</f>
        <v>5.0233503317073191</v>
      </c>
      <c r="Q341" s="72">
        <v>2.0834682136468198E-2</v>
      </c>
      <c r="R341" s="72">
        <f>Q341*$R$5+$D341</f>
        <v>5.5104173410682344</v>
      </c>
      <c r="S341" s="71">
        <v>0.1556519077358399</v>
      </c>
      <c r="T341" s="72">
        <f>S341*$T$5+$D341</f>
        <v>5.5778259538679196</v>
      </c>
      <c r="U341" s="71">
        <v>7.3772878458132837E-2</v>
      </c>
      <c r="V341" s="72">
        <f>U341*$V$5+$D341</f>
        <v>5.5368864392290664</v>
      </c>
      <c r="W341" s="71">
        <v>7.2374880078243109E-2</v>
      </c>
      <c r="X341" s="72">
        <f>W341*$X$5+$D341</f>
        <v>5.5361874400391216</v>
      </c>
      <c r="Y341" s="71">
        <v>6.9956773665423397E-2</v>
      </c>
      <c r="Z341" s="72">
        <f>Y341*$Z$5+$D341</f>
        <v>5.5349783868327114</v>
      </c>
      <c r="AA341" s="71">
        <v>3.1808097280990801E-2</v>
      </c>
      <c r="AB341" s="72">
        <f>AA341*$AB$5+$D341</f>
        <v>5.5159040486404951</v>
      </c>
      <c r="AC341" s="71">
        <v>8.7651698784111775E-4</v>
      </c>
      <c r="AD341" s="72">
        <f>AC341*$AD$5+$D341</f>
        <v>5.5004382584939204</v>
      </c>
      <c r="AE341" s="71">
        <v>-2.4985611434008336E-3</v>
      </c>
      <c r="AF341" s="72">
        <f>AE341*$AF$5+$D341</f>
        <v>5.4987507194282994</v>
      </c>
      <c r="AG341" s="71">
        <v>-6.2061519025130782E-3</v>
      </c>
      <c r="AH341" s="72">
        <f>AG341*$AH$5+$D341</f>
        <v>5.4968969240487437</v>
      </c>
      <c r="AI341" s="71">
        <v>-4.1682787540659876E-4</v>
      </c>
      <c r="AJ341" s="72">
        <f>AI341*$AJ$5+$D341</f>
        <v>5.4997915860622966</v>
      </c>
      <c r="AK341" s="71">
        <v>1.4040875051249955E-3</v>
      </c>
      <c r="AL341" s="72">
        <f>AK341*$AL$5+$D341</f>
        <v>5.5007020437525629</v>
      </c>
      <c r="AM341" s="71">
        <v>-1.3830425999999999E-3</v>
      </c>
      <c r="AN341" s="72">
        <f>AM341*$AN$5+$D341</f>
        <v>5.4993084786999997</v>
      </c>
      <c r="AO341" s="71">
        <v>-1.3403340000000001E-4</v>
      </c>
      <c r="AP341" s="72">
        <f>AO341*$AP$5+$D341</f>
        <v>5.4999329832999999</v>
      </c>
      <c r="AQ341" s="71">
        <v>1.7328060000000001E-4</v>
      </c>
      <c r="AR341" s="72">
        <f>AQ341*$AR$5+$D341</f>
        <v>5.5000866403000002</v>
      </c>
      <c r="AS341" s="71">
        <v>7.8274137398970226E-4</v>
      </c>
      <c r="AT341" s="72">
        <f>AS341*$AT$5+$D341</f>
        <v>5.5003913706869945</v>
      </c>
      <c r="AU341" s="48">
        <v>1.7454038622072465E-2</v>
      </c>
      <c r="AV341" s="49">
        <f>AU341*$AV$5+$D341</f>
        <v>5.5087270193110358</v>
      </c>
    </row>
    <row r="342" spans="1:48" s="43" customFormat="1" x14ac:dyDescent="0.15">
      <c r="A342" s="57"/>
      <c r="B342" s="58"/>
      <c r="C342" s="21"/>
      <c r="D342" s="48">
        <v>5.5</v>
      </c>
      <c r="E342" s="48">
        <v>1</v>
      </c>
      <c r="F342" s="48">
        <v>1.5</v>
      </c>
      <c r="G342" s="71">
        <v>0.91336881496400579</v>
      </c>
      <c r="H342" s="72">
        <f>G342*$H$5+D342</f>
        <v>5.9566844074820029</v>
      </c>
      <c r="I342" s="71">
        <v>0.9131225199060784</v>
      </c>
      <c r="J342" s="72">
        <f>I342*$J$5+$D342</f>
        <v>5.9565612599530393</v>
      </c>
      <c r="K342" s="71">
        <v>1.9669034615858415E-2</v>
      </c>
      <c r="L342" s="72">
        <f>K342*$L$5+$D342</f>
        <v>5.5098345173079295</v>
      </c>
      <c r="M342" s="71">
        <v>-7.9363005491203259E-3</v>
      </c>
      <c r="N342" s="72">
        <f>M342*$N$5+$D342</f>
        <v>5.4960318497254397</v>
      </c>
      <c r="O342" s="71">
        <v>-0.91555637088257291</v>
      </c>
      <c r="P342" s="72">
        <f>O342*$P$5+$D342</f>
        <v>5.0422218145587134</v>
      </c>
      <c r="Q342" s="72">
        <v>3.1686242145667197E-2</v>
      </c>
      <c r="R342" s="72">
        <f>Q342*$R$5+$D342</f>
        <v>5.5158431210728338</v>
      </c>
      <c r="S342" s="71">
        <v>0.18773121101376344</v>
      </c>
      <c r="T342" s="72">
        <f>S342*$T$5+$D342</f>
        <v>5.5938656055068821</v>
      </c>
      <c r="U342" s="71">
        <v>8.6588174688203429E-2</v>
      </c>
      <c r="V342" s="72">
        <f>U342*$V$5+$D342</f>
        <v>5.5432940873441021</v>
      </c>
      <c r="W342" s="71">
        <v>9.084563036848177E-2</v>
      </c>
      <c r="X342" s="72">
        <f>W342*$X$5+$D342</f>
        <v>5.5454228151842413</v>
      </c>
      <c r="Y342" s="71">
        <v>7.390262234210003E-2</v>
      </c>
      <c r="Z342" s="72">
        <f>Y342*$Z$5+$D342</f>
        <v>5.53695131117105</v>
      </c>
      <c r="AA342" s="71">
        <v>3.7131379446470408E-2</v>
      </c>
      <c r="AB342" s="72">
        <f>AA342*$AB$5+$D342</f>
        <v>5.5185656897232356</v>
      </c>
      <c r="AC342" s="71">
        <v>3.1144919997216189E-3</v>
      </c>
      <c r="AD342" s="72">
        <f>AC342*$AD$5+$D342</f>
        <v>5.5015572459998605</v>
      </c>
      <c r="AE342" s="71">
        <v>-5.022205443846405E-3</v>
      </c>
      <c r="AF342" s="72">
        <f>AE342*$AF$5+$D342</f>
        <v>5.4974888972780764</v>
      </c>
      <c r="AG342" s="71">
        <v>-8.489955759354571E-3</v>
      </c>
      <c r="AH342" s="72">
        <f>AG342*$AH$5+$D342</f>
        <v>5.4957550221203224</v>
      </c>
      <c r="AI342" s="71">
        <v>-1.3372173827421699E-3</v>
      </c>
      <c r="AJ342" s="72">
        <f>AI342*$AJ$5+$D342</f>
        <v>5.4993313913086288</v>
      </c>
      <c r="AK342" s="71">
        <v>2.5235451719895132E-3</v>
      </c>
      <c r="AL342" s="72">
        <f>AK342*$AL$5+$D342</f>
        <v>5.5012617725859947</v>
      </c>
      <c r="AM342" s="71">
        <v>-2.3020603200000003E-3</v>
      </c>
      <c r="AN342" s="72">
        <f>AM342*$AN$5+$D342</f>
        <v>5.49884896984</v>
      </c>
      <c r="AO342" s="71">
        <v>-4.0073939999999997E-4</v>
      </c>
      <c r="AP342" s="72">
        <f>AO342*$AP$5+$D342</f>
        <v>5.4997996303000001</v>
      </c>
      <c r="AQ342" s="71">
        <v>5.1738479999999991E-4</v>
      </c>
      <c r="AR342" s="72">
        <f>AQ342*$AR$5+$D342</f>
        <v>5.5002586924000001</v>
      </c>
      <c r="AS342" s="71">
        <v>1.0968622537006569E-3</v>
      </c>
      <c r="AT342" s="72">
        <f>AS342*$AT$5+$D342</f>
        <v>5.50054843112685</v>
      </c>
      <c r="AU342" s="48">
        <v>2.5496724070787912E-2</v>
      </c>
      <c r="AV342" s="49">
        <f>AU342*$AV$5+$D342</f>
        <v>5.5127483620353939</v>
      </c>
    </row>
    <row r="343" spans="1:48" s="43" customFormat="1" x14ac:dyDescent="0.15">
      <c r="A343" s="57"/>
      <c r="B343" s="58"/>
      <c r="C343" s="21"/>
      <c r="D343" s="20"/>
      <c r="E343" s="20"/>
      <c r="F343" s="20"/>
      <c r="G343" s="3"/>
      <c r="H343" s="4"/>
      <c r="I343" s="3"/>
      <c r="J343" s="4"/>
      <c r="K343" s="3"/>
      <c r="L343" s="4"/>
      <c r="M343" s="3"/>
      <c r="N343" s="4"/>
      <c r="O343" s="3"/>
      <c r="P343" s="4"/>
      <c r="Q343" s="4"/>
      <c r="R343" s="4"/>
      <c r="S343" s="3"/>
      <c r="T343" s="4"/>
      <c r="U343" s="3"/>
      <c r="V343" s="4"/>
      <c r="W343" s="3"/>
      <c r="X343" s="4"/>
      <c r="Y343" s="3"/>
      <c r="Z343" s="4"/>
      <c r="AA343" s="3"/>
      <c r="AB343" s="4"/>
      <c r="AC343" s="3"/>
      <c r="AD343" s="4"/>
      <c r="AE343" s="3"/>
      <c r="AF343" s="4"/>
      <c r="AG343" s="3"/>
      <c r="AH343" s="4"/>
      <c r="AI343" s="3"/>
      <c r="AJ343" s="4"/>
      <c r="AK343" s="3"/>
      <c r="AL343" s="4"/>
      <c r="AM343" s="3"/>
      <c r="AN343" s="4"/>
      <c r="AO343" s="3"/>
      <c r="AP343" s="4"/>
      <c r="AQ343" s="3"/>
      <c r="AR343" s="4"/>
      <c r="AS343" s="3"/>
      <c r="AT343" s="4"/>
      <c r="AU343" s="20"/>
      <c r="AV343" s="47"/>
    </row>
    <row r="344" spans="1:48" s="43" customFormat="1" x14ac:dyDescent="0.15">
      <c r="A344" s="57"/>
      <c r="B344" s="58"/>
      <c r="C344" s="21"/>
      <c r="D344" s="20">
        <v>6.5</v>
      </c>
      <c r="E344" s="20">
        <v>0</v>
      </c>
      <c r="F344" s="20">
        <v>1.5</v>
      </c>
      <c r="G344" s="3">
        <v>1.0510002723674694</v>
      </c>
      <c r="H344" s="4">
        <f>G344*$H$5+D344</f>
        <v>7.0255001361837346</v>
      </c>
      <c r="I344" s="3">
        <v>1.0507833643792253</v>
      </c>
      <c r="J344" s="4">
        <f>I344*$J$5+$D344</f>
        <v>7.0253916821896123</v>
      </c>
      <c r="K344" s="3">
        <v>1.7345258937670551E-2</v>
      </c>
      <c r="L344" s="4">
        <f>K344*$L$5+$D344</f>
        <v>6.5086726294688351</v>
      </c>
      <c r="M344" s="3">
        <v>-1.2451331364812248E-2</v>
      </c>
      <c r="N344" s="4">
        <f>M344*$N$5+$D344</f>
        <v>6.4937743343175942</v>
      </c>
      <c r="O344" s="3">
        <v>-0.95799914470121783</v>
      </c>
      <c r="P344" s="4">
        <f>O344*$P$5+$D344</f>
        <v>6.0210004276493914</v>
      </c>
      <c r="Q344" s="4">
        <v>2.0840316519607202E-2</v>
      </c>
      <c r="R344" s="4">
        <f>Q344*$R$5+$D344</f>
        <v>6.5104201582598034</v>
      </c>
      <c r="S344" s="3">
        <v>0.14519585042723876</v>
      </c>
      <c r="T344" s="4">
        <f>S344*$T$5+$D344</f>
        <v>6.5725979252136195</v>
      </c>
      <c r="U344" s="3">
        <v>7.2384212510685636E-2</v>
      </c>
      <c r="V344" s="4">
        <f>U344*$V$5+$D344</f>
        <v>6.536192106255343</v>
      </c>
      <c r="W344" s="3">
        <v>6.6312531963581126E-2</v>
      </c>
      <c r="X344" s="4">
        <f>W344*$X$5+$D344</f>
        <v>6.5331562659817903</v>
      </c>
      <c r="Y344" s="3">
        <v>6.9133045129321197E-2</v>
      </c>
      <c r="Z344" s="4">
        <f>Y344*$Z$5+$D344</f>
        <v>6.5345665225646608</v>
      </c>
      <c r="AA344" s="3">
        <v>3.09525168040704E-2</v>
      </c>
      <c r="AB344" s="4">
        <f>AA344*$AB$5+$D344</f>
        <v>6.5154762584020354</v>
      </c>
      <c r="AC344" s="3">
        <v>1.2722734656580932E-3</v>
      </c>
      <c r="AD344" s="4">
        <f>AC344*$AD$5+$D344</f>
        <v>6.5006361367328287</v>
      </c>
      <c r="AE344" s="3">
        <v>-2.2588776427511156E-3</v>
      </c>
      <c r="AF344" s="4">
        <f>AE344*$AF$5+$D344</f>
        <v>6.4988705611786246</v>
      </c>
      <c r="AG344" s="3">
        <v>-5.627145473836693E-3</v>
      </c>
      <c r="AH344" s="4">
        <f>AG344*$AH$5+$D344</f>
        <v>6.4971864272630819</v>
      </c>
      <c r="AI344" s="3">
        <v>-5.1509734492305751E-4</v>
      </c>
      <c r="AJ344" s="4">
        <f>AI344*$AJ$5+$D344</f>
        <v>6.4997424513275384</v>
      </c>
      <c r="AK344" s="3">
        <v>1.3835452996328545E-3</v>
      </c>
      <c r="AL344" s="4">
        <f>AK344*$AL$5+$D344</f>
        <v>6.5006917726498168</v>
      </c>
      <c r="AM344" s="3">
        <v>-1.18291968E-3</v>
      </c>
      <c r="AN344" s="4">
        <f>AM344*$AN$5+$D344</f>
        <v>6.4994085401600001</v>
      </c>
      <c r="AO344" s="3">
        <v>-1.3947012E-4</v>
      </c>
      <c r="AP344" s="4">
        <f>AO344*$AP$5+$D344</f>
        <v>6.4999302649399997</v>
      </c>
      <c r="AQ344" s="3">
        <v>1.9239768000000001E-4</v>
      </c>
      <c r="AR344" s="4">
        <f>AQ344*$AR$5+$D344</f>
        <v>6.5000961988399997</v>
      </c>
      <c r="AS344" s="3">
        <v>7.5581362142464669E-4</v>
      </c>
      <c r="AT344" s="4">
        <f>AS344*$AT$5+$D344</f>
        <v>6.5003779068107121</v>
      </c>
      <c r="AU344" s="20">
        <v>1.5359330548751078E-2</v>
      </c>
      <c r="AV344" s="47">
        <f>AU344*$AV$5+$D344</f>
        <v>6.5076796652743756</v>
      </c>
    </row>
    <row r="345" spans="1:48" s="43" customFormat="1" ht="15.75" thickBot="1" x14ac:dyDescent="0.2">
      <c r="A345" s="59"/>
      <c r="B345" s="60"/>
      <c r="C345" s="61"/>
      <c r="D345" s="50">
        <v>6.5</v>
      </c>
      <c r="E345" s="50">
        <v>1</v>
      </c>
      <c r="F345" s="50">
        <v>1.5</v>
      </c>
      <c r="G345" s="73">
        <v>0.92106560995754838</v>
      </c>
      <c r="H345" s="74">
        <f>G345*$H$5+D345</f>
        <v>6.960532804978774</v>
      </c>
      <c r="I345" s="73">
        <v>0.92082986477927564</v>
      </c>
      <c r="J345" s="74">
        <f>I345*$J$5+$D345</f>
        <v>6.9604149323896376</v>
      </c>
      <c r="K345" s="73">
        <v>1.9243475696479433E-2</v>
      </c>
      <c r="L345" s="74">
        <f>K345*$L$5+$D345</f>
        <v>6.5096217378482395</v>
      </c>
      <c r="M345" s="73">
        <v>-7.9941616302639604E-3</v>
      </c>
      <c r="N345" s="74">
        <f>M345*$N$5+$D345</f>
        <v>6.4960029191848676</v>
      </c>
      <c r="O345" s="73">
        <v>-0.91029115640892599</v>
      </c>
      <c r="P345" s="74">
        <f>O345*$P$5+$D345</f>
        <v>6.0448544217955371</v>
      </c>
      <c r="Q345" s="74">
        <v>3.05931126389112E-2</v>
      </c>
      <c r="R345" s="74">
        <f>Q345*$R$5+$D345</f>
        <v>6.5152965563194556</v>
      </c>
      <c r="S345" s="73">
        <v>0.18035485641119442</v>
      </c>
      <c r="T345" s="74">
        <f>S345*$T$5+$D345</f>
        <v>6.5901774282055969</v>
      </c>
      <c r="U345" s="73">
        <v>8.6065558471422221E-2</v>
      </c>
      <c r="V345" s="74">
        <f>U345*$V$5+$D345</f>
        <v>6.5430327792357108</v>
      </c>
      <c r="W345" s="73">
        <v>8.7263842797041996E-2</v>
      </c>
      <c r="X345" s="74">
        <f>W345*$X$5+$D345</f>
        <v>6.5436319213985206</v>
      </c>
      <c r="Y345" s="73">
        <v>7.4507837021153642E-2</v>
      </c>
      <c r="Z345" s="74">
        <f>Y345*$Z$5+$D345</f>
        <v>6.5372539185105767</v>
      </c>
      <c r="AA345" s="73">
        <v>3.5818379463686399E-2</v>
      </c>
      <c r="AB345" s="74">
        <f>AA345*$AB$5+$D345</f>
        <v>6.5179091897318431</v>
      </c>
      <c r="AC345" s="73">
        <v>2.8734149903471935E-3</v>
      </c>
      <c r="AD345" s="74">
        <f>AC345*$AD$5+$D345</f>
        <v>6.5014367074951736</v>
      </c>
      <c r="AE345" s="73">
        <v>-4.609726861332937E-3</v>
      </c>
      <c r="AF345" s="74">
        <f>AE345*$AF$5+$D345</f>
        <v>6.4976951365693338</v>
      </c>
      <c r="AG345" s="73">
        <v>-8.1670380465932255E-3</v>
      </c>
      <c r="AH345" s="74">
        <f>AG345*$AH$5+$D345</f>
        <v>6.4959164809767032</v>
      </c>
      <c r="AI345" s="73">
        <v>-1.3628797175311508E-3</v>
      </c>
      <c r="AJ345" s="74">
        <f>AI345*$AJ$5+$D345</f>
        <v>6.4993185601412344</v>
      </c>
      <c r="AK345" s="73">
        <v>2.4939347856945352E-3</v>
      </c>
      <c r="AL345" s="74">
        <f>AK345*$AL$5+$D345</f>
        <v>6.5012469673928477</v>
      </c>
      <c r="AM345" s="73">
        <v>-1.9414612800000002E-3</v>
      </c>
      <c r="AN345" s="74">
        <f>AM345*$AN$5+$D345</f>
        <v>6.4990292693600002</v>
      </c>
      <c r="AO345" s="73">
        <v>-3.3888887999999998E-4</v>
      </c>
      <c r="AP345" s="74">
        <f>AO345*$AP$5+$D345</f>
        <v>6.49983055556</v>
      </c>
      <c r="AQ345" s="73">
        <v>3.9925872000000004E-4</v>
      </c>
      <c r="AR345" s="74">
        <f>AQ345*$AR$5+$D345</f>
        <v>6.50019962936</v>
      </c>
      <c r="AS345" s="73">
        <v>9.9089142153192746E-4</v>
      </c>
      <c r="AT345" s="74">
        <f>AS345*$AT$5+$D345</f>
        <v>6.500495445710766</v>
      </c>
      <c r="AU345" s="50">
        <v>2.3775066422903605E-2</v>
      </c>
      <c r="AV345" s="51">
        <f>AU345*$AV$5+$D345</f>
        <v>6.5118875332114516</v>
      </c>
    </row>
    <row r="346" spans="1:48" s="43" customFormat="1" ht="15.75" thickBot="1" x14ac:dyDescent="0.2">
      <c r="A346" s="22"/>
      <c r="B346" s="53"/>
      <c r="C346" s="22"/>
      <c r="D346" s="1"/>
      <c r="E346" s="1"/>
      <c r="F346" s="1"/>
      <c r="G346" s="3"/>
      <c r="H346" s="4"/>
      <c r="I346" s="3"/>
      <c r="J346" s="4"/>
      <c r="K346" s="3"/>
      <c r="L346" s="4"/>
      <c r="M346" s="3"/>
      <c r="N346" s="4"/>
      <c r="O346" s="3"/>
      <c r="P346" s="4"/>
      <c r="Q346" s="4"/>
      <c r="R346" s="4"/>
      <c r="S346" s="3"/>
      <c r="T346" s="4"/>
      <c r="U346" s="3"/>
      <c r="V346" s="4"/>
      <c r="W346" s="3"/>
      <c r="X346" s="4"/>
      <c r="Y346" s="3"/>
      <c r="Z346" s="4"/>
      <c r="AA346" s="3"/>
      <c r="AB346" s="4"/>
      <c r="AC346" s="3"/>
      <c r="AD346" s="4"/>
      <c r="AE346" s="3"/>
      <c r="AF346" s="4"/>
      <c r="AG346" s="3"/>
      <c r="AH346" s="4"/>
      <c r="AI346" s="3"/>
      <c r="AJ346" s="4"/>
      <c r="AK346" s="3"/>
      <c r="AL346" s="4"/>
      <c r="AM346" s="3"/>
      <c r="AN346" s="4"/>
      <c r="AO346" s="3"/>
      <c r="AP346" s="4"/>
      <c r="AQ346" s="3"/>
      <c r="AR346" s="4"/>
      <c r="AS346" s="3"/>
      <c r="AT346" s="4"/>
      <c r="AU346" s="1"/>
      <c r="AV346" s="1"/>
    </row>
    <row r="347" spans="1:48" s="43" customFormat="1" x14ac:dyDescent="0.15">
      <c r="A347" s="54" t="s">
        <v>99</v>
      </c>
      <c r="B347" s="55">
        <f>F347</f>
        <v>1.8333333333333333</v>
      </c>
      <c r="C347" s="62" t="s">
        <v>5</v>
      </c>
      <c r="D347" s="45">
        <v>-3.5</v>
      </c>
      <c r="E347" s="45">
        <v>0</v>
      </c>
      <c r="F347" s="45">
        <v>1.8333333333333333</v>
      </c>
      <c r="G347" s="69">
        <v>1.0728900090124336</v>
      </c>
      <c r="H347" s="70">
        <f>G347*$H$5+D347</f>
        <v>-2.9635549954937832</v>
      </c>
      <c r="I347" s="69">
        <v>1.0727948395381564</v>
      </c>
      <c r="J347" s="70">
        <f>I347*$J$5+$D347</f>
        <v>-2.9636025802309218</v>
      </c>
      <c r="K347" s="69">
        <v>1.196977785077814E-2</v>
      </c>
      <c r="L347" s="70">
        <f>K347*$L$5+$D347</f>
        <v>-3.4940151110746109</v>
      </c>
      <c r="M347" s="69">
        <v>-7.805646494925024E-3</v>
      </c>
      <c r="N347" s="70">
        <f>M347*$N$5+$D347</f>
        <v>-3.5039028232474627</v>
      </c>
      <c r="O347" s="69">
        <v>-0.98522776853540395</v>
      </c>
      <c r="P347" s="70">
        <f>O347*$P$5+$D347</f>
        <v>-3.9926138842677021</v>
      </c>
      <c r="Q347" s="70">
        <v>0</v>
      </c>
      <c r="R347" s="70">
        <f>Q347*$R$5+$D347</f>
        <v>-3.5</v>
      </c>
      <c r="S347" s="69">
        <v>0.13777096717596859</v>
      </c>
      <c r="T347" s="70">
        <f>S347*$T$5+$D347</f>
        <v>-3.4311145164120158</v>
      </c>
      <c r="U347" s="69">
        <v>6.4085813582795484E-2</v>
      </c>
      <c r="V347" s="70">
        <f>U347*$V$5+$D347</f>
        <v>-3.4679570932086023</v>
      </c>
      <c r="W347" s="69">
        <v>6.28893957436642E-2</v>
      </c>
      <c r="X347" s="70">
        <f>W347*$X$5+$D347</f>
        <v>-3.4685553021281681</v>
      </c>
      <c r="Y347" s="69">
        <v>6.9144502634704993E-2</v>
      </c>
      <c r="Z347" s="70">
        <f>Y347*$Z$5+$D347</f>
        <v>-3.4654277486826475</v>
      </c>
      <c r="AA347" s="69">
        <v>1.7190203517471601E-2</v>
      </c>
      <c r="AB347" s="70">
        <f>AA347*$AB$5+$D347</f>
        <v>-3.4914048982412642</v>
      </c>
      <c r="AC347" s="69">
        <v>1.5704843327455323E-3</v>
      </c>
      <c r="AD347" s="70">
        <f>AC347*$AD$5+$D347</f>
        <v>-3.4992147578336272</v>
      </c>
      <c r="AE347" s="69">
        <v>-2.5027416695749564E-3</v>
      </c>
      <c r="AF347" s="70">
        <f>AE347*$AF$5+$D347</f>
        <v>-3.5012513708347877</v>
      </c>
      <c r="AG347" s="69">
        <v>-5.2893403168548158E-3</v>
      </c>
      <c r="AH347" s="70">
        <f>AG347*$AH$5+$D347</f>
        <v>-3.5026446701584275</v>
      </c>
      <c r="AI347" s="69">
        <v>-7.1447394597591043E-4</v>
      </c>
      <c r="AJ347" s="70">
        <f>AI347*$AJ$5+$D347</f>
        <v>-3.5003572369729881</v>
      </c>
      <c r="AK347" s="69">
        <v>1.5052563249661709E-3</v>
      </c>
      <c r="AL347" s="70">
        <f>AK347*$AL$5+$D347</f>
        <v>-3.4992473718375168</v>
      </c>
      <c r="AM347" s="69">
        <v>-7.3353600000000007E-6</v>
      </c>
      <c r="AN347" s="70">
        <f>AM347*$AN$5+$D347</f>
        <v>-3.5000036676800002</v>
      </c>
      <c r="AO347" s="69">
        <v>-7.7813999999999997E-6</v>
      </c>
      <c r="AP347" s="70">
        <f>AO347*$AP$5+$D347</f>
        <v>-3.5000038907</v>
      </c>
      <c r="AQ347" s="69">
        <v>1.0011599999999998E-6</v>
      </c>
      <c r="AR347" s="70">
        <f>AQ347*$AR$5+$D347</f>
        <v>-3.4999994994199999</v>
      </c>
      <c r="AS347" s="69">
        <v>5.8890514211951296E-7</v>
      </c>
      <c r="AT347" s="70">
        <f>AS347*$AT$5+$D347</f>
        <v>-3.4999997055474288</v>
      </c>
      <c r="AU347" s="45">
        <v>1.3521453498086918E-2</v>
      </c>
      <c r="AV347" s="46">
        <f>AU347*$AV$5+$D347</f>
        <v>-3.4932392732509565</v>
      </c>
    </row>
    <row r="348" spans="1:48" s="43" customFormat="1" x14ac:dyDescent="0.15">
      <c r="A348" s="57" t="s">
        <v>99</v>
      </c>
      <c r="B348" s="58">
        <f>F348</f>
        <v>1.8333333333333333</v>
      </c>
      <c r="C348" s="63" t="s">
        <v>4</v>
      </c>
      <c r="D348" s="20">
        <v>-3.5</v>
      </c>
      <c r="E348" s="20">
        <v>1</v>
      </c>
      <c r="F348" s="20">
        <v>1.8333333333333333</v>
      </c>
      <c r="G348" s="3">
        <v>0.95090114154648675</v>
      </c>
      <c r="H348" s="4">
        <f>G348*$H$5+D348</f>
        <v>-3.0245494292267567</v>
      </c>
      <c r="I348" s="3">
        <v>0.95077141886569883</v>
      </c>
      <c r="J348" s="4">
        <f>I348*$J$5+$D348</f>
        <v>-3.0246142905671505</v>
      </c>
      <c r="K348" s="3">
        <v>1.3558157852495305E-2</v>
      </c>
      <c r="L348" s="4">
        <f>K348*$L$5+$D348</f>
        <v>-3.4932209210737524</v>
      </c>
      <c r="M348" s="3">
        <v>7.9288346031663078E-3</v>
      </c>
      <c r="N348" s="4">
        <f>M348*$N$5+$D348</f>
        <v>-3.4960355826984166</v>
      </c>
      <c r="O348" s="3">
        <v>-0.9224816491897021</v>
      </c>
      <c r="P348" s="4">
        <f>O348*$P$5+$D348</f>
        <v>-3.9612408245948512</v>
      </c>
      <c r="Q348" s="4">
        <v>2.1921294502799997E-5</v>
      </c>
      <c r="R348" s="4">
        <f>Q348*$R$5+$D348</f>
        <v>-3.4999890393527484</v>
      </c>
      <c r="S348" s="3">
        <v>0.18268423154884783</v>
      </c>
      <c r="T348" s="4">
        <f>S348*$T$5+$D348</f>
        <v>-3.4086578842255761</v>
      </c>
      <c r="U348" s="3">
        <v>7.8157255219629462E-2</v>
      </c>
      <c r="V348" s="4">
        <f>U348*$V$5+$D348</f>
        <v>-3.4609213723901853</v>
      </c>
      <c r="W348" s="3">
        <v>8.5781852525169566E-2</v>
      </c>
      <c r="X348" s="4">
        <f>W348*$X$5+$D348</f>
        <v>-3.4571090737374153</v>
      </c>
      <c r="Y348" s="3">
        <v>7.7635092507781833E-2</v>
      </c>
      <c r="Z348" s="4">
        <f>Y348*$Z$5+$D348</f>
        <v>-3.4611824537461091</v>
      </c>
      <c r="AA348" s="3">
        <v>2.0250182753954998E-2</v>
      </c>
      <c r="AB348" s="4">
        <f>AA348*$AB$5+$D348</f>
        <v>-3.4898749086230225</v>
      </c>
      <c r="AC348" s="3">
        <v>2.2672386950993617E-3</v>
      </c>
      <c r="AD348" s="4">
        <f>AC348*$AD$5+$D348</f>
        <v>-3.4988663806524505</v>
      </c>
      <c r="AE348" s="3">
        <v>-4.7769479082978563E-3</v>
      </c>
      <c r="AF348" s="4">
        <f>AE348*$AF$5+$D348</f>
        <v>-3.5023884739541491</v>
      </c>
      <c r="AG348" s="3">
        <v>-9.1422067685745061E-3</v>
      </c>
      <c r="AH348" s="4">
        <f>AG348*$AH$5+$D348</f>
        <v>-3.5045711033842872</v>
      </c>
      <c r="AI348" s="3">
        <v>-1.0371037799816098E-3</v>
      </c>
      <c r="AJ348" s="4">
        <f>AI348*$AJ$5+$D348</f>
        <v>-3.5005185518899906</v>
      </c>
      <c r="AK348" s="3">
        <v>2.6216912648964097E-3</v>
      </c>
      <c r="AL348" s="4">
        <f>AK348*$AL$5+$D348</f>
        <v>-3.4986891543675518</v>
      </c>
      <c r="AM348" s="3">
        <v>-2.303748E-5</v>
      </c>
      <c r="AN348" s="4">
        <f>AM348*$AN$5+$D348</f>
        <v>-3.50001151874</v>
      </c>
      <c r="AO348" s="3">
        <v>9.8377200000000004E-6</v>
      </c>
      <c r="AP348" s="4">
        <f>AO348*$AP$5+$D348</f>
        <v>-3.4999950811399998</v>
      </c>
      <c r="AQ348" s="3">
        <v>8.0416799999999999E-6</v>
      </c>
      <c r="AR348" s="4">
        <f>AQ348*$AR$5+$D348</f>
        <v>-3.4999959791599999</v>
      </c>
      <c r="AS348" s="3">
        <v>1.7939845408737535E-5</v>
      </c>
      <c r="AT348" s="4">
        <f>AS348*$AT$5+$D348</f>
        <v>-3.4999910300772958</v>
      </c>
      <c r="AU348" s="20">
        <v>2.3420305611354643E-2</v>
      </c>
      <c r="AV348" s="47">
        <f>AU348*$AV$5+$D348</f>
        <v>-3.4882898471943227</v>
      </c>
    </row>
    <row r="349" spans="1:48" s="43" customFormat="1" x14ac:dyDescent="0.15">
      <c r="A349" s="57"/>
      <c r="B349" s="58"/>
      <c r="C349" s="63"/>
      <c r="D349" s="20"/>
      <c r="E349" s="20"/>
      <c r="F349" s="20"/>
      <c r="G349" s="3"/>
      <c r="H349" s="4"/>
      <c r="I349" s="3"/>
      <c r="J349" s="4"/>
      <c r="K349" s="3"/>
      <c r="L349" s="4"/>
      <c r="M349" s="3"/>
      <c r="N349" s="4"/>
      <c r="O349" s="3"/>
      <c r="P349" s="4"/>
      <c r="Q349" s="4"/>
      <c r="R349" s="4"/>
      <c r="S349" s="3"/>
      <c r="T349" s="4"/>
      <c r="U349" s="3"/>
      <c r="V349" s="4"/>
      <c r="W349" s="3"/>
      <c r="X349" s="4"/>
      <c r="Y349" s="3"/>
      <c r="Z349" s="4"/>
      <c r="AA349" s="3"/>
      <c r="AB349" s="4"/>
      <c r="AC349" s="3"/>
      <c r="AD349" s="4"/>
      <c r="AE349" s="3"/>
      <c r="AF349" s="4"/>
      <c r="AG349" s="3"/>
      <c r="AH349" s="4"/>
      <c r="AI349" s="3"/>
      <c r="AJ349" s="4"/>
      <c r="AK349" s="3"/>
      <c r="AL349" s="4"/>
      <c r="AM349" s="3"/>
      <c r="AN349" s="4"/>
      <c r="AO349" s="3"/>
      <c r="AP349" s="4"/>
      <c r="AQ349" s="3"/>
      <c r="AR349" s="4"/>
      <c r="AS349" s="3"/>
      <c r="AT349" s="4"/>
      <c r="AU349" s="20"/>
      <c r="AV349" s="47"/>
    </row>
    <row r="350" spans="1:48" s="43" customFormat="1" x14ac:dyDescent="0.15">
      <c r="A350" s="57" t="s">
        <v>99</v>
      </c>
      <c r="B350" s="58">
        <f>F350</f>
        <v>1.8333333333333333</v>
      </c>
      <c r="C350" s="63" t="s">
        <v>6</v>
      </c>
      <c r="D350" s="48">
        <v>-2.5</v>
      </c>
      <c r="E350" s="48">
        <v>-1</v>
      </c>
      <c r="F350" s="48">
        <v>1.8333333333333333</v>
      </c>
      <c r="G350" s="71">
        <v>1.103412614164113</v>
      </c>
      <c r="H350" s="72">
        <f>G350*$H$5+D350</f>
        <v>-1.9482936929179435</v>
      </c>
      <c r="I350" s="71">
        <v>1.1032838963278744</v>
      </c>
      <c r="J350" s="72">
        <f>I350*$J$5+$D350</f>
        <v>-1.9483580518360628</v>
      </c>
      <c r="K350" s="71">
        <v>7.6600605488216858E-3</v>
      </c>
      <c r="L350" s="72">
        <f>K350*$L$5+$D350</f>
        <v>-2.4961699697255892</v>
      </c>
      <c r="M350" s="71">
        <v>-1.5012150827040164E-2</v>
      </c>
      <c r="N350" s="72">
        <f>M350*$N$5+$D350</f>
        <v>-2.5075060754135201</v>
      </c>
      <c r="O350" s="71">
        <v>-1.017664764997253</v>
      </c>
      <c r="P350" s="72">
        <f>O350*$P$5+$D350</f>
        <v>-3.0088323824986265</v>
      </c>
      <c r="Q350" s="72">
        <v>2.06107037136E-4</v>
      </c>
      <c r="R350" s="72">
        <f>Q350*$R$5+$D350</f>
        <v>-2.499896946481432</v>
      </c>
      <c r="S350" s="71">
        <v>0.12735597257011455</v>
      </c>
      <c r="T350" s="72">
        <f>S350*$T$5+$D350</f>
        <v>-2.4363220137149426</v>
      </c>
      <c r="U350" s="71">
        <v>5.113053086608705E-2</v>
      </c>
      <c r="V350" s="72">
        <f>U350*$V$5+$D350</f>
        <v>-2.4744347345669566</v>
      </c>
      <c r="W350" s="71">
        <v>6.0274448173269671E-2</v>
      </c>
      <c r="X350" s="72">
        <f>W350*$X$5+$D350</f>
        <v>-2.4698627759133651</v>
      </c>
      <c r="Y350" s="71">
        <v>6.3948358690672738E-2</v>
      </c>
      <c r="Z350" s="72">
        <f>Y350*$Z$5+$D350</f>
        <v>-2.4680258206546637</v>
      </c>
      <c r="AA350" s="71">
        <v>1.4592614984224201E-2</v>
      </c>
      <c r="AB350" s="72">
        <f>AA350*$AB$5+$D350</f>
        <v>-2.492703692507888</v>
      </c>
      <c r="AC350" s="71">
        <v>-5.8527366437721723E-5</v>
      </c>
      <c r="AD350" s="72">
        <f>AC350*$AD$5+$D350</f>
        <v>-2.5000292636832189</v>
      </c>
      <c r="AE350" s="71">
        <v>-2.5501209662150168E-3</v>
      </c>
      <c r="AF350" s="72">
        <f>AE350*$AF$5+$D350</f>
        <v>-2.5012750604831075</v>
      </c>
      <c r="AG350" s="71">
        <v>-4.7356260931387256E-3</v>
      </c>
      <c r="AH350" s="72">
        <f>AG350*$AH$5+$D350</f>
        <v>-2.5023678130465692</v>
      </c>
      <c r="AI350" s="71">
        <v>8.679544482715471E-5</v>
      </c>
      <c r="AJ350" s="72">
        <f>AI350*$AJ$5+$D350</f>
        <v>-2.4999566022775865</v>
      </c>
      <c r="AK350" s="71">
        <v>1.6686686443315812E-3</v>
      </c>
      <c r="AL350" s="72">
        <f>AK350*$AL$5+$D350</f>
        <v>-2.4991656656778343</v>
      </c>
      <c r="AM350" s="71">
        <v>-1.6309079999999998E-5</v>
      </c>
      <c r="AN350" s="72">
        <f>AM350*$AN$5+$D350</f>
        <v>-2.5000081545400001</v>
      </c>
      <c r="AO350" s="71">
        <v>-2.51586E-5</v>
      </c>
      <c r="AP350" s="72">
        <f>AO350*$AP$5+$D350</f>
        <v>-2.5000125792999999</v>
      </c>
      <c r="AQ350" s="71">
        <v>1.0656360000000001E-5</v>
      </c>
      <c r="AR350" s="72">
        <f>AQ350*$AR$5+$D350</f>
        <v>-2.4999946718200001</v>
      </c>
      <c r="AS350" s="71">
        <v>1.6244350643222017E-5</v>
      </c>
      <c r="AT350" s="72">
        <f>AS350*$AT$5+$D350</f>
        <v>-2.4999918778246784</v>
      </c>
      <c r="AU350" s="48">
        <v>1.1233442019259913E-2</v>
      </c>
      <c r="AV350" s="49">
        <f>AU350*$AV$5+$D350</f>
        <v>-2.4943832789903699</v>
      </c>
    </row>
    <row r="351" spans="1:48" s="43" customFormat="1" x14ac:dyDescent="0.15">
      <c r="A351" s="57" t="s">
        <v>99</v>
      </c>
      <c r="B351" s="58">
        <f>F351</f>
        <v>1.8333333333333333</v>
      </c>
      <c r="C351" s="63" t="s">
        <v>24</v>
      </c>
      <c r="D351" s="48">
        <v>-2.5</v>
      </c>
      <c r="E351" s="48">
        <v>-0.5</v>
      </c>
      <c r="F351" s="48">
        <v>1.8333333333333333</v>
      </c>
      <c r="G351" s="71">
        <v>1.103410491534023</v>
      </c>
      <c r="H351" s="72">
        <f>G351*$H$5+D351</f>
        <v>-1.9482947542329885</v>
      </c>
      <c r="I351" s="71">
        <v>1.1033137601116905</v>
      </c>
      <c r="J351" s="72">
        <f>I351*$J$5+$D351</f>
        <v>-1.9483431199441548</v>
      </c>
      <c r="K351" s="71">
        <v>8.2834670359821262E-3</v>
      </c>
      <c r="L351" s="72">
        <f>K351*$L$5+$D351</f>
        <v>-2.495858266482009</v>
      </c>
      <c r="M351" s="71">
        <v>-1.2035104877875791E-2</v>
      </c>
      <c r="N351" s="72">
        <f>M351*$N$5+$D351</f>
        <v>-2.5060175524389381</v>
      </c>
      <c r="O351" s="71">
        <v>-1.0063123326496104</v>
      </c>
      <c r="P351" s="72">
        <f>O351*$P$5+$D351</f>
        <v>-3.0031561663248052</v>
      </c>
      <c r="Q351" s="72">
        <v>1.7093517792120001E-4</v>
      </c>
      <c r="R351" s="72">
        <f>Q351*$R$5+$D351</f>
        <v>-2.4999145324110392</v>
      </c>
      <c r="S351" s="71">
        <v>0.12502473094597269</v>
      </c>
      <c r="T351" s="72">
        <f>S351*$T$5+$D351</f>
        <v>-2.4374876345270136</v>
      </c>
      <c r="U351" s="71">
        <v>5.2442670867505599E-2</v>
      </c>
      <c r="V351" s="72">
        <f>U351*$V$5+$D351</f>
        <v>-2.4737786645662472</v>
      </c>
      <c r="W351" s="71">
        <v>6.0429366551815529E-2</v>
      </c>
      <c r="X351" s="72">
        <f>W351*$X$5+$D351</f>
        <v>-2.4697853167240922</v>
      </c>
      <c r="Y351" s="71">
        <v>6.5938549409502015E-2</v>
      </c>
      <c r="Z351" s="72">
        <f>Y351*$Z$5+$D351</f>
        <v>-2.467030725295249</v>
      </c>
      <c r="AA351" s="71">
        <v>1.5815797372128602E-2</v>
      </c>
      <c r="AB351" s="72">
        <f>AA351*$AB$5+$D351</f>
        <v>-2.4920921013139359</v>
      </c>
      <c r="AC351" s="71">
        <v>4.9748261472063447E-4</v>
      </c>
      <c r="AD351" s="72">
        <f>AC351*$AD$5+$D351</f>
        <v>-2.4997512586926396</v>
      </c>
      <c r="AE351" s="71">
        <v>-2.4665104427325571E-3</v>
      </c>
      <c r="AF351" s="72">
        <f>AE351*$AF$5+$D351</f>
        <v>-2.5012332552213663</v>
      </c>
      <c r="AG351" s="71">
        <v>-4.6894215528576035E-3</v>
      </c>
      <c r="AH351" s="72">
        <f>AG351*$AH$5+$D351</f>
        <v>-2.5023447107764287</v>
      </c>
      <c r="AI351" s="71">
        <v>-1.6797725391921981E-4</v>
      </c>
      <c r="AJ351" s="72">
        <f>AI351*$AJ$5+$D351</f>
        <v>-2.5000839886269595</v>
      </c>
      <c r="AK351" s="71">
        <v>1.6061167032834403E-3</v>
      </c>
      <c r="AL351" s="72">
        <f>AK351*$AL$5+$D351</f>
        <v>-2.4991969416483584</v>
      </c>
      <c r="AM351" s="71">
        <v>-1.186056E-5</v>
      </c>
      <c r="AN351" s="72">
        <f>AM351*$AN$5+$D351</f>
        <v>-2.50000593028</v>
      </c>
      <c r="AO351" s="71">
        <v>1.8037079999999999E-5</v>
      </c>
      <c r="AP351" s="72">
        <f>AO351*$AP$5+$D351</f>
        <v>-2.4999909814599999</v>
      </c>
      <c r="AQ351" s="71">
        <v>1.4202000000000001E-5</v>
      </c>
      <c r="AR351" s="72">
        <f>AQ351*$AR$5+$D351</f>
        <v>-2.499992899</v>
      </c>
      <c r="AS351" s="71">
        <v>1.2147672572743729E-5</v>
      </c>
      <c r="AT351" s="72">
        <f>AS351*$AT$5+$D351</f>
        <v>-2.4999939261637136</v>
      </c>
      <c r="AU351" s="48">
        <v>1.1016562708842031E-2</v>
      </c>
      <c r="AV351" s="49">
        <f>AU351*$AV$5+$D351</f>
        <v>-2.4944917186455791</v>
      </c>
    </row>
    <row r="352" spans="1:48" s="43" customFormat="1" x14ac:dyDescent="0.15">
      <c r="A352" s="57" t="s">
        <v>99</v>
      </c>
      <c r="B352" s="58">
        <f>F352</f>
        <v>1.8333333333333333</v>
      </c>
      <c r="C352" s="63" t="s">
        <v>7</v>
      </c>
      <c r="D352" s="48">
        <v>-2.5</v>
      </c>
      <c r="E352" s="48">
        <v>0</v>
      </c>
      <c r="F352" s="48">
        <v>1.8333333333333333</v>
      </c>
      <c r="G352" s="71">
        <v>1.0655521309498386</v>
      </c>
      <c r="H352" s="72">
        <f>G352*$H$5+D352</f>
        <v>-1.9672239345250806</v>
      </c>
      <c r="I352" s="71">
        <v>1.0654502152058918</v>
      </c>
      <c r="J352" s="72">
        <f>I352*$J$5+$D352</f>
        <v>-1.9672748923970542</v>
      </c>
      <c r="K352" s="71">
        <v>1.0965608119962819E-2</v>
      </c>
      <c r="L352" s="72">
        <f>K352*$L$5+$D352</f>
        <v>-2.4945171959400185</v>
      </c>
      <c r="M352" s="71">
        <v>-9.8457162268602311E-3</v>
      </c>
      <c r="N352" s="72">
        <f>M352*$N$5+$D352</f>
        <v>-2.5049228581134302</v>
      </c>
      <c r="O352" s="71">
        <v>-0.98758264393881678</v>
      </c>
      <c r="P352" s="72">
        <f>O352*$P$5+$D352</f>
        <v>-2.9937913219694083</v>
      </c>
      <c r="Q352" s="72">
        <v>1.3974282782459998E-4</v>
      </c>
      <c r="R352" s="72">
        <f>Q352*$R$5+$D352</f>
        <v>-2.4999301285860875</v>
      </c>
      <c r="S352" s="71">
        <v>0.14201722393731592</v>
      </c>
      <c r="T352" s="72">
        <f>S352*$T$5+$D352</f>
        <v>-2.4289913880313421</v>
      </c>
      <c r="U352" s="71">
        <v>6.4027952501651844E-2</v>
      </c>
      <c r="V352" s="72">
        <f>U352*$V$5+$D352</f>
        <v>-2.467986023749174</v>
      </c>
      <c r="W352" s="71">
        <v>6.3356017365790288E-2</v>
      </c>
      <c r="X352" s="72">
        <f>W352*$X$5+$D352</f>
        <v>-2.4683219913171048</v>
      </c>
      <c r="Y352" s="71">
        <v>6.9303282727343388E-2</v>
      </c>
      <c r="Z352" s="72">
        <f>Y352*$Z$5+$D352</f>
        <v>-2.4653483586363283</v>
      </c>
      <c r="AA352" s="71">
        <v>1.7877940614903599E-2</v>
      </c>
      <c r="AB352" s="72">
        <f>AA352*$AB$5+$D352</f>
        <v>-2.4910610296925482</v>
      </c>
      <c r="AC352" s="71">
        <v>1.1078394361425893E-3</v>
      </c>
      <c r="AD352" s="72">
        <f>AC352*$AD$5+$D352</f>
        <v>-2.4994460802819285</v>
      </c>
      <c r="AE352" s="71">
        <v>-2.5236443004455714E-3</v>
      </c>
      <c r="AF352" s="72">
        <f>AE352*$AF$5+$D352</f>
        <v>-2.501261822150223</v>
      </c>
      <c r="AG352" s="71">
        <v>-5.7830318200187969E-3</v>
      </c>
      <c r="AH352" s="72">
        <f>AG352*$AH$5+$D352</f>
        <v>-2.5028915159100094</v>
      </c>
      <c r="AI352" s="71">
        <v>-4.5334735183707179E-4</v>
      </c>
      <c r="AJ352" s="72">
        <f>AI352*$AJ$5+$D352</f>
        <v>-2.5002266736759187</v>
      </c>
      <c r="AK352" s="71">
        <v>1.5019868448127667E-3</v>
      </c>
      <c r="AL352" s="72">
        <f>AK352*$AL$5+$D352</f>
        <v>-2.4992490065775934</v>
      </c>
      <c r="AM352" s="71">
        <v>-7.6904640000000012E-5</v>
      </c>
      <c r="AN352" s="72">
        <f>AM352*$AN$5+$D352</f>
        <v>-2.5000384523200001</v>
      </c>
      <c r="AO352" s="71">
        <v>-5.3494559999999998E-5</v>
      </c>
      <c r="AP352" s="72">
        <f>AO352*$AP$5+$D352</f>
        <v>-2.5000267472800002</v>
      </c>
      <c r="AQ352" s="71">
        <v>1.5109199999999995E-6</v>
      </c>
      <c r="AR352" s="72">
        <f>AQ352*$AR$5+$D352</f>
        <v>-2.4999992445400001</v>
      </c>
      <c r="AS352" s="71">
        <v>3.4556379384545798E-5</v>
      </c>
      <c r="AT352" s="72">
        <f>AS352*$AT$5+$D352</f>
        <v>-2.4999827218103077</v>
      </c>
      <c r="AU352" s="48">
        <v>1.4141227766434918E-2</v>
      </c>
      <c r="AV352" s="49">
        <f>AU352*$AV$5+$D352</f>
        <v>-2.4929293861167827</v>
      </c>
    </row>
    <row r="353" spans="1:48" s="43" customFormat="1" x14ac:dyDescent="0.15">
      <c r="A353" s="57"/>
      <c r="B353" s="58"/>
      <c r="C353" s="21"/>
      <c r="D353" s="48">
        <v>-2.5</v>
      </c>
      <c r="E353" s="48">
        <v>0.5</v>
      </c>
      <c r="F353" s="48">
        <v>1.8333333333333333</v>
      </c>
      <c r="G353" s="71">
        <v>1.0259836720528355</v>
      </c>
      <c r="H353" s="72">
        <f>G353*$H$5+D353</f>
        <v>-1.9870081639735822</v>
      </c>
      <c r="I353" s="71">
        <v>1.0258919005685319</v>
      </c>
      <c r="J353" s="72">
        <f>I353*$J$5+$D353</f>
        <v>-1.9870540497157341</v>
      </c>
      <c r="K353" s="71">
        <v>1.2619315148777639E-2</v>
      </c>
      <c r="L353" s="72">
        <f>K353*$L$5+$D353</f>
        <v>-2.4936903424256114</v>
      </c>
      <c r="M353" s="71">
        <v>-5.3904129788004468E-3</v>
      </c>
      <c r="N353" s="72">
        <f>M353*$N$5+$D353</f>
        <v>-2.5026952064894004</v>
      </c>
      <c r="O353" s="71">
        <v>-0.96402265273594523</v>
      </c>
      <c r="P353" s="72">
        <f>O353*$P$5+$D353</f>
        <v>-2.9820113263679726</v>
      </c>
      <c r="Q353" s="72">
        <v>2.187013420746E-4</v>
      </c>
      <c r="R353" s="72">
        <f>Q353*$R$5+$D353</f>
        <v>-2.4998906493289628</v>
      </c>
      <c r="S353" s="71">
        <v>0.16235446071605886</v>
      </c>
      <c r="T353" s="72">
        <f>S353*$T$5+$D353</f>
        <v>-2.4188227696419706</v>
      </c>
      <c r="U353" s="71">
        <v>6.9149591426107673E-2</v>
      </c>
      <c r="V353" s="72">
        <f>U353*$V$5+$D353</f>
        <v>-2.4654252042869462</v>
      </c>
      <c r="W353" s="71">
        <v>7.2115438456341011E-2</v>
      </c>
      <c r="X353" s="72">
        <f>W353*$X$5+$D353</f>
        <v>-2.4639422807718296</v>
      </c>
      <c r="Y353" s="71">
        <v>7.4161320094232694E-2</v>
      </c>
      <c r="Z353" s="72">
        <f>Y353*$Z$5+$D353</f>
        <v>-2.4629193399528835</v>
      </c>
      <c r="AA353" s="71">
        <v>2.1113002822526997E-2</v>
      </c>
      <c r="AB353" s="72">
        <f>AA353*$AB$5+$D353</f>
        <v>-2.4894434985887366</v>
      </c>
      <c r="AC353" s="71">
        <v>1.9746018629107536E-3</v>
      </c>
      <c r="AD353" s="72">
        <f>AC353*$AD$5+$D353</f>
        <v>-2.4990126990685448</v>
      </c>
      <c r="AE353" s="71">
        <v>-3.474017250696195E-3</v>
      </c>
      <c r="AF353" s="72">
        <f>AE353*$AF$5+$D353</f>
        <v>-2.5017370086253483</v>
      </c>
      <c r="AG353" s="71">
        <v>-7.6802556335647401E-3</v>
      </c>
      <c r="AH353" s="72">
        <f>AG353*$AH$5+$D353</f>
        <v>-2.5038401278167823</v>
      </c>
      <c r="AI353" s="71">
        <v>-8.4395769771165852E-4</v>
      </c>
      <c r="AJ353" s="72">
        <f>AI353*$AJ$5+$D353</f>
        <v>-2.500421978848856</v>
      </c>
      <c r="AK353" s="71">
        <v>2.120350411939561E-3</v>
      </c>
      <c r="AL353" s="72">
        <f>AK353*$AL$5+$D353</f>
        <v>-2.4989398247940304</v>
      </c>
      <c r="AM353" s="71">
        <v>-2.9880900000000003E-4</v>
      </c>
      <c r="AN353" s="72">
        <f>AM353*$AN$5+$D353</f>
        <v>-2.5001494045000001</v>
      </c>
      <c r="AO353" s="71">
        <v>-6.505379999999999E-5</v>
      </c>
      <c r="AP353" s="72">
        <f>AO353*$AP$5+$D353</f>
        <v>-2.5000325269000001</v>
      </c>
      <c r="AQ353" s="71">
        <v>7.1372880000000001E-5</v>
      </c>
      <c r="AR353" s="72">
        <f>AQ353*$AR$5+$D353</f>
        <v>-2.49996431356</v>
      </c>
      <c r="AS353" s="71">
        <v>1.0512108981353574E-4</v>
      </c>
      <c r="AT353" s="72">
        <f>AS353*$AT$5+$D353</f>
        <v>-2.4999474394550933</v>
      </c>
      <c r="AU353" s="48">
        <v>1.8170636686275117E-2</v>
      </c>
      <c r="AV353" s="49">
        <f>AU353*$AV$5+$D353</f>
        <v>-2.4909146816568626</v>
      </c>
    </row>
    <row r="354" spans="1:48" s="43" customFormat="1" x14ac:dyDescent="0.15">
      <c r="A354" s="57"/>
      <c r="B354" s="58"/>
      <c r="C354" s="21"/>
      <c r="D354" s="48">
        <v>-2.5</v>
      </c>
      <c r="E354" s="48">
        <v>1</v>
      </c>
      <c r="F354" s="48">
        <v>1.8333333333333333</v>
      </c>
      <c r="G354" s="71">
        <v>0.94659097122600444</v>
      </c>
      <c r="H354" s="72">
        <f>G354*$H$5+D354</f>
        <v>-2.0267045143869979</v>
      </c>
      <c r="I354" s="71">
        <v>0.94643370426641471</v>
      </c>
      <c r="J354" s="72">
        <f>I354*$J$5+$D354</f>
        <v>-2.0267831478667926</v>
      </c>
      <c r="K354" s="71">
        <v>1.4614589204988747E-2</v>
      </c>
      <c r="L354" s="72">
        <f>K354*$L$5+$D354</f>
        <v>-2.4926927053975056</v>
      </c>
      <c r="M354" s="71">
        <v>9.1719146045101778E-3</v>
      </c>
      <c r="N354" s="72">
        <f>M354*$N$5+$D354</f>
        <v>-2.4954140426977447</v>
      </c>
      <c r="O354" s="71">
        <v>-0.92587607287005258</v>
      </c>
      <c r="P354" s="72">
        <f>O354*$P$5+$D354</f>
        <v>-2.9629380364350264</v>
      </c>
      <c r="Q354" s="72">
        <v>1.2201146989416001E-3</v>
      </c>
      <c r="R354" s="72">
        <f>Q354*$R$5+$D354</f>
        <v>-2.4993899426505291</v>
      </c>
      <c r="S354" s="71">
        <v>0.17585849046038754</v>
      </c>
      <c r="T354" s="72">
        <f>S354*$T$5+$D354</f>
        <v>-2.4120707547698061</v>
      </c>
      <c r="U354" s="71">
        <v>7.6867513056072992E-2</v>
      </c>
      <c r="V354" s="72">
        <f>U354*$V$5+$D354</f>
        <v>-2.4615662434719634</v>
      </c>
      <c r="W354" s="71">
        <v>8.6853215769571029E-2</v>
      </c>
      <c r="X354" s="72">
        <f>W354*$X$5+$D354</f>
        <v>-2.4565733921152146</v>
      </c>
      <c r="Y354" s="71">
        <v>7.8613221945762798E-2</v>
      </c>
      <c r="Z354" s="72">
        <f>Y354*$Z$5+$D354</f>
        <v>-2.4606933890271185</v>
      </c>
      <c r="AA354" s="71">
        <v>2.4981072184114196E-2</v>
      </c>
      <c r="AB354" s="72">
        <f>AA354*$AB$5+$D354</f>
        <v>-2.4875094639079429</v>
      </c>
      <c r="AC354" s="71">
        <v>1.4673646871171655E-3</v>
      </c>
      <c r="AD354" s="72">
        <f>AC354*$AD$5+$D354</f>
        <v>-2.4992663176564416</v>
      </c>
      <c r="AE354" s="71">
        <v>-5.1378666679971399E-3</v>
      </c>
      <c r="AF354" s="72">
        <f>AE354*$AF$5+$D354</f>
        <v>-2.5025689333339987</v>
      </c>
      <c r="AG354" s="71">
        <v>-8.3583951680245207E-3</v>
      </c>
      <c r="AH354" s="72">
        <f>AG354*$AH$5+$D354</f>
        <v>-2.5041791975840124</v>
      </c>
      <c r="AI354" s="71">
        <v>-7.3347394384852137E-4</v>
      </c>
      <c r="AJ354" s="72">
        <f>AI354*$AJ$5+$D354</f>
        <v>-2.5003667369719245</v>
      </c>
      <c r="AK354" s="71">
        <v>2.7165678776499024E-3</v>
      </c>
      <c r="AL354" s="72">
        <f>AK354*$AL$5+$D354</f>
        <v>-2.4986417160611749</v>
      </c>
      <c r="AM354" s="71">
        <v>-3.8712060000000001E-4</v>
      </c>
      <c r="AN354" s="72">
        <f>AM354*$AN$5+$D354</f>
        <v>-2.5001935603000001</v>
      </c>
      <c r="AO354" s="71">
        <v>-1.3467600000000001E-5</v>
      </c>
      <c r="AP354" s="72">
        <f>AO354*$AP$5+$D354</f>
        <v>-2.5000067337999998</v>
      </c>
      <c r="AQ354" s="71">
        <v>2.2633992000000003E-4</v>
      </c>
      <c r="AR354" s="72">
        <f>AQ354*$AR$5+$D354</f>
        <v>-2.4998868300399999</v>
      </c>
      <c r="AS354" s="71">
        <v>2.1767032403138928E-4</v>
      </c>
      <c r="AT354" s="72">
        <f>AS354*$AT$5+$D354</f>
        <v>-2.4998911648379845</v>
      </c>
      <c r="AU354" s="48">
        <v>2.2189152159973715E-2</v>
      </c>
      <c r="AV354" s="49">
        <f>AU354*$AV$5+$D354</f>
        <v>-2.4889054239200132</v>
      </c>
    </row>
    <row r="355" spans="1:48" s="43" customFormat="1" x14ac:dyDescent="0.15">
      <c r="A355" s="57"/>
      <c r="B355" s="58"/>
      <c r="C355" s="21"/>
      <c r="D355" s="20"/>
      <c r="E355" s="20"/>
      <c r="F355" s="20"/>
      <c r="G355" s="3"/>
      <c r="H355" s="4"/>
      <c r="I355" s="3"/>
      <c r="J355" s="4"/>
      <c r="K355" s="3"/>
      <c r="L355" s="4"/>
      <c r="M355" s="3"/>
      <c r="N355" s="4"/>
      <c r="O355" s="3"/>
      <c r="P355" s="4"/>
      <c r="Q355" s="4"/>
      <c r="R355" s="4"/>
      <c r="S355" s="3"/>
      <c r="T355" s="4"/>
      <c r="U355" s="3"/>
      <c r="V355" s="4"/>
      <c r="W355" s="3"/>
      <c r="X355" s="4"/>
      <c r="Y355" s="3"/>
      <c r="Z355" s="4"/>
      <c r="AA355" s="3"/>
      <c r="AB355" s="4"/>
      <c r="AC355" s="3"/>
      <c r="AD355" s="4"/>
      <c r="AE355" s="3"/>
      <c r="AF355" s="4"/>
      <c r="AG355" s="3"/>
      <c r="AH355" s="4"/>
      <c r="AI355" s="3"/>
      <c r="AJ355" s="4"/>
      <c r="AK355" s="3"/>
      <c r="AL355" s="4"/>
      <c r="AM355" s="3"/>
      <c r="AN355" s="4"/>
      <c r="AO355" s="3"/>
      <c r="AP355" s="4"/>
      <c r="AQ355" s="3"/>
      <c r="AR355" s="4"/>
      <c r="AS355" s="3"/>
      <c r="AT355" s="4"/>
      <c r="AU355" s="20"/>
      <c r="AV355" s="47"/>
    </row>
    <row r="356" spans="1:48" s="43" customFormat="1" x14ac:dyDescent="0.15">
      <c r="A356" s="57"/>
      <c r="B356" s="58"/>
      <c r="C356" s="21"/>
      <c r="D356" s="20">
        <v>-2</v>
      </c>
      <c r="E356" s="20">
        <v>-1</v>
      </c>
      <c r="F356" s="20">
        <v>1.8333333333333333</v>
      </c>
      <c r="G356" s="3">
        <v>1.103664337811795</v>
      </c>
      <c r="H356" s="4">
        <f>G356*$H$5+D356</f>
        <v>-1.4481678310941026</v>
      </c>
      <c r="I356" s="3">
        <v>1.1035713352471042</v>
      </c>
      <c r="J356" s="4">
        <f>I356*$J$5+$D356</f>
        <v>-1.4482143323764478</v>
      </c>
      <c r="K356" s="3">
        <v>5.6853178439841279E-3</v>
      </c>
      <c r="L356" s="4">
        <f>K356*$L$5+$D356</f>
        <v>-1.9971573410780079</v>
      </c>
      <c r="M356" s="3">
        <v>-1.3151263798001364E-2</v>
      </c>
      <c r="N356" s="4">
        <f>M356*$N$5+$D356</f>
        <v>-2.0065756318990009</v>
      </c>
      <c r="O356" s="3">
        <v>-1.0115209256139155</v>
      </c>
      <c r="P356" s="4">
        <f>O356*$P$5+$D356</f>
        <v>-2.5057604628069576</v>
      </c>
      <c r="Q356" s="4">
        <v>6.5299583335140011E-4</v>
      </c>
      <c r="R356" s="4">
        <f>Q356*$R$5+$D356</f>
        <v>-1.9996735020833243</v>
      </c>
      <c r="S356" s="3">
        <v>0.12613902337960975</v>
      </c>
      <c r="T356" s="4">
        <f>S356*$T$5+$D356</f>
        <v>-1.9369304883101952</v>
      </c>
      <c r="U356" s="3">
        <v>5.5759417357577751E-2</v>
      </c>
      <c r="V356" s="4">
        <f>U356*$V$5+$D356</f>
        <v>-1.972120291321211</v>
      </c>
      <c r="W356" s="3">
        <v>6.1532460066521584E-2</v>
      </c>
      <c r="X356" s="4">
        <f>W356*$X$5+$D356</f>
        <v>-1.9692337699667393</v>
      </c>
      <c r="Y356" s="3">
        <v>6.6725013511026651E-2</v>
      </c>
      <c r="Z356" s="4">
        <f>Y356*$Z$5+$D356</f>
        <v>-1.9666374932444868</v>
      </c>
      <c r="AA356" s="3">
        <v>1.7101367835551998E-2</v>
      </c>
      <c r="AB356" s="4">
        <f>AA356*$AB$5+$D356</f>
        <v>-1.991449316082224</v>
      </c>
      <c r="AC356" s="3">
        <v>-5.8527366437721682E-5</v>
      </c>
      <c r="AD356" s="4">
        <f>AC356*$AD$5+$D356</f>
        <v>-2.0000292636832189</v>
      </c>
      <c r="AE356" s="3">
        <v>-2.7340641178764274E-3</v>
      </c>
      <c r="AF356" s="4">
        <f>AE356*$AF$5+$D356</f>
        <v>-2.0013670320589383</v>
      </c>
      <c r="AG356" s="3">
        <v>-4.7243371333637648E-3</v>
      </c>
      <c r="AH356" s="4">
        <f>AG356*$AH$5+$D356</f>
        <v>-2.0023621685666817</v>
      </c>
      <c r="AI356" s="3">
        <v>3.287986644838199E-5</v>
      </c>
      <c r="AJ356" s="4">
        <f>AI356*$AJ$5+$D356</f>
        <v>-1.9999835600667759</v>
      </c>
      <c r="AK356" s="3">
        <v>1.7705777238301316E-3</v>
      </c>
      <c r="AL356" s="4">
        <f>AK356*$AL$5+$D356</f>
        <v>-1.9991147111380849</v>
      </c>
      <c r="AM356" s="3">
        <v>-6.159564E-5</v>
      </c>
      <c r="AN356" s="4">
        <f>AM356*$AN$5+$D356</f>
        <v>-2.00003079782</v>
      </c>
      <c r="AO356" s="3">
        <v>2.4418800000000006E-6</v>
      </c>
      <c r="AP356" s="4">
        <f>AO356*$AP$5+$D356</f>
        <v>-1.99999877906</v>
      </c>
      <c r="AQ356" s="3">
        <v>1.9742400000000003E-5</v>
      </c>
      <c r="AR356" s="4">
        <f>AQ356*$AR$5+$D356</f>
        <v>-1.9999901287999999</v>
      </c>
      <c r="AS356" s="3">
        <v>6.6043608854467959E-5</v>
      </c>
      <c r="AT356" s="4">
        <f>AS356*$AT$5+$D356</f>
        <v>-1.9999669781955727</v>
      </c>
      <c r="AU356" s="20">
        <v>1.1403204742528176E-2</v>
      </c>
      <c r="AV356" s="47">
        <f>AU356*$AV$5+$D356</f>
        <v>-1.9942983976287358</v>
      </c>
    </row>
    <row r="357" spans="1:48" s="43" customFormat="1" x14ac:dyDescent="0.15">
      <c r="A357" s="57"/>
      <c r="B357" s="58"/>
      <c r="C357" s="21"/>
      <c r="D357" s="20">
        <v>-2</v>
      </c>
      <c r="E357" s="20">
        <v>-0.5</v>
      </c>
      <c r="F357" s="20">
        <v>1.8333333333333333</v>
      </c>
      <c r="G357" s="3">
        <v>1.1046637629624143</v>
      </c>
      <c r="H357" s="4">
        <f>G357*$H$5+D357</f>
        <v>-1.4476681185187927</v>
      </c>
      <c r="I357" s="3">
        <v>1.1045643060589885</v>
      </c>
      <c r="J357" s="4">
        <f>I357*$J$5+$D357</f>
        <v>-1.4477178469705057</v>
      </c>
      <c r="K357" s="3">
        <v>8.4551837929245227E-3</v>
      </c>
      <c r="L357" s="4">
        <f>K357*$L$5+$D357</f>
        <v>-1.9957724081035377</v>
      </c>
      <c r="M357" s="3">
        <v>-1.2175091364513611E-2</v>
      </c>
      <c r="N357" s="4">
        <f>M357*$N$5+$D357</f>
        <v>-2.0060875456822567</v>
      </c>
      <c r="O357" s="3">
        <v>-1.0054028656176917</v>
      </c>
      <c r="P357" s="4">
        <f>O357*$P$5+$D357</f>
        <v>-2.5027014328088457</v>
      </c>
      <c r="Q357" s="4">
        <v>2.8832659829819998E-4</v>
      </c>
      <c r="R357" s="4">
        <f>Q357*$R$5+$D357</f>
        <v>-1.999855836700851</v>
      </c>
      <c r="S357" s="3">
        <v>0.12253110499733093</v>
      </c>
      <c r="T357" s="4">
        <f>S357*$T$5+$D357</f>
        <v>-1.9387344475013346</v>
      </c>
      <c r="U357" s="3">
        <v>5.6726257358622974E-2</v>
      </c>
      <c r="V357" s="4">
        <f>U357*$V$5+$D357</f>
        <v>-1.9716368713206884</v>
      </c>
      <c r="W357" s="3">
        <v>6.163884979636633E-2</v>
      </c>
      <c r="X357" s="4">
        <f>W357*$X$5+$D357</f>
        <v>-1.9691805751018168</v>
      </c>
      <c r="Y357" s="3">
        <v>6.5989474715883345E-2</v>
      </c>
      <c r="Z357" s="4">
        <f>Y357*$Z$5+$D357</f>
        <v>-1.9670052626420582</v>
      </c>
      <c r="AA357" s="3">
        <v>1.7455715806498202E-2</v>
      </c>
      <c r="AB357" s="4">
        <f>AA357*$AB$5+$D357</f>
        <v>-1.991272142096751</v>
      </c>
      <c r="AC357" s="3">
        <v>4.3198770465937447E-4</v>
      </c>
      <c r="AD357" s="4">
        <f>AC357*$AD$5+$D357</f>
        <v>-1.9997840061476704</v>
      </c>
      <c r="AE357" s="3">
        <v>-2.5389728964173553E-3</v>
      </c>
      <c r="AF357" s="4">
        <f>AE357*$AF$5+$D357</f>
        <v>-2.0012694864482086</v>
      </c>
      <c r="AG357" s="3">
        <v>-4.3984378192046605E-3</v>
      </c>
      <c r="AH357" s="4">
        <f>AG357*$AH$5+$D357</f>
        <v>-2.0021992189096025</v>
      </c>
      <c r="AI357" s="3">
        <v>-6.8042200173668558E-5</v>
      </c>
      <c r="AJ357" s="4">
        <f>AI357*$AJ$5+$D357</f>
        <v>-2.0000340211000869</v>
      </c>
      <c r="AK357" s="3">
        <v>1.6586134506522449E-3</v>
      </c>
      <c r="AL357" s="4">
        <f>AK357*$AL$5+$D357</f>
        <v>-1.9991706932746738</v>
      </c>
      <c r="AM357" s="3">
        <v>-4.1024879999999999E-5</v>
      </c>
      <c r="AN357" s="4">
        <f>AM357*$AN$5+$D357</f>
        <v>-2.0000205124399999</v>
      </c>
      <c r="AO357" s="3">
        <v>-3.2259600000000003E-6</v>
      </c>
      <c r="AP357" s="4">
        <f>AO357*$AP$5+$D357</f>
        <v>-2.0000016129799998</v>
      </c>
      <c r="AQ357" s="3">
        <v>5.85792E-6</v>
      </c>
      <c r="AR357" s="4">
        <f>AQ357*$AR$5+$D357</f>
        <v>-1.9999970710399999</v>
      </c>
      <c r="AS357" s="3">
        <v>2.3771764122588249E-5</v>
      </c>
      <c r="AT357" s="4">
        <f>AS357*$AT$5+$D357</f>
        <v>-1.9999881141179388</v>
      </c>
      <c r="AU357" s="20">
        <v>1.1015543885001335E-2</v>
      </c>
      <c r="AV357" s="47">
        <f>AU357*$AV$5+$D357</f>
        <v>-1.9944922280574993</v>
      </c>
    </row>
    <row r="358" spans="1:48" s="43" customFormat="1" x14ac:dyDescent="0.15">
      <c r="A358" s="57"/>
      <c r="B358" s="58"/>
      <c r="C358" s="21"/>
      <c r="D358" s="20">
        <v>-2</v>
      </c>
      <c r="E358" s="20">
        <v>0</v>
      </c>
      <c r="F358" s="20">
        <v>1.8333333333333333</v>
      </c>
      <c r="G358" s="3">
        <v>1.0814411498379628</v>
      </c>
      <c r="H358" s="4">
        <f>G358*$H$5+D358</f>
        <v>-1.4592794250810186</v>
      </c>
      <c r="I358" s="3">
        <v>1.0813134838716902</v>
      </c>
      <c r="J358" s="4">
        <f>I358*$J$5+$D358</f>
        <v>-1.459343258064155</v>
      </c>
      <c r="K358" s="3">
        <v>1.1689804877502492E-2</v>
      </c>
      <c r="L358" s="4">
        <f>K358*$L$5+$D358</f>
        <v>-1.9941550975612488</v>
      </c>
      <c r="M358" s="3">
        <v>-1.1809260012766765E-2</v>
      </c>
      <c r="N358" s="4">
        <f>M358*$N$5+$D358</f>
        <v>-2.0059046300063832</v>
      </c>
      <c r="O358" s="3">
        <v>-0.99090510016347522</v>
      </c>
      <c r="P358" s="4">
        <f>O358*$P$5+$D358</f>
        <v>-2.4954525500817377</v>
      </c>
      <c r="Q358" s="4">
        <v>3.0270066431220002E-4</v>
      </c>
      <c r="R358" s="4">
        <f>Q358*$R$5+$D358</f>
        <v>-1.9998486496678438</v>
      </c>
      <c r="S358" s="3">
        <v>0.13356390663087991</v>
      </c>
      <c r="T358" s="4">
        <f>S358*$T$5+$D358</f>
        <v>-1.9332180466845601</v>
      </c>
      <c r="U358" s="3">
        <v>6.4365786556071128E-2</v>
      </c>
      <c r="V358" s="4">
        <f>U358*$V$5+$D358</f>
        <v>-1.9678171067219645</v>
      </c>
      <c r="W358" s="3">
        <v>6.2010280607578683E-2</v>
      </c>
      <c r="X358" s="4">
        <f>W358*$X$5+$D358</f>
        <v>-1.9689948596962106</v>
      </c>
      <c r="Y358" s="3">
        <v>6.7636022899439568E-2</v>
      </c>
      <c r="Z358" s="4">
        <f>Y358*$Z$5+$D358</f>
        <v>-1.9661819885502803</v>
      </c>
      <c r="AA358" s="3">
        <v>1.9812903510292197E-2</v>
      </c>
      <c r="AB358" s="4">
        <f>AA358*$AB$5+$D358</f>
        <v>-1.9900935482448538</v>
      </c>
      <c r="AC358" s="3">
        <v>1.2527643435121861E-3</v>
      </c>
      <c r="AD358" s="4">
        <f>AC358*$AD$5+$D358</f>
        <v>-1.999373617828244</v>
      </c>
      <c r="AE358" s="3">
        <v>-2.1139527353815197E-3</v>
      </c>
      <c r="AF358" s="4">
        <f>AE358*$AF$5+$D358</f>
        <v>-2.0010569763676909</v>
      </c>
      <c r="AG358" s="3">
        <v>-4.929944253199519E-3</v>
      </c>
      <c r="AH358" s="4">
        <f>AG358*$AH$5+$D358</f>
        <v>-2.0024649721265999</v>
      </c>
      <c r="AI358" s="3">
        <v>-5.1010059223577993E-4</v>
      </c>
      <c r="AJ358" s="4">
        <f>AI358*$AJ$5+$D358</f>
        <v>-2.0002550502961181</v>
      </c>
      <c r="AK358" s="3">
        <v>1.4078504917166487E-3</v>
      </c>
      <c r="AL358" s="4">
        <f>AK358*$AL$5+$D358</f>
        <v>-1.9992960747541417</v>
      </c>
      <c r="AM358" s="3">
        <v>-2.9164536000000002E-4</v>
      </c>
      <c r="AN358" s="4">
        <f>AM358*$AN$5+$D358</f>
        <v>-2.00014582268</v>
      </c>
      <c r="AO358" s="3">
        <v>-2.8181520000000003E-5</v>
      </c>
      <c r="AP358" s="4">
        <f>AO358*$AP$5+$D358</f>
        <v>-2.0000140907600001</v>
      </c>
      <c r="AQ358" s="3">
        <v>3.9717000000000006E-5</v>
      </c>
      <c r="AR358" s="4">
        <f>AQ358*$AR$5+$D358</f>
        <v>-1.9999801415</v>
      </c>
      <c r="AS358" s="3">
        <v>7.8213576729185139E-5</v>
      </c>
      <c r="AT358" s="4">
        <f>AS358*$AT$5+$D358</f>
        <v>-1.9999608932116355</v>
      </c>
      <c r="AU358" s="20">
        <v>1.2913773267257381E-2</v>
      </c>
      <c r="AV358" s="47">
        <f>AU358*$AV$5+$D358</f>
        <v>-1.9935431133663712</v>
      </c>
    </row>
    <row r="359" spans="1:48" s="43" customFormat="1" x14ac:dyDescent="0.15">
      <c r="A359" s="57"/>
      <c r="B359" s="58"/>
      <c r="C359" s="21"/>
      <c r="D359" s="20">
        <v>-2</v>
      </c>
      <c r="E359" s="20">
        <v>0.5</v>
      </c>
      <c r="F359" s="20">
        <v>1.8333333333333333</v>
      </c>
      <c r="G359" s="3">
        <v>1.0052441428217045</v>
      </c>
      <c r="H359" s="4">
        <f>G359*$H$5+D359</f>
        <v>-1.4973779285891478</v>
      </c>
      <c r="I359" s="3">
        <v>1.0051365708163638</v>
      </c>
      <c r="J359" s="4">
        <f>I359*$J$5+$D359</f>
        <v>-1.4974317145918181</v>
      </c>
      <c r="K359" s="3">
        <v>1.3649615690432017E-2</v>
      </c>
      <c r="L359" s="4">
        <f>K359*$L$5+$D359</f>
        <v>-1.993175192154784</v>
      </c>
      <c r="M359" s="3">
        <v>-5.4725383842946359E-3</v>
      </c>
      <c r="N359" s="4">
        <f>M359*$N$5+$D359</f>
        <v>-2.0027362691921473</v>
      </c>
      <c r="O359" s="3">
        <v>-0.96426733657688168</v>
      </c>
      <c r="P359" s="4">
        <f>O359*$P$5+$D359</f>
        <v>-2.4821336682884407</v>
      </c>
      <c r="Q359" s="4">
        <v>9.2121609804840011E-4</v>
      </c>
      <c r="R359" s="4">
        <f>Q359*$R$5+$D359</f>
        <v>-1.9995393919509759</v>
      </c>
      <c r="S359" s="3">
        <v>0.15957526233467595</v>
      </c>
      <c r="T359" s="4">
        <f>S359*$T$5+$D359</f>
        <v>-1.920212368832662</v>
      </c>
      <c r="U359" s="3">
        <v>6.9255981155952412E-2</v>
      </c>
      <c r="V359" s="4">
        <f>U359*$V$5+$D359</f>
        <v>-1.9653720094220237</v>
      </c>
      <c r="W359" s="3">
        <v>7.439255197231627E-2</v>
      </c>
      <c r="X359" s="4">
        <f>W359*$X$5+$D359</f>
        <v>-1.9628037240138418</v>
      </c>
      <c r="Y359" s="3">
        <v>7.3625984680423057E-2</v>
      </c>
      <c r="Z359" s="4">
        <f>Y359*$Z$5+$D359</f>
        <v>-1.9631870076597884</v>
      </c>
      <c r="AA359" s="3">
        <v>2.4263912853873002E-2</v>
      </c>
      <c r="AB359" s="4">
        <f>AA359*$AB$5+$D359</f>
        <v>-1.9878680435730636</v>
      </c>
      <c r="AC359" s="3">
        <v>1.5231050361054718E-3</v>
      </c>
      <c r="AD359" s="4">
        <f>AC359*$AD$5+$D359</f>
        <v>-1.9992384474819473</v>
      </c>
      <c r="AE359" s="3">
        <v>-3.4419665500279189E-3</v>
      </c>
      <c r="AF359" s="4">
        <f>AE359*$AF$5+$D359</f>
        <v>-2.001720983275014</v>
      </c>
      <c r="AG359" s="3">
        <v>-7.0993368674401383E-3</v>
      </c>
      <c r="AH359" s="4">
        <f>AG359*$AH$5+$D359</f>
        <v>-2.00354966843372</v>
      </c>
      <c r="AI359" s="3">
        <v>-7.6419471962956129E-4</v>
      </c>
      <c r="AJ359" s="4">
        <f>AI359*$AJ$5+$D359</f>
        <v>-2.000382097359815</v>
      </c>
      <c r="AK359" s="3">
        <v>2.0394770443714016E-3</v>
      </c>
      <c r="AL359" s="4">
        <f>AK359*$AL$5+$D359</f>
        <v>-1.9989802614778143</v>
      </c>
      <c r="AM359" s="3">
        <v>-4.1666183999999998E-4</v>
      </c>
      <c r="AN359" s="4">
        <f>AM359*$AN$5+$D359</f>
        <v>-2.0002083309200001</v>
      </c>
      <c r="AO359" s="3">
        <v>-4.3471079999999996E-5</v>
      </c>
      <c r="AP359" s="4">
        <f>AO359*$AP$5+$D359</f>
        <v>-2.0000217355399998</v>
      </c>
      <c r="AQ359" s="3">
        <v>8.1160919999999999E-5</v>
      </c>
      <c r="AR359" s="4">
        <f>AQ359*$AR$5+$D359</f>
        <v>-1.9999594195399999</v>
      </c>
      <c r="AS359" s="3">
        <v>1.894983055643468E-4</v>
      </c>
      <c r="AT359" s="4">
        <f>AS359*$AT$5+$D359</f>
        <v>-1.9999052508472179</v>
      </c>
      <c r="AU359" s="20">
        <v>1.7897453532004032E-2</v>
      </c>
      <c r="AV359" s="47">
        <f>AU359*$AV$5+$D359</f>
        <v>-1.991051273233998</v>
      </c>
    </row>
    <row r="360" spans="1:48" s="43" customFormat="1" x14ac:dyDescent="0.15">
      <c r="A360" s="57"/>
      <c r="B360" s="58"/>
      <c r="C360" s="21"/>
      <c r="D360" s="20">
        <v>-2</v>
      </c>
      <c r="E360" s="20">
        <v>1</v>
      </c>
      <c r="F360" s="20">
        <v>1.8333333333333333</v>
      </c>
      <c r="G360" s="3">
        <v>0.95296130056917017</v>
      </c>
      <c r="H360" s="4">
        <f>G360*$H$5+D360</f>
        <v>-1.5235193497154149</v>
      </c>
      <c r="I360" s="3">
        <v>0.95285255130038116</v>
      </c>
      <c r="J360" s="4">
        <f>I360*$J$5+$D360</f>
        <v>-1.5235737243498093</v>
      </c>
      <c r="K360" s="3">
        <v>1.2876890284191232E-2</v>
      </c>
      <c r="L360" s="4">
        <f>K360*$L$5+$D360</f>
        <v>-1.9935615548579044</v>
      </c>
      <c r="M360" s="3">
        <v>6.4375118988513639E-3</v>
      </c>
      <c r="N360" s="4">
        <f>M360*$N$5+$D360</f>
        <v>-1.9967812440505743</v>
      </c>
      <c r="O360" s="3">
        <v>-0.93968787527357467</v>
      </c>
      <c r="P360" s="4">
        <f>O360*$P$5+$D360</f>
        <v>-2.4698439376367873</v>
      </c>
      <c r="Q360" s="4">
        <v>2.2760487290772002E-3</v>
      </c>
      <c r="R360" s="4">
        <f>Q360*$R$5+$D360</f>
        <v>-1.9988619756354613</v>
      </c>
      <c r="S360" s="3">
        <v>0.17609366775793911</v>
      </c>
      <c r="T360" s="4">
        <f>S360*$T$5+$D360</f>
        <v>-1.9119531661210305</v>
      </c>
      <c r="U360" s="3">
        <v>7.4717320621316016E-2</v>
      </c>
      <c r="V360" s="4">
        <f>U360*$V$5+$D360</f>
        <v>-1.9626413396893421</v>
      </c>
      <c r="W360" s="3">
        <v>8.5959168741577496E-2</v>
      </c>
      <c r="X360" s="4">
        <f>W360*$X$5+$D360</f>
        <v>-1.9570204156292113</v>
      </c>
      <c r="Y360" s="3">
        <v>7.7278918325995233E-2</v>
      </c>
      <c r="Z360" s="4">
        <f>Y360*$Z$5+$D360</f>
        <v>-1.9613605408370023</v>
      </c>
      <c r="AA360" s="3">
        <v>2.8965245520380396E-2</v>
      </c>
      <c r="AB360" s="4">
        <f>AA360*$AB$5+$D360</f>
        <v>-1.9855173772398098</v>
      </c>
      <c r="AC360" s="3">
        <v>1.4060503032300284E-3</v>
      </c>
      <c r="AD360" s="4">
        <f>AC360*$AD$5+$D360</f>
        <v>-1.9992969748483851</v>
      </c>
      <c r="AE360" s="3">
        <v>-5.0960614062559115E-3</v>
      </c>
      <c r="AF360" s="4">
        <f>AE360*$AF$5+$D360</f>
        <v>-2.002548030703128</v>
      </c>
      <c r="AG360" s="3">
        <v>-8.3074406282752453E-3</v>
      </c>
      <c r="AH360" s="4">
        <f>AG360*$AH$5+$D360</f>
        <v>-2.0041537203141377</v>
      </c>
      <c r="AI360" s="3">
        <v>-7.7949341921529998E-4</v>
      </c>
      <c r="AJ360" s="4">
        <f>AI360*$AJ$5+$D360</f>
        <v>-2.0003897467096077</v>
      </c>
      <c r="AK360" s="3">
        <v>2.7200224227176498E-3</v>
      </c>
      <c r="AL360" s="4">
        <f>AK360*$AL$5+$D360</f>
        <v>-1.9986399887886412</v>
      </c>
      <c r="AM360" s="3">
        <v>-8.0135676000000003E-4</v>
      </c>
      <c r="AN360" s="4">
        <f>AM360*$AN$5+$D360</f>
        <v>-2.0004006783800001</v>
      </c>
      <c r="AO360" s="3">
        <v>-6.7655519999999998E-5</v>
      </c>
      <c r="AP360" s="4">
        <f>AO360*$AP$5+$D360</f>
        <v>-2.0000338277599998</v>
      </c>
      <c r="AQ360" s="3">
        <v>3.6049211999999997E-4</v>
      </c>
      <c r="AR360" s="4">
        <f>AQ360*$AR$5+$D360</f>
        <v>-1.99981975394</v>
      </c>
      <c r="AS360" s="3">
        <v>3.5398295565736647E-4</v>
      </c>
      <c r="AT360" s="4">
        <f>AS360*$AT$5+$D360</f>
        <v>-1.9998230085221713</v>
      </c>
      <c r="AU360" s="20">
        <v>2.1990318258007482E-2</v>
      </c>
      <c r="AV360" s="47">
        <f>AU360*$AV$5+$D360</f>
        <v>-1.9890048408709962</v>
      </c>
    </row>
    <row r="361" spans="1:48" s="43" customFormat="1" x14ac:dyDescent="0.15">
      <c r="A361" s="57"/>
      <c r="B361" s="58"/>
      <c r="C361" s="21"/>
      <c r="D361" s="20"/>
      <c r="E361" s="20"/>
      <c r="F361" s="20"/>
      <c r="G361" s="3"/>
      <c r="H361" s="4"/>
      <c r="I361" s="3"/>
      <c r="J361" s="4"/>
      <c r="K361" s="3"/>
      <c r="L361" s="4"/>
      <c r="M361" s="3"/>
      <c r="N361" s="4"/>
      <c r="O361" s="3"/>
      <c r="P361" s="4"/>
      <c r="Q361" s="4"/>
      <c r="R361" s="4"/>
      <c r="S361" s="3"/>
      <c r="T361" s="4"/>
      <c r="U361" s="3"/>
      <c r="V361" s="4"/>
      <c r="W361" s="3"/>
      <c r="X361" s="4"/>
      <c r="Y361" s="3"/>
      <c r="Z361" s="4"/>
      <c r="AA361" s="3"/>
      <c r="AB361" s="4"/>
      <c r="AC361" s="3"/>
      <c r="AD361" s="4"/>
      <c r="AE361" s="3"/>
      <c r="AF361" s="4"/>
      <c r="AG361" s="3"/>
      <c r="AH361" s="4"/>
      <c r="AI361" s="3"/>
      <c r="AJ361" s="4"/>
      <c r="AK361" s="3"/>
      <c r="AL361" s="4"/>
      <c r="AM361" s="3"/>
      <c r="AN361" s="4"/>
      <c r="AO361" s="3"/>
      <c r="AP361" s="4"/>
      <c r="AQ361" s="3"/>
      <c r="AR361" s="4"/>
      <c r="AS361" s="3"/>
      <c r="AT361" s="4"/>
      <c r="AU361" s="20"/>
      <c r="AV361" s="47"/>
    </row>
    <row r="362" spans="1:48" s="43" customFormat="1" x14ac:dyDescent="0.15">
      <c r="A362" s="57"/>
      <c r="B362" s="58"/>
      <c r="C362" s="21"/>
      <c r="D362" s="20">
        <v>-1.5</v>
      </c>
      <c r="E362" s="20">
        <v>-1</v>
      </c>
      <c r="F362" s="20">
        <v>1.8333333333333333</v>
      </c>
      <c r="G362" s="3">
        <v>1.1063098194715046</v>
      </c>
      <c r="H362" s="4">
        <f>G362*$H$5+D362</f>
        <v>-0.94684509026424768</v>
      </c>
      <c r="I362" s="3">
        <v>1.1061993482229184</v>
      </c>
      <c r="J362" s="4">
        <f>I362*$J$5+$D362</f>
        <v>-0.94690032588854078</v>
      </c>
      <c r="K362" s="3">
        <v>7.2214362240231736E-3</v>
      </c>
      <c r="L362" s="4">
        <f>K362*$L$5+$D362</f>
        <v>-1.4963892818879885</v>
      </c>
      <c r="M362" s="3">
        <v>-1.3866128123098516E-2</v>
      </c>
      <c r="N362" s="4">
        <f>M362*$N$5+$D362</f>
        <v>-1.5069330640615493</v>
      </c>
      <c r="O362" s="3">
        <v>-1.0122568499981823</v>
      </c>
      <c r="P362" s="4">
        <f>O362*$P$5+$D362</f>
        <v>-2.0061284249990914</v>
      </c>
      <c r="Q362" s="4">
        <v>9.36549238779E-4</v>
      </c>
      <c r="R362" s="4">
        <f>Q362*$R$5+$D362</f>
        <v>-1.4995317253806104</v>
      </c>
      <c r="S362" s="3">
        <v>0.12585905040633411</v>
      </c>
      <c r="T362" s="4">
        <f>S362*$T$5+$D362</f>
        <v>-1.437070474796833</v>
      </c>
      <c r="U362" s="3">
        <v>5.4396882220969604E-2</v>
      </c>
      <c r="V362" s="4">
        <f>U362*$V$5+$D362</f>
        <v>-1.4728015588895151</v>
      </c>
      <c r="W362" s="3">
        <v>5.8641272495828407E-2</v>
      </c>
      <c r="X362" s="4">
        <f>W362*$X$5+$D362</f>
        <v>-1.4706793637520859</v>
      </c>
      <c r="Y362" s="3">
        <v>6.5503852756924066E-2</v>
      </c>
      <c r="Z362" s="4">
        <f>Y362*$Z$5+$D362</f>
        <v>-1.4672480736215379</v>
      </c>
      <c r="AA362" s="3">
        <v>1.7935987057065006E-2</v>
      </c>
      <c r="AB362" s="4">
        <f>AA362*$AB$5+$D362</f>
        <v>-1.4910320064714675</v>
      </c>
      <c r="AC362" s="3">
        <v>2.9263683218860865E-5</v>
      </c>
      <c r="AD362" s="4">
        <f>AC362*$AD$5+$D362</f>
        <v>-1.4999853681583906</v>
      </c>
      <c r="AE362" s="3">
        <v>-2.3801129018006821E-3</v>
      </c>
      <c r="AF362" s="4">
        <f>AE362*$AF$5+$D362</f>
        <v>-1.5011900564509004</v>
      </c>
      <c r="AG362" s="3">
        <v>-4.7146520695131155E-3</v>
      </c>
      <c r="AH362" s="4">
        <f>AG362*$AH$5+$D362</f>
        <v>-1.5023573260347565</v>
      </c>
      <c r="AI362" s="3">
        <v>7.3470770994414538E-5</v>
      </c>
      <c r="AJ362" s="4">
        <f>AI362*$AJ$5+$D362</f>
        <v>-1.4999632646145027</v>
      </c>
      <c r="AK362" s="3">
        <v>1.6089543653033756E-3</v>
      </c>
      <c r="AL362" s="4">
        <f>AK362*$AL$5+$D362</f>
        <v>-1.4991955228173484</v>
      </c>
      <c r="AM362" s="3">
        <v>-1.3745159999999998E-4</v>
      </c>
      <c r="AN362" s="4">
        <f>AM362*$AN$5+$D362</f>
        <v>-1.5000687258000001</v>
      </c>
      <c r="AO362" s="3">
        <v>-5.6057400000000003E-5</v>
      </c>
      <c r="AP362" s="4">
        <f>AO362*$AP$5+$D362</f>
        <v>-1.5000280287000001</v>
      </c>
      <c r="AQ362" s="3">
        <v>3.6211319999999998E-5</v>
      </c>
      <c r="AR362" s="4">
        <f>AQ362*$AR$5+$D362</f>
        <v>-1.4999818943400001</v>
      </c>
      <c r="AS362" s="3">
        <v>8.0005902270105042E-5</v>
      </c>
      <c r="AT362" s="4">
        <f>AS362*$AT$5+$D362</f>
        <v>-1.4999599970488648</v>
      </c>
      <c r="AU362" s="20">
        <v>1.1119160102238094E-2</v>
      </c>
      <c r="AV362" s="47">
        <f>AU362*$AV$5+$D362</f>
        <v>-1.494440419948881</v>
      </c>
    </row>
    <row r="363" spans="1:48" s="43" customFormat="1" x14ac:dyDescent="0.15">
      <c r="A363" s="57"/>
      <c r="B363" s="58"/>
      <c r="C363" s="21"/>
      <c r="D363" s="20">
        <v>-1.5</v>
      </c>
      <c r="E363" s="20">
        <v>-0.5</v>
      </c>
      <c r="F363" s="20">
        <v>1.8333333333333333</v>
      </c>
      <c r="G363" s="3">
        <v>1.1006245258000629</v>
      </c>
      <c r="H363" s="4">
        <f>G363*$H$5+D363</f>
        <v>-0.94968773709996857</v>
      </c>
      <c r="I363" s="3">
        <v>1.1005233628113766</v>
      </c>
      <c r="J363" s="4">
        <f>I363*$J$5+$D363</f>
        <v>-0.94973831859431168</v>
      </c>
      <c r="K363" s="3">
        <v>9.3380319019870615E-3</v>
      </c>
      <c r="L363" s="4">
        <f>K363*$L$5+$D363</f>
        <v>-1.4953309840490066</v>
      </c>
      <c r="M363" s="3">
        <v>-1.1639409742312874E-2</v>
      </c>
      <c r="N363" s="4">
        <f>M363*$N$5+$D363</f>
        <v>-1.5058197048711564</v>
      </c>
      <c r="O363" s="3">
        <v>-1.0064426066891907</v>
      </c>
      <c r="P363" s="4">
        <f>O363*$P$5+$D363</f>
        <v>-2.0032213033445956</v>
      </c>
      <c r="Q363" s="4">
        <v>6.584672364732E-4</v>
      </c>
      <c r="R363" s="4">
        <f>Q363*$R$5+$D363</f>
        <v>-1.4996707663817634</v>
      </c>
      <c r="S363" s="3">
        <v>0.12571533094671927</v>
      </c>
      <c r="T363" s="4">
        <f>S363*$T$5+$D363</f>
        <v>-1.4371423345266403</v>
      </c>
      <c r="U363" s="3">
        <v>5.5835943303606431E-2</v>
      </c>
      <c r="V363" s="4">
        <f>U363*$V$5+$D363</f>
        <v>-1.4720820283481968</v>
      </c>
      <c r="W363" s="3">
        <v>5.9290809793827899E-2</v>
      </c>
      <c r="X363" s="4">
        <f>W363*$X$5+$D363</f>
        <v>-1.4703545951030861</v>
      </c>
      <c r="Y363" s="3">
        <v>6.5980551081882513E-2</v>
      </c>
      <c r="Z363" s="4">
        <f>Y363*$Z$5+$D363</f>
        <v>-1.4670097244590588</v>
      </c>
      <c r="AA363" s="3">
        <v>2.02115854212426E-2</v>
      </c>
      <c r="AB363" s="4">
        <f>AA363*$AB$5+$D363</f>
        <v>-1.4898942072893786</v>
      </c>
      <c r="AC363" s="3">
        <v>2.6058613152033232E-4</v>
      </c>
      <c r="AD363" s="4">
        <f>AC363*$AD$5+$D363</f>
        <v>-1.4998697069342399</v>
      </c>
      <c r="AE363" s="3">
        <v>-2.44700132058665E-3</v>
      </c>
      <c r="AF363" s="4">
        <f>AE363*$AF$5+$D363</f>
        <v>-1.5012235006602934</v>
      </c>
      <c r="AG363" s="3">
        <v>-4.8142786817347606E-3</v>
      </c>
      <c r="AH363" s="4">
        <f>AG363*$AH$5+$D363</f>
        <v>-1.5024071393408673</v>
      </c>
      <c r="AI363" s="3">
        <v>1.529869958573871E-5</v>
      </c>
      <c r="AJ363" s="4">
        <f>AI363*$AJ$5+$D363</f>
        <v>-1.4999923506502071</v>
      </c>
      <c r="AK363" s="3">
        <v>1.5346816463468053E-3</v>
      </c>
      <c r="AL363" s="4">
        <f>AK363*$AL$5+$D363</f>
        <v>-1.4992326591768266</v>
      </c>
      <c r="AM363" s="3">
        <v>-1.3291668000000001E-4</v>
      </c>
      <c r="AN363" s="4">
        <f>AM363*$AN$5+$D363</f>
        <v>-1.5000664583400001</v>
      </c>
      <c r="AO363" s="3">
        <v>-1.7670959999999998E-5</v>
      </c>
      <c r="AP363" s="4">
        <f>AO363*$AP$5+$D363</f>
        <v>-1.5000088354800001</v>
      </c>
      <c r="AQ363" s="3">
        <v>1.0964591999999999E-4</v>
      </c>
      <c r="AR363" s="4">
        <f>AQ363*$AR$5+$D363</f>
        <v>-1.4999451770400001</v>
      </c>
      <c r="AS363" s="3">
        <v>1.2099604602899307E-4</v>
      </c>
      <c r="AT363" s="4">
        <f>AS363*$AT$5+$D363</f>
        <v>-1.4999395019769854</v>
      </c>
      <c r="AU363" s="20">
        <v>1.1218698562827293E-2</v>
      </c>
      <c r="AV363" s="47">
        <f>AU363*$AV$5+$D363</f>
        <v>-1.4943906507185865</v>
      </c>
    </row>
    <row r="364" spans="1:48" s="43" customFormat="1" x14ac:dyDescent="0.15">
      <c r="A364" s="57"/>
      <c r="B364" s="58"/>
      <c r="C364" s="21"/>
      <c r="D364" s="20">
        <v>-1.5</v>
      </c>
      <c r="E364" s="20">
        <v>0</v>
      </c>
      <c r="F364" s="20">
        <v>1.8333333333333333</v>
      </c>
      <c r="G364" s="3">
        <v>1.0670255348089717</v>
      </c>
      <c r="H364" s="4">
        <f>G364*$H$5+D364</f>
        <v>-0.96648723259551417</v>
      </c>
      <c r="I364" s="3">
        <v>1.0669079411534139</v>
      </c>
      <c r="J364" s="4">
        <f>I364*$J$5+$D364</f>
        <v>-0.96654602942329304</v>
      </c>
      <c r="K364" s="3">
        <v>1.1305308660870603E-2</v>
      </c>
      <c r="L364" s="4">
        <f>K364*$L$5+$D364</f>
        <v>-1.4943473456695646</v>
      </c>
      <c r="M364" s="3">
        <v>-1.1096262174158121E-2</v>
      </c>
      <c r="N364" s="4">
        <f>M364*$N$5+$D364</f>
        <v>-1.5055481310870791</v>
      </c>
      <c r="O364" s="3">
        <v>-0.98941446769621144</v>
      </c>
      <c r="P364" s="4">
        <f>O364*$P$5+$D364</f>
        <v>-1.9947072338481058</v>
      </c>
      <c r="Q364" s="4">
        <v>6.309052903692E-4</v>
      </c>
      <c r="R364" s="4">
        <f>Q364*$R$5+$D364</f>
        <v>-1.4996845473548155</v>
      </c>
      <c r="S364" s="3">
        <v>0.14389117637177426</v>
      </c>
      <c r="T364" s="4">
        <f>S364*$T$5+$D364</f>
        <v>-1.428054411814113</v>
      </c>
      <c r="U364" s="3">
        <v>6.3051780068164073E-2</v>
      </c>
      <c r="V364" s="4">
        <f>U364*$V$5+$D364</f>
        <v>-1.468474109965918</v>
      </c>
      <c r="W364" s="3">
        <v>6.2374245472837028E-2</v>
      </c>
      <c r="X364" s="4">
        <f>W364*$X$5+$D364</f>
        <v>-1.4688128772635816</v>
      </c>
      <c r="Y364" s="3">
        <v>6.9153205932063824E-2</v>
      </c>
      <c r="Z364" s="4">
        <f>Y364*$Z$5+$D364</f>
        <v>-1.4654233970339681</v>
      </c>
      <c r="AA364" s="3">
        <v>2.11245445080054E-2</v>
      </c>
      <c r="AB364" s="4">
        <f>AA364*$AB$5+$D364</f>
        <v>-1.4894377277459974</v>
      </c>
      <c r="AC364" s="3">
        <v>9.9217821199185335E-4</v>
      </c>
      <c r="AD364" s="4">
        <f>AC364*$AD$5+$D364</f>
        <v>-1.499503910894004</v>
      </c>
      <c r="AE364" s="3">
        <v>-2.285354308520561E-3</v>
      </c>
      <c r="AF364" s="4">
        <f>AE364*$AF$5+$D364</f>
        <v>-1.5011426771542602</v>
      </c>
      <c r="AG364" s="3">
        <v>-5.7892623388016984E-3</v>
      </c>
      <c r="AH364" s="4">
        <f>AG364*$AH$5+$D364</f>
        <v>-1.5028946311694009</v>
      </c>
      <c r="AI364" s="3">
        <v>-3.8530515166340326E-4</v>
      </c>
      <c r="AJ364" s="4">
        <f>AI364*$AJ$5+$D364</f>
        <v>-1.5001926525758318</v>
      </c>
      <c r="AK364" s="3">
        <v>1.5052563249661709E-3</v>
      </c>
      <c r="AL364" s="4">
        <f>AK364*$AL$5+$D364</f>
        <v>-1.499247371837517</v>
      </c>
      <c r="AM364" s="3">
        <v>-3.2278500000000002E-4</v>
      </c>
      <c r="AN364" s="4">
        <f>AM364*$AN$5+$D364</f>
        <v>-1.5001613924999999</v>
      </c>
      <c r="AO364" s="3">
        <v>-6.1161480000000013E-5</v>
      </c>
      <c r="AP364" s="4">
        <f>AO364*$AP$5+$D364</f>
        <v>-1.5000305807400001</v>
      </c>
      <c r="AQ364" s="3">
        <v>7.63506E-5</v>
      </c>
      <c r="AR364" s="4">
        <f>AQ364*$AR$5+$D364</f>
        <v>-1.4999618246999999</v>
      </c>
      <c r="AS364" s="3">
        <v>1.3401556212215278E-4</v>
      </c>
      <c r="AT364" s="4">
        <f>AS364*$AT$5+$D364</f>
        <v>-1.4999329922189388</v>
      </c>
      <c r="AU364" s="20">
        <v>1.4285372052861454E-2</v>
      </c>
      <c r="AV364" s="47">
        <f>AU364*$AV$5+$D364</f>
        <v>-1.4928573139735692</v>
      </c>
    </row>
    <row r="365" spans="1:48" s="43" customFormat="1" x14ac:dyDescent="0.15">
      <c r="A365" s="57"/>
      <c r="B365" s="58"/>
      <c r="C365" s="21"/>
      <c r="D365" s="20">
        <v>-1.5</v>
      </c>
      <c r="E365" s="20">
        <v>0.5</v>
      </c>
      <c r="F365" s="20">
        <v>1.8333333333333333</v>
      </c>
      <c r="G365" s="3">
        <v>1.0297916718791162</v>
      </c>
      <c r="H365" s="4">
        <f>G365*$H$5+D365</f>
        <v>-0.98510416406044188</v>
      </c>
      <c r="I365" s="3">
        <v>1.02967526868073</v>
      </c>
      <c r="J365" s="4">
        <f>I365*$J$5+$D365</f>
        <v>-0.985162365659635</v>
      </c>
      <c r="K365" s="3">
        <v>1.5245461638103202E-2</v>
      </c>
      <c r="L365" s="4">
        <f>K365*$L$5+$D365</f>
        <v>-1.4923772691809485</v>
      </c>
      <c r="M365" s="3">
        <v>-2.7026724353542402E-3</v>
      </c>
      <c r="N365" s="4">
        <f>M365*$N$5+$D365</f>
        <v>-1.5013513362176771</v>
      </c>
      <c r="O365" s="3">
        <v>-0.96476078048663205</v>
      </c>
      <c r="P365" s="4">
        <f>O365*$P$5+$D365</f>
        <v>-1.9823803902433159</v>
      </c>
      <c r="Q365" s="4">
        <v>2.9290055050872005E-3</v>
      </c>
      <c r="R365" s="4">
        <f>Q365*$R$5+$D365</f>
        <v>-1.4985354972474565</v>
      </c>
      <c r="S365" s="3">
        <v>0.15492397800532323</v>
      </c>
      <c r="T365" s="4">
        <f>S365*$T$5+$D365</f>
        <v>-1.4225380109973385</v>
      </c>
      <c r="U365" s="3">
        <v>6.9558351967090121E-2</v>
      </c>
      <c r="V365" s="4">
        <f>U365*$V$5+$D365</f>
        <v>-1.465220824016455</v>
      </c>
      <c r="W365" s="3">
        <v>7.6468084947533058E-2</v>
      </c>
      <c r="X365" s="4">
        <f>W365*$X$5+$D365</f>
        <v>-1.4617659575262334</v>
      </c>
      <c r="Y365" s="3">
        <v>7.322064788539108E-2</v>
      </c>
      <c r="Z365" s="4">
        <f>Y365*$Z$5+$D365</f>
        <v>-1.4633896760573044</v>
      </c>
      <c r="AA365" s="3">
        <v>2.7617350148249401E-2</v>
      </c>
      <c r="AB365" s="4">
        <f>AA365*$AB$5+$D365</f>
        <v>-1.4861913249258754</v>
      </c>
      <c r="AC365" s="3">
        <v>1.9314030924448161E-3</v>
      </c>
      <c r="AD365" s="4">
        <f>AC365*$AD$5+$D365</f>
        <v>-1.4990342984537777</v>
      </c>
      <c r="AE365" s="3">
        <v>-3.7053396989976668E-3</v>
      </c>
      <c r="AF365" s="4">
        <f>AE365*$AF$5+$D365</f>
        <v>-1.5018526698494987</v>
      </c>
      <c r="AG365" s="3">
        <v>-6.7155122350914826E-3</v>
      </c>
      <c r="AH365" s="4">
        <f>AG365*$AH$5+$D365</f>
        <v>-1.5033577561175457</v>
      </c>
      <c r="AI365" s="3">
        <v>-9.7245443657090755E-4</v>
      </c>
      <c r="AJ365" s="4">
        <f>AI365*$AJ$5+$D365</f>
        <v>-1.5004862272182855</v>
      </c>
      <c r="AK365" s="3">
        <v>2.1413861238699515E-3</v>
      </c>
      <c r="AL365" s="4">
        <f>AK365*$AL$5+$D365</f>
        <v>-1.4989293069380649</v>
      </c>
      <c r="AM365" s="3">
        <v>-4.5378900000000007E-4</v>
      </c>
      <c r="AN365" s="4">
        <f>AM365*$AN$5+$D365</f>
        <v>-1.5002268944999999</v>
      </c>
      <c r="AO365" s="3">
        <v>-1.0402344000000001E-4</v>
      </c>
      <c r="AP365" s="4">
        <f>AO365*$AP$5+$D365</f>
        <v>-1.50005201172</v>
      </c>
      <c r="AQ365" s="3">
        <v>2.9083536E-4</v>
      </c>
      <c r="AR365" s="4">
        <f>AQ365*$AR$5+$D365</f>
        <v>-1.49985458232</v>
      </c>
      <c r="AS365" s="3">
        <v>3.3973491902201236E-4</v>
      </c>
      <c r="AT365" s="4">
        <f>AS365*$AT$5+$D365</f>
        <v>-1.499830132540489</v>
      </c>
      <c r="AU365" s="20">
        <v>1.7343585652457298E-2</v>
      </c>
      <c r="AV365" s="47">
        <f>AU365*$AV$5+$D365</f>
        <v>-1.4913282071737715</v>
      </c>
    </row>
    <row r="366" spans="1:48" s="43" customFormat="1" x14ac:dyDescent="0.15">
      <c r="A366" s="57"/>
      <c r="B366" s="58"/>
      <c r="C366" s="21"/>
      <c r="D366" s="20">
        <v>-1.5</v>
      </c>
      <c r="E366" s="20">
        <v>1</v>
      </c>
      <c r="F366" s="20">
        <v>1.8333333333333333</v>
      </c>
      <c r="G366" s="3">
        <v>0.93987011208336635</v>
      </c>
      <c r="H366" s="4">
        <f>G366*$H$5+D366</f>
        <v>-1.0300649439583167</v>
      </c>
      <c r="I366" s="3">
        <v>0.93975541561054632</v>
      </c>
      <c r="J366" s="4">
        <f>I366*$J$5+$D366</f>
        <v>-1.0301222921947268</v>
      </c>
      <c r="K366" s="3">
        <v>1.4181564339655743E-2</v>
      </c>
      <c r="L366" s="4">
        <f>K366*$L$5+$D366</f>
        <v>-1.4929092178301722</v>
      </c>
      <c r="M366" s="3">
        <v>3.8038994635717837E-3</v>
      </c>
      <c r="N366" s="4">
        <f>M366*$N$5+$D366</f>
        <v>-1.4980980502682142</v>
      </c>
      <c r="O366" s="3">
        <v>-0.93578802687856566</v>
      </c>
      <c r="P366" s="4">
        <f>O366*$P$5+$D366</f>
        <v>-1.9678940134392828</v>
      </c>
      <c r="Q366" s="4">
        <v>5.1367554809801999E-3</v>
      </c>
      <c r="R366" s="4">
        <f>Q366*$R$5+$D366</f>
        <v>-1.4974316222595099</v>
      </c>
      <c r="S366" s="3">
        <v>0.1816333996558199</v>
      </c>
      <c r="T366" s="4">
        <f>S366*$T$5+$D366</f>
        <v>-1.4091833001720901</v>
      </c>
      <c r="U366" s="3">
        <v>7.8952378463732292E-2</v>
      </c>
      <c r="V366" s="4">
        <f>U366*$V$5+$D366</f>
        <v>-1.4605238107681338</v>
      </c>
      <c r="W366" s="3">
        <v>8.2728280629976517E-2</v>
      </c>
      <c r="X366" s="4">
        <f>W366*$X$5+$D366</f>
        <v>-1.4586358596850117</v>
      </c>
      <c r="Y366" s="3">
        <v>7.712385641419052E-2</v>
      </c>
      <c r="Z366" s="4">
        <f>Y366*$Z$5+$D366</f>
        <v>-1.4614380717929047</v>
      </c>
      <c r="AA366" s="3">
        <v>3.5386102233682201E-2</v>
      </c>
      <c r="AB366" s="4">
        <f>AA366*$AB$5+$D366</f>
        <v>-1.4823069488831588</v>
      </c>
      <c r="AC366" s="3">
        <v>2.1320683488027189E-3</v>
      </c>
      <c r="AD366" s="4">
        <f>AC366*$AD$5+$D366</f>
        <v>-1.4989339658255987</v>
      </c>
      <c r="AE366" s="3">
        <v>-4.8159661525896697E-3</v>
      </c>
      <c r="AF366" s="4">
        <f>AE366*$AF$5+$D366</f>
        <v>-1.5024079830762949</v>
      </c>
      <c r="AG366" s="3">
        <v>-8.7367295412476478E-3</v>
      </c>
      <c r="AH366" s="4">
        <f>AG366*$AH$5+$D366</f>
        <v>-1.5043683647706239</v>
      </c>
      <c r="AI366" s="3">
        <v>-9.6998690437965932E-4</v>
      </c>
      <c r="AJ366" s="4">
        <f>AI366*$AJ$5+$D366</f>
        <v>-1.5004849934521898</v>
      </c>
      <c r="AK366" s="3">
        <v>2.5699964654897606E-3</v>
      </c>
      <c r="AL366" s="4">
        <f>AK366*$AL$5+$D366</f>
        <v>-1.498715001767255</v>
      </c>
      <c r="AM366" s="3">
        <v>-1.44107316E-3</v>
      </c>
      <c r="AN366" s="4">
        <f>AM366*$AN$5+$D366</f>
        <v>-1.50072053658</v>
      </c>
      <c r="AO366" s="3">
        <v>-1.0654524000000001E-4</v>
      </c>
      <c r="AP366" s="4">
        <f>AO366*$AP$5+$D366</f>
        <v>-1.50005327262</v>
      </c>
      <c r="AQ366" s="3">
        <v>3.4900091999999998E-4</v>
      </c>
      <c r="AR366" s="4">
        <f>AQ366*$AR$5+$D366</f>
        <v>-1.49982549954</v>
      </c>
      <c r="AS366" s="3">
        <v>5.6925308445292993E-4</v>
      </c>
      <c r="AT366" s="4">
        <f>AS366*$AT$5+$D366</f>
        <v>-1.4997153734577735</v>
      </c>
      <c r="AU366" s="20">
        <v>2.303406917580168E-2</v>
      </c>
      <c r="AV366" s="47">
        <f>AU366*$AV$5+$D366</f>
        <v>-1.4884829654120992</v>
      </c>
    </row>
    <row r="367" spans="1:48" s="43" customFormat="1" x14ac:dyDescent="0.15">
      <c r="A367" s="57"/>
      <c r="B367" s="58"/>
      <c r="C367" s="21"/>
      <c r="D367" s="20"/>
      <c r="E367" s="20"/>
      <c r="F367" s="20"/>
      <c r="G367" s="3"/>
      <c r="H367" s="4"/>
      <c r="I367" s="3"/>
      <c r="J367" s="4"/>
      <c r="K367" s="3"/>
      <c r="L367" s="4"/>
      <c r="M367" s="3"/>
      <c r="N367" s="4"/>
      <c r="O367" s="3"/>
      <c r="P367" s="4"/>
      <c r="Q367" s="4"/>
      <c r="R367" s="4"/>
      <c r="S367" s="3"/>
      <c r="T367" s="4"/>
      <c r="U367" s="3"/>
      <c r="V367" s="4"/>
      <c r="W367" s="3"/>
      <c r="X367" s="4"/>
      <c r="Y367" s="3"/>
      <c r="Z367" s="4"/>
      <c r="AA367" s="3"/>
      <c r="AB367" s="4"/>
      <c r="AC367" s="3"/>
      <c r="AD367" s="4"/>
      <c r="AE367" s="3"/>
      <c r="AF367" s="4"/>
      <c r="AG367" s="3"/>
      <c r="AH367" s="4"/>
      <c r="AI367" s="3"/>
      <c r="AJ367" s="4"/>
      <c r="AK367" s="3"/>
      <c r="AL367" s="4"/>
      <c r="AM367" s="3"/>
      <c r="AN367" s="4"/>
      <c r="AO367" s="3"/>
      <c r="AP367" s="4"/>
      <c r="AQ367" s="3"/>
      <c r="AR367" s="4"/>
      <c r="AS367" s="3"/>
      <c r="AT367" s="4"/>
      <c r="AU367" s="20"/>
      <c r="AV367" s="47"/>
    </row>
    <row r="368" spans="1:48" s="43" customFormat="1" x14ac:dyDescent="0.15">
      <c r="A368" s="57"/>
      <c r="B368" s="58"/>
      <c r="C368" s="21"/>
      <c r="D368" s="20">
        <v>-1</v>
      </c>
      <c r="E368" s="20">
        <v>-1</v>
      </c>
      <c r="F368" s="20">
        <v>1.8333333333333333</v>
      </c>
      <c r="G368" s="3">
        <v>1.1128183747743627</v>
      </c>
      <c r="H368" s="4">
        <f>G368*$H$5+D368</f>
        <v>-0.44359081261281863</v>
      </c>
      <c r="I368" s="3">
        <v>1.1127432498516143</v>
      </c>
      <c r="J368" s="4">
        <f>I368*$J$5+$D368</f>
        <v>-0.44362837507419284</v>
      </c>
      <c r="K368" s="3">
        <v>5.9988875740528518E-3</v>
      </c>
      <c r="L368" s="4">
        <f>K368*$L$5+$D368</f>
        <v>-0.99700055621297357</v>
      </c>
      <c r="M368" s="3">
        <v>-1.1454627579950949E-2</v>
      </c>
      <c r="N368" s="4">
        <f>M368*$N$5+$D368</f>
        <v>-1.0057273137899754</v>
      </c>
      <c r="O368" s="3">
        <v>-1.0105821538086111</v>
      </c>
      <c r="P368" s="4">
        <f>O368*$P$5+$D368</f>
        <v>-1.5052910769043055</v>
      </c>
      <c r="Q368" s="4">
        <v>1.1867375486736E-3</v>
      </c>
      <c r="R368" s="4">
        <f>Q368*$R$5+$D368</f>
        <v>-0.9994066312256632</v>
      </c>
      <c r="S368" s="3">
        <v>0.12607742932548913</v>
      </c>
      <c r="T368" s="4">
        <f>S368*$T$5+$D368</f>
        <v>-0.93696128533725542</v>
      </c>
      <c r="U368" s="3">
        <v>5.5410384384227435E-2</v>
      </c>
      <c r="V368" s="4">
        <f>U368*$V$5+$D368</f>
        <v>-0.97229480780788624</v>
      </c>
      <c r="W368" s="3">
        <v>6.4001821690812782E-2</v>
      </c>
      <c r="X368" s="4">
        <f>W368*$X$5+$D368</f>
        <v>-0.96799908915459365</v>
      </c>
      <c r="Y368" s="3">
        <v>6.6513986092154948E-2</v>
      </c>
      <c r="Z368" s="4">
        <f>Y368*$Z$5+$D368</f>
        <v>-0.96674300695392257</v>
      </c>
      <c r="AA368" s="3">
        <v>2.0407748266382402E-2</v>
      </c>
      <c r="AB368" s="4">
        <f>AA368*$AB$5+$D368</f>
        <v>-0.98979612586680876</v>
      </c>
      <c r="AC368" s="3">
        <v>-8.5004032207167219E-5</v>
      </c>
      <c r="AD368" s="4">
        <f>AC368*$AD$5+$D368</f>
        <v>-1.0000425020161037</v>
      </c>
      <c r="AE368" s="3">
        <v>-3.0559646332838971E-3</v>
      </c>
      <c r="AF368" s="4">
        <f>AE368*$AF$5+$D368</f>
        <v>-1.0015279823166419</v>
      </c>
      <c r="AG368" s="3">
        <v>-4.3939962612604151E-3</v>
      </c>
      <c r="AH368" s="4">
        <f>AG368*$AH$5+$D368</f>
        <v>-1.0021969981306302</v>
      </c>
      <c r="AI368" s="3">
        <v>1.4595452911232983E-4</v>
      </c>
      <c r="AJ368" s="4">
        <f>AI368*$AJ$5+$D368</f>
        <v>-0.99992702273544387</v>
      </c>
      <c r="AK368" s="3">
        <v>1.8860582303805462E-3</v>
      </c>
      <c r="AL368" s="4">
        <f>AK368*$AL$5+$D368</f>
        <v>-0.99905697088480971</v>
      </c>
      <c r="AM368" s="3">
        <v>-1.8325224E-4</v>
      </c>
      <c r="AN368" s="4">
        <f>AM368*$AN$5+$D368</f>
        <v>-1.0000916261199999</v>
      </c>
      <c r="AO368" s="3">
        <v>-9.1540799999999996E-6</v>
      </c>
      <c r="AP368" s="4">
        <f>AO368*$AP$5+$D368</f>
        <v>-1.0000045770399999</v>
      </c>
      <c r="AQ368" s="3">
        <v>1.8684864E-4</v>
      </c>
      <c r="AR368" s="4">
        <f>AQ368*$AR$5+$D368</f>
        <v>-0.99990657567999996</v>
      </c>
      <c r="AS368" s="3">
        <v>1.907290094206015E-4</v>
      </c>
      <c r="AT368" s="4">
        <f>AS368*$AT$5+$D368</f>
        <v>-0.99990463549528974</v>
      </c>
      <c r="AU368" s="20">
        <v>1.1531031031337066E-2</v>
      </c>
      <c r="AV368" s="47">
        <f>AU368*$AV$5+$D368</f>
        <v>-0.99423448448433149</v>
      </c>
    </row>
    <row r="369" spans="1:48" s="43" customFormat="1" x14ac:dyDescent="0.15">
      <c r="A369" s="57"/>
      <c r="B369" s="58"/>
      <c r="C369" s="21"/>
      <c r="D369" s="20">
        <v>-1</v>
      </c>
      <c r="E369" s="20">
        <v>-0.5</v>
      </c>
      <c r="F369" s="20">
        <v>1.8333333333333333</v>
      </c>
      <c r="G369" s="3">
        <v>1.0994428977471962</v>
      </c>
      <c r="H369" s="4">
        <f>G369*$H$5+D369</f>
        <v>-0.45027855112640192</v>
      </c>
      <c r="I369" s="3">
        <v>1.0993138795668256</v>
      </c>
      <c r="J369" s="4">
        <f>I369*$J$5+$D369</f>
        <v>-0.45034306021658721</v>
      </c>
      <c r="K369" s="3">
        <v>8.8882086582575213E-3</v>
      </c>
      <c r="L369" s="4">
        <f>K369*$L$5+$D369</f>
        <v>-0.99555589567087122</v>
      </c>
      <c r="M369" s="3">
        <v>-1.4306618934385533E-2</v>
      </c>
      <c r="N369" s="4">
        <f>M369*$N$5+$D369</f>
        <v>-1.0071533094671927</v>
      </c>
      <c r="O369" s="3">
        <v>-1.0014087682240689</v>
      </c>
      <c r="P369" s="4">
        <f>O369*$P$5+$D369</f>
        <v>-1.5007043841120344</v>
      </c>
      <c r="Q369" s="4">
        <v>1.4801835518316001E-3</v>
      </c>
      <c r="R369" s="4">
        <f>Q369*$R$5+$D369</f>
        <v>-0.99925990822408417</v>
      </c>
      <c r="S369" s="3">
        <v>0.12749782554324088</v>
      </c>
      <c r="T369" s="4">
        <f>S369*$T$5+$D369</f>
        <v>-0.93625108722837957</v>
      </c>
      <c r="U369" s="3">
        <v>5.898097303673619E-2</v>
      </c>
      <c r="V369" s="4">
        <f>U369*$V$5+$D369</f>
        <v>-0.97050951348163195</v>
      </c>
      <c r="W369" s="3">
        <v>6.0726137903487722E-2</v>
      </c>
      <c r="X369" s="4">
        <f>W369*$X$5+$D369</f>
        <v>-0.9696369310482561</v>
      </c>
      <c r="Y369" s="3">
        <v>6.7287835920925299E-2</v>
      </c>
      <c r="Z369" s="4">
        <f>Y369*$Z$5+$D369</f>
        <v>-0.96635608203953738</v>
      </c>
      <c r="AA369" s="3">
        <v>2.1980001062249999E-2</v>
      </c>
      <c r="AB369" s="4">
        <f>AA369*$AB$5+$D369</f>
        <v>-0.98900999946887502</v>
      </c>
      <c r="AC369" s="3">
        <v>2.3410946575088681E-4</v>
      </c>
      <c r="AD369" s="4">
        <f>AC369*$AD$5+$D369</f>
        <v>-0.99988294526712451</v>
      </c>
      <c r="AE369" s="3">
        <v>-2.348062201132406E-3</v>
      </c>
      <c r="AF369" s="4">
        <f>AE369*$AF$5+$D369</f>
        <v>-1.0011740311005661</v>
      </c>
      <c r="AG369" s="3">
        <v>-4.8486390674978919E-3</v>
      </c>
      <c r="AH369" s="4">
        <f>AG369*$AH$5+$D369</f>
        <v>-1.002424319533749</v>
      </c>
      <c r="AI369" s="3">
        <v>-8.0996744177721489E-5</v>
      </c>
      <c r="AJ369" s="4">
        <f>AI369*$AJ$5+$D369</f>
        <v>-1.000040498372089</v>
      </c>
      <c r="AK369" s="3">
        <v>1.5256751538487493E-3</v>
      </c>
      <c r="AL369" s="4">
        <f>AK369*$AL$5+$D369</f>
        <v>-0.99923716242307559</v>
      </c>
      <c r="AM369" s="3">
        <v>-1.6665911999999997E-4</v>
      </c>
      <c r="AN369" s="4">
        <f>AM369*$AN$5+$D369</f>
        <v>-1.00008332956</v>
      </c>
      <c r="AO369" s="3">
        <v>-5.1798959999999994E-5</v>
      </c>
      <c r="AP369" s="4">
        <f>AO369*$AP$5+$D369</f>
        <v>-1.00002589948</v>
      </c>
      <c r="AQ369" s="3">
        <v>6.7166279999999993E-5</v>
      </c>
      <c r="AR369" s="4">
        <f>AQ369*$AR$5+$D369</f>
        <v>-0.99996641685999998</v>
      </c>
      <c r="AS369" s="3">
        <v>1.8792651068011643E-4</v>
      </c>
      <c r="AT369" s="4">
        <f>AS369*$AT$5+$D369</f>
        <v>-0.99990603674465994</v>
      </c>
      <c r="AU369" s="20">
        <v>1.1711057261644148E-2</v>
      </c>
      <c r="AV369" s="47">
        <f>AU369*$AV$5+$D369</f>
        <v>-0.99414447136917794</v>
      </c>
    </row>
    <row r="370" spans="1:48" s="43" customFormat="1" x14ac:dyDescent="0.15">
      <c r="A370" s="57"/>
      <c r="B370" s="58"/>
      <c r="C370" s="21"/>
      <c r="D370" s="20">
        <v>-1</v>
      </c>
      <c r="E370" s="20">
        <v>0</v>
      </c>
      <c r="F370" s="20">
        <v>1.8333333333333333</v>
      </c>
      <c r="G370" s="3">
        <v>1.0837134811832501</v>
      </c>
      <c r="H370" s="4">
        <f>G370*$H$5+D370</f>
        <v>-0.45814325940837497</v>
      </c>
      <c r="I370" s="3">
        <v>1.0835868644146884</v>
      </c>
      <c r="J370" s="4">
        <f>I370*$J$5+$D370</f>
        <v>-0.45820656779265578</v>
      </c>
      <c r="K370" s="3">
        <v>1.1986576229174676E-2</v>
      </c>
      <c r="L370" s="4">
        <f>K370*$L$5+$D370</f>
        <v>-0.99400671188541267</v>
      </c>
      <c r="M370" s="3">
        <v>-1.14340962285774E-2</v>
      </c>
      <c r="N370" s="4">
        <f>M370*$N$5+$D370</f>
        <v>-1.0057170481142887</v>
      </c>
      <c r="O370" s="3">
        <v>-0.98924409238778788</v>
      </c>
      <c r="P370" s="4">
        <f>O370*$P$5+$D370</f>
        <v>-1.4946220461938939</v>
      </c>
      <c r="Q370" s="4">
        <v>1.5778900721430001E-3</v>
      </c>
      <c r="R370" s="4">
        <f>Q370*$R$5+$D370</f>
        <v>-0.99921105496392848</v>
      </c>
      <c r="S370" s="3">
        <v>0.13810133528443388</v>
      </c>
      <c r="T370" s="4">
        <f>S370*$T$5+$D370</f>
        <v>-0.9309493323577831</v>
      </c>
      <c r="U370" s="3">
        <v>6.279980439221601E-2</v>
      </c>
      <c r="V370" s="4">
        <f>U370*$V$5+$D370</f>
        <v>-0.968600097803892</v>
      </c>
      <c r="W370" s="3">
        <v>6.5097449259564816E-2</v>
      </c>
      <c r="X370" s="4">
        <f>W370*$X$5+$D370</f>
        <v>-0.96745127537021758</v>
      </c>
      <c r="Y370" s="3">
        <v>6.8834241100694304E-2</v>
      </c>
      <c r="Z370" s="4">
        <f>Y370*$Z$5+$D370</f>
        <v>-0.96558287944965282</v>
      </c>
      <c r="AA370" s="3">
        <v>2.2305970740438004E-2</v>
      </c>
      <c r="AB370" s="4">
        <f>AA370*$AB$5+$D370</f>
        <v>-0.98884701462978097</v>
      </c>
      <c r="AC370" s="3">
        <v>1.1635797851308955E-3</v>
      </c>
      <c r="AD370" s="4">
        <f>AC370*$AD$5+$D370</f>
        <v>-0.99941821010743459</v>
      </c>
      <c r="AE370" s="3">
        <v>-2.5626625447373852E-3</v>
      </c>
      <c r="AF370" s="4">
        <f>AE370*$AF$5+$D370</f>
        <v>-1.0012813312723687</v>
      </c>
      <c r="AG370" s="3">
        <v>-5.4631779597282513E-3</v>
      </c>
      <c r="AH370" s="4">
        <f>AG370*$AH$5+$D370</f>
        <v>-1.002731588979864</v>
      </c>
      <c r="AI370" s="3">
        <v>-4.9998371025166246E-4</v>
      </c>
      <c r="AJ370" s="4">
        <f>AI370*$AJ$5+$D370</f>
        <v>-1.0002499918551258</v>
      </c>
      <c r="AK370" s="3">
        <v>1.5533732026955102E-3</v>
      </c>
      <c r="AL370" s="4">
        <f>AK370*$AL$5+$D370</f>
        <v>-0.99922331339865222</v>
      </c>
      <c r="AM370" s="3">
        <v>-2.3893704E-4</v>
      </c>
      <c r="AN370" s="4">
        <f>AM370*$AN$5+$D370</f>
        <v>-1.0001194685200001</v>
      </c>
      <c r="AO370" s="3">
        <v>-5.8364280000000005E-5</v>
      </c>
      <c r="AP370" s="4">
        <f>AO370*$AP$5+$D370</f>
        <v>-1.00002918214</v>
      </c>
      <c r="AQ370" s="3">
        <v>1.3013028E-4</v>
      </c>
      <c r="AR370" s="4">
        <f>AQ370*$AR$5+$D370</f>
        <v>-0.99993493485999996</v>
      </c>
      <c r="AS370" s="3">
        <v>1.7359415349955755E-4</v>
      </c>
      <c r="AT370" s="4">
        <f>AS370*$AT$5+$D370</f>
        <v>-0.99991320292325025</v>
      </c>
      <c r="AU370" s="20">
        <v>1.3626736069572914E-2</v>
      </c>
      <c r="AV370" s="47">
        <f>AU370*$AV$5+$D370</f>
        <v>-0.99318663196521351</v>
      </c>
    </row>
    <row r="371" spans="1:48" s="43" customFormat="1" x14ac:dyDescent="0.15">
      <c r="A371" s="57"/>
      <c r="B371" s="58"/>
      <c r="C371" s="21"/>
      <c r="D371" s="20">
        <v>-1</v>
      </c>
      <c r="E371" s="20">
        <v>0.5</v>
      </c>
      <c r="F371" s="20">
        <v>1.8333333333333333</v>
      </c>
      <c r="G371" s="3">
        <v>1.0198373584138702</v>
      </c>
      <c r="H371" s="4">
        <f>G371*$H$5+D371</f>
        <v>-0.49008132079306488</v>
      </c>
      <c r="I371" s="3">
        <v>1.0197007648861629</v>
      </c>
      <c r="J371" s="4">
        <f>I371*$J$5+$D371</f>
        <v>-0.49014961755691855</v>
      </c>
      <c r="K371" s="3">
        <v>1.5090543259557344E-2</v>
      </c>
      <c r="L371" s="4">
        <f>K371*$L$5+$D371</f>
        <v>-0.99245472837022131</v>
      </c>
      <c r="M371" s="3">
        <v>-7.1318448725749672E-3</v>
      </c>
      <c r="N371" s="4">
        <f>M371*$N$5+$D371</f>
        <v>-1.0035659224362874</v>
      </c>
      <c r="O371" s="3">
        <v>-0.9633412892126525</v>
      </c>
      <c r="P371" s="4">
        <f>O371*$P$5+$D371</f>
        <v>-1.4816706446063264</v>
      </c>
      <c r="Q371" s="4">
        <v>4.3044030318365994E-3</v>
      </c>
      <c r="R371" s="4">
        <f>Q371*$R$5+$D371</f>
        <v>-0.99784779848408167</v>
      </c>
      <c r="S371" s="3">
        <v>0.15615212611475904</v>
      </c>
      <c r="T371" s="4">
        <f>S371*$T$5+$D371</f>
        <v>-0.92192393694262043</v>
      </c>
      <c r="U371" s="3">
        <v>7.1296050887887624E-2</v>
      </c>
      <c r="V371" s="4">
        <f>U371*$V$5+$D371</f>
        <v>-0.96435197455605615</v>
      </c>
      <c r="W371" s="3">
        <v>7.4332824404684139E-2</v>
      </c>
      <c r="X371" s="4">
        <f>W371*$X$5+$D371</f>
        <v>-0.96283358779765793</v>
      </c>
      <c r="Y371" s="3">
        <v>7.2896890732058128E-2</v>
      </c>
      <c r="Z371" s="4">
        <f>Y371*$Z$5+$D371</f>
        <v>-0.96355155463397091</v>
      </c>
      <c r="AA371" s="3">
        <v>3.0067733972707199E-2</v>
      </c>
      <c r="AB371" s="4">
        <f>AA371*$AB$5+$D371</f>
        <v>-0.98496613301364644</v>
      </c>
      <c r="AC371" s="3">
        <v>1.9968980025060761E-3</v>
      </c>
      <c r="AD371" s="4">
        <f>AC371*$AD$5+$D371</f>
        <v>-0.99900155099874699</v>
      </c>
      <c r="AE371" s="3">
        <v>-3.3040091862818607E-3</v>
      </c>
      <c r="AF371" s="4">
        <f>AE371*$AF$5+$D371</f>
        <v>-1.001652004593141</v>
      </c>
      <c r="AG371" s="3">
        <v>-6.864057673004624E-3</v>
      </c>
      <c r="AH371" s="4">
        <f>AG371*$AH$5+$D371</f>
        <v>-1.0034320288365024</v>
      </c>
      <c r="AI371" s="3">
        <v>-9.6091872357682232E-4</v>
      </c>
      <c r="AJ371" s="4">
        <f>AI371*$AJ$5+$D371</f>
        <v>-1.0004804593617884</v>
      </c>
      <c r="AK371" s="3">
        <v>1.9755679606180735E-3</v>
      </c>
      <c r="AL371" s="4">
        <f>AK371*$AL$5+$D371</f>
        <v>-0.99901221601969092</v>
      </c>
      <c r="AM371" s="3">
        <v>-9.7862579999999995E-4</v>
      </c>
      <c r="AN371" s="4">
        <f>AM371*$AN$5+$D371</f>
        <v>-1.0004893129000001</v>
      </c>
      <c r="AO371" s="3">
        <v>-1.3423967999999999E-4</v>
      </c>
      <c r="AP371" s="4">
        <f>AO371*$AP$5+$D371</f>
        <v>-1.00006711984</v>
      </c>
      <c r="AQ371" s="3">
        <v>2.9223611999999998E-4</v>
      </c>
      <c r="AR371" s="4">
        <f>AQ371*$AR$5+$D371</f>
        <v>-0.99985388194000002</v>
      </c>
      <c r="AS371" s="3">
        <v>4.4530451254065113E-4</v>
      </c>
      <c r="AT371" s="4">
        <f>AS371*$AT$5+$D371</f>
        <v>-0.99977734774372973</v>
      </c>
      <c r="AU371" s="20">
        <v>1.7495991073172741E-2</v>
      </c>
      <c r="AV371" s="47">
        <f>AU371*$AV$5+$D371</f>
        <v>-0.99125200446341366</v>
      </c>
    </row>
    <row r="372" spans="1:48" s="43" customFormat="1" x14ac:dyDescent="0.15">
      <c r="A372" s="57"/>
      <c r="B372" s="58"/>
      <c r="C372" s="21"/>
      <c r="D372" s="20">
        <v>-1</v>
      </c>
      <c r="E372" s="20">
        <v>1</v>
      </c>
      <c r="F372" s="20">
        <v>1.8333333333333333</v>
      </c>
      <c r="G372" s="3">
        <v>0.94216808983740929</v>
      </c>
      <c r="H372" s="4">
        <f>G372*$H$5+D372</f>
        <v>-0.52891595508129541</v>
      </c>
      <c r="I372" s="3">
        <v>0.94207545831575745</v>
      </c>
      <c r="J372" s="4">
        <f>I372*$J$5+$D372</f>
        <v>-0.52896227084212133</v>
      </c>
      <c r="K372" s="3">
        <v>1.2040704337341302E-2</v>
      </c>
      <c r="L372" s="4">
        <f>K372*$L$5+$D372</f>
        <v>-0.9939796478313293</v>
      </c>
      <c r="M372" s="3">
        <v>5.4370751410130549E-3</v>
      </c>
      <c r="N372" s="4">
        <f>M372*$N$5+$D372</f>
        <v>-0.99728146242949345</v>
      </c>
      <c r="O372" s="3">
        <v>-0.93434424348980638</v>
      </c>
      <c r="P372" s="4">
        <f>O372*$P$5+$D372</f>
        <v>-1.4671721217449032</v>
      </c>
      <c r="Q372" s="4">
        <v>9.8049839164199987E-3</v>
      </c>
      <c r="R372" s="4">
        <f>Q372*$R$5+$D372</f>
        <v>-0.99509750804178998</v>
      </c>
      <c r="S372" s="3">
        <v>0.18347188884699664</v>
      </c>
      <c r="T372" s="4">
        <f>S372*$T$5+$D372</f>
        <v>-0.90826405557650169</v>
      </c>
      <c r="U372" s="3">
        <v>7.9290212518151576E-2</v>
      </c>
      <c r="V372" s="4">
        <f>U372*$V$5+$D372</f>
        <v>-0.9603548937409242</v>
      </c>
      <c r="W372" s="3">
        <v>8.9462563880500071E-2</v>
      </c>
      <c r="X372" s="4">
        <f>W372*$X$5+$D372</f>
        <v>-0.95526871805975</v>
      </c>
      <c r="Y372" s="3">
        <v>7.639253155732538E-2</v>
      </c>
      <c r="Z372" s="4">
        <f>Y372*$Z$5+$D372</f>
        <v>-0.96180373422133736</v>
      </c>
      <c r="AA372" s="3">
        <v>3.8291907677977806E-2</v>
      </c>
      <c r="AB372" s="4">
        <f>AA372*$AB$5+$D372</f>
        <v>-0.98085404616101113</v>
      </c>
      <c r="AC372" s="3">
        <v>1.7934457286987581E-3</v>
      </c>
      <c r="AD372" s="4">
        <f>AC372*$AD$5+$D372</f>
        <v>-0.99910327713565061</v>
      </c>
      <c r="AE372" s="3">
        <v>-5.068191231761757E-3</v>
      </c>
      <c r="AF372" s="4">
        <f>AE372*$AF$5+$D372</f>
        <v>-1.0025340956158808</v>
      </c>
      <c r="AG372" s="3">
        <v>-8.9730574368644435E-3</v>
      </c>
      <c r="AH372" s="4">
        <f>AG372*$AH$5+$D372</f>
        <v>-1.0044865287184321</v>
      </c>
      <c r="AI372" s="3">
        <v>-8.3550639995663364E-4</v>
      </c>
      <c r="AJ372" s="4">
        <f>AI372*$AJ$5+$D372</f>
        <v>-1.0004177531999783</v>
      </c>
      <c r="AK372" s="3">
        <v>2.6579022998029769E-3</v>
      </c>
      <c r="AL372" s="4">
        <f>AK372*$AL$5+$D372</f>
        <v>-0.9986710488500985</v>
      </c>
      <c r="AM372" s="3">
        <v>-1.7553617999999998E-3</v>
      </c>
      <c r="AN372" s="4">
        <f>AM372*$AN$5+$D372</f>
        <v>-1.0008776809</v>
      </c>
      <c r="AO372" s="3">
        <v>-2.2799988E-4</v>
      </c>
      <c r="AP372" s="4">
        <f>AO372*$AP$5+$D372</f>
        <v>-1.0001139999399999</v>
      </c>
      <c r="AQ372" s="3">
        <v>6.0309684000000002E-4</v>
      </c>
      <c r="AR372" s="4">
        <f>AQ372*$AR$5+$D372</f>
        <v>-0.99969845158000004</v>
      </c>
      <c r="AS372" s="3">
        <v>7.9175069993504994E-4</v>
      </c>
      <c r="AT372" s="4">
        <f>AS372*$AT$5+$D372</f>
        <v>-0.99960412465003246</v>
      </c>
      <c r="AU372" s="20">
        <v>2.3976211067165441E-2</v>
      </c>
      <c r="AV372" s="47">
        <f>AU372*$AV$5+$D372</f>
        <v>-0.98801189446641724</v>
      </c>
    </row>
    <row r="373" spans="1:48" s="43" customFormat="1" x14ac:dyDescent="0.15">
      <c r="A373" s="57"/>
      <c r="B373" s="58"/>
      <c r="C373" s="21"/>
      <c r="D373" s="20"/>
      <c r="E373" s="20"/>
      <c r="F373" s="20"/>
      <c r="G373" s="3"/>
      <c r="H373" s="4"/>
      <c r="I373" s="3"/>
      <c r="J373" s="4"/>
      <c r="K373" s="3"/>
      <c r="L373" s="4"/>
      <c r="M373" s="3"/>
      <c r="N373" s="4"/>
      <c r="O373" s="3"/>
      <c r="P373" s="4"/>
      <c r="Q373" s="4"/>
      <c r="R373" s="4"/>
      <c r="S373" s="3"/>
      <c r="T373" s="4"/>
      <c r="U373" s="3"/>
      <c r="V373" s="4"/>
      <c r="W373" s="3"/>
      <c r="X373" s="4"/>
      <c r="Y373" s="3"/>
      <c r="Z373" s="4"/>
      <c r="AA373" s="3"/>
      <c r="AB373" s="4"/>
      <c r="AC373" s="3"/>
      <c r="AD373" s="4"/>
      <c r="AE373" s="3"/>
      <c r="AF373" s="4"/>
      <c r="AG373" s="3"/>
      <c r="AH373" s="4"/>
      <c r="AI373" s="3"/>
      <c r="AJ373" s="4"/>
      <c r="AK373" s="3"/>
      <c r="AL373" s="4"/>
      <c r="AM373" s="3"/>
      <c r="AN373" s="4"/>
      <c r="AO373" s="3"/>
      <c r="AP373" s="4"/>
      <c r="AQ373" s="3"/>
      <c r="AR373" s="4"/>
      <c r="AS373" s="3"/>
      <c r="AT373" s="4"/>
      <c r="AU373" s="20"/>
      <c r="AV373" s="47"/>
    </row>
    <row r="374" spans="1:48" s="43" customFormat="1" x14ac:dyDescent="0.15">
      <c r="A374" s="57"/>
      <c r="B374" s="58"/>
      <c r="C374" s="21"/>
      <c r="D374" s="48">
        <v>-0.5</v>
      </c>
      <c r="E374" s="48">
        <v>-1</v>
      </c>
      <c r="F374" s="48">
        <v>1.8333333333333333</v>
      </c>
      <c r="G374" s="71">
        <v>1.1068357850475652</v>
      </c>
      <c r="H374" s="72">
        <f>G374*$H$5+D374</f>
        <v>5.3417892523782595E-2</v>
      </c>
      <c r="I374" s="71">
        <v>1.1067256974126765</v>
      </c>
      <c r="J374" s="72">
        <f>I374*$J$5+$D374</f>
        <v>5.3362848706338228E-2</v>
      </c>
      <c r="K374" s="71">
        <v>4.7614070321744936E-3</v>
      </c>
      <c r="L374" s="72">
        <f>K374*$L$5+$D374</f>
        <v>-0.49761929648391273</v>
      </c>
      <c r="M374" s="71">
        <v>-1.4866564880936826E-2</v>
      </c>
      <c r="N374" s="72">
        <f>M374*$N$5+$D374</f>
        <v>-0.50743328244046837</v>
      </c>
      <c r="O374" s="71">
        <v>-1.0080286449224385</v>
      </c>
      <c r="P374" s="72">
        <f>O374*$P$5+$D374</f>
        <v>-1.0040143224612192</v>
      </c>
      <c r="Q374" s="72">
        <v>2.5249018565232E-3</v>
      </c>
      <c r="R374" s="72">
        <f>Q374*$R$5+$D374</f>
        <v>-0.4987375490717384</v>
      </c>
      <c r="S374" s="71">
        <v>0.12813989689528638</v>
      </c>
      <c r="T374" s="72">
        <f>S374*$T$5+$D374</f>
        <v>-0.43593005155235681</v>
      </c>
      <c r="U374" s="71">
        <v>5.5871406546888013E-2</v>
      </c>
      <c r="V374" s="72">
        <f>U374*$V$5+$D374</f>
        <v>-0.47206429672655598</v>
      </c>
      <c r="W374" s="71">
        <v>6.175270547216509E-2</v>
      </c>
      <c r="X374" s="72">
        <f>W374*$X$5+$D374</f>
        <v>-0.46912364726391748</v>
      </c>
      <c r="Y374" s="71">
        <v>6.6738040914984684E-2</v>
      </c>
      <c r="Z374" s="72">
        <f>Y374*$Z$5+$D374</f>
        <v>-0.46663097954250765</v>
      </c>
      <c r="AA374" s="71">
        <v>2.2157968490380802E-2</v>
      </c>
      <c r="AB374" s="72">
        <f>AA374*$AB$5+$D374</f>
        <v>-0.48892101575480962</v>
      </c>
      <c r="AC374" s="71">
        <v>9.6152102004828504E-5</v>
      </c>
      <c r="AD374" s="72">
        <f>AC374*$AD$5+$D374</f>
        <v>-0.49995192394899757</v>
      </c>
      <c r="AE374" s="71">
        <v>-2.6866848212363675E-3</v>
      </c>
      <c r="AF374" s="72">
        <f>AE374*$AF$5+$D374</f>
        <v>-0.50134334241061818</v>
      </c>
      <c r="AG374" s="71">
        <v>-4.9747299624706733E-3</v>
      </c>
      <c r="AH374" s="72">
        <f>AG374*$AH$5+$D374</f>
        <v>-0.50248736498123536</v>
      </c>
      <c r="AI374" s="71">
        <v>4.7685059595871073E-5</v>
      </c>
      <c r="AJ374" s="72">
        <f>AI374*$AJ$5+$D374</f>
        <v>-0.49997615747020208</v>
      </c>
      <c r="AK374" s="71">
        <v>1.7959933053999873E-3</v>
      </c>
      <c r="AL374" s="72">
        <f>AK374*$AL$5+$D374</f>
        <v>-0.49910200334729998</v>
      </c>
      <c r="AM374" s="71">
        <v>-5.5059911999999999E-4</v>
      </c>
      <c r="AN374" s="72">
        <f>AM374*$AN$5+$D374</f>
        <v>-0.50027529956000005</v>
      </c>
      <c r="AO374" s="71">
        <v>-4.3369559999999996E-5</v>
      </c>
      <c r="AP374" s="72">
        <f>AO374*$AP$5+$D374</f>
        <v>-0.50002168477999998</v>
      </c>
      <c r="AQ374" s="71">
        <v>1.5746723999999999E-4</v>
      </c>
      <c r="AR374" s="72">
        <f>AQ374*$AR$5+$D374</f>
        <v>-0.49992126638000001</v>
      </c>
      <c r="AS374" s="71">
        <v>2.1909344638373232E-4</v>
      </c>
      <c r="AT374" s="72">
        <f>AS374*$AT$5+$D374</f>
        <v>-0.49989045327680814</v>
      </c>
      <c r="AU374" s="48">
        <v>1.1677421939497118E-2</v>
      </c>
      <c r="AV374" s="49">
        <f>AU374*$AV$5+$D374</f>
        <v>-0.49416128903025142</v>
      </c>
    </row>
    <row r="375" spans="1:48" s="43" customFormat="1" x14ac:dyDescent="0.15">
      <c r="A375" s="57"/>
      <c r="B375" s="58"/>
      <c r="C375" s="21"/>
      <c r="D375" s="48">
        <v>-0.5</v>
      </c>
      <c r="E375" s="48">
        <v>-0.5</v>
      </c>
      <c r="F375" s="48">
        <v>1.8333333333333333</v>
      </c>
      <c r="G375" s="71">
        <v>1.0950450077641887</v>
      </c>
      <c r="H375" s="72">
        <f>G375*$H$5+D375</f>
        <v>4.7522503882094336E-2</v>
      </c>
      <c r="I375" s="71">
        <v>1.0949388352377718</v>
      </c>
      <c r="J375" s="72">
        <f>I375*$J$5+$D375</f>
        <v>4.7469417618885901E-2</v>
      </c>
      <c r="K375" s="71">
        <v>9.5452119022110399E-3</v>
      </c>
      <c r="L375" s="72">
        <f>K375*$L$5+$D375</f>
        <v>-0.49522739404889449</v>
      </c>
      <c r="M375" s="71">
        <v>-1.1891385418260954E-2</v>
      </c>
      <c r="N375" s="72">
        <f>M375*$N$5+$D375</f>
        <v>-0.50594569270913048</v>
      </c>
      <c r="O375" s="71">
        <v>-1.0017217839661043</v>
      </c>
      <c r="P375" s="72">
        <f>O375*$P$5+$D375</f>
        <v>-1.0008608919830522</v>
      </c>
      <c r="Q375" s="72">
        <v>2.3264182338012E-3</v>
      </c>
      <c r="R375" s="72">
        <f>Q375*$R$5+$D375</f>
        <v>-0.4988367908830994</v>
      </c>
      <c r="S375" s="71">
        <v>0.13596607474158495</v>
      </c>
      <c r="T375" s="72">
        <f>S375*$T$5+$D375</f>
        <v>-0.43201696262920752</v>
      </c>
      <c r="U375" s="71">
        <v>5.7388860062042003E-2</v>
      </c>
      <c r="V375" s="72">
        <f>U375*$V$5+$D375</f>
        <v>-0.47130556996897899</v>
      </c>
      <c r="W375" s="71">
        <v>6.3559464393037252E-2</v>
      </c>
      <c r="X375" s="72">
        <f>W375*$X$5+$D375</f>
        <v>-0.46822026780348136</v>
      </c>
      <c r="Y375" s="71">
        <v>6.7237433914068709E-2</v>
      </c>
      <c r="Z375" s="72">
        <f>Y375*$Z$5+$D375</f>
        <v>-0.46638128304296567</v>
      </c>
      <c r="AA375" s="71">
        <v>2.3562977268184203E-2</v>
      </c>
      <c r="AB375" s="72">
        <f>AA375*$AB$5+$D375</f>
        <v>-0.48821851136590788</v>
      </c>
      <c r="AC375" s="71">
        <v>4.8215401874885017E-4</v>
      </c>
      <c r="AD375" s="72">
        <f>AC375*$AD$5+$D375</f>
        <v>-0.49975892299062558</v>
      </c>
      <c r="AE375" s="71">
        <v>-2.6978328910340289E-3</v>
      </c>
      <c r="AF375" s="72">
        <f>AE375*$AF$5+$D375</f>
        <v>-0.50134891644551705</v>
      </c>
      <c r="AG375" s="71">
        <v>-5.3555935561898299E-3</v>
      </c>
      <c r="AH375" s="72">
        <f>AG375*$AH$5+$D375</f>
        <v>-0.50267779677809488</v>
      </c>
      <c r="AI375" s="71">
        <v>-1.3022401139312268E-4</v>
      </c>
      <c r="AJ375" s="72">
        <f>AI375*$AJ$5+$D375</f>
        <v>-0.50006511200569659</v>
      </c>
      <c r="AK375" s="71">
        <v>1.7318374684275348E-3</v>
      </c>
      <c r="AL375" s="72">
        <f>AK375*$AL$5+$D375</f>
        <v>-0.49913408126578623</v>
      </c>
      <c r="AM375" s="71">
        <v>-5.3282772000000009E-4</v>
      </c>
      <c r="AN375" s="72">
        <f>AM375*$AN$5+$D375</f>
        <v>-0.50026641386000004</v>
      </c>
      <c r="AO375" s="71">
        <v>1.9101960000000002E-5</v>
      </c>
      <c r="AP375" s="72">
        <f>AO375*$AP$5+$D375</f>
        <v>-0.49999044902000001</v>
      </c>
      <c r="AQ375" s="71">
        <v>1.9479419999999999E-4</v>
      </c>
      <c r="AR375" s="72">
        <f>AQ375*$AR$5+$D375</f>
        <v>-0.49990260289999999</v>
      </c>
      <c r="AS375" s="71">
        <v>2.5858770127933322E-4</v>
      </c>
      <c r="AT375" s="72">
        <f>AS375*$AT$5+$D375</f>
        <v>-0.49987070614936036</v>
      </c>
      <c r="AU375" s="48">
        <v>1.2910030126892336E-2</v>
      </c>
      <c r="AV375" s="49">
        <f>AU375*$AV$5+$D375</f>
        <v>-0.49354498493655385</v>
      </c>
    </row>
    <row r="376" spans="1:48" s="43" customFormat="1" x14ac:dyDescent="0.15">
      <c r="A376" s="57"/>
      <c r="B376" s="58"/>
      <c r="C376" s="21"/>
      <c r="D376" s="48">
        <v>-0.5</v>
      </c>
      <c r="E376" s="48">
        <v>0</v>
      </c>
      <c r="F376" s="48">
        <v>1.8333333333333333</v>
      </c>
      <c r="G376" s="71">
        <v>1.0783428180434407</v>
      </c>
      <c r="H376" s="72">
        <f>G376*$H$5+D376</f>
        <v>3.9171409021720338E-2</v>
      </c>
      <c r="I376" s="71">
        <v>1.0782225822467271</v>
      </c>
      <c r="J376" s="72">
        <f>I376*$J$5+$D376</f>
        <v>3.9111291123363534E-2</v>
      </c>
      <c r="K376" s="71">
        <v>1.2843293527398155E-2</v>
      </c>
      <c r="L376" s="72">
        <f>K376*$L$5+$D376</f>
        <v>-0.49357835323630095</v>
      </c>
      <c r="M376" s="71">
        <v>-9.7131956861764273E-3</v>
      </c>
      <c r="N376" s="72">
        <f>M376*$N$5+$D376</f>
        <v>-0.50485659784308823</v>
      </c>
      <c r="O376" s="71">
        <v>-0.98705934441407628</v>
      </c>
      <c r="P376" s="72">
        <f>O376*$P$5+$D376</f>
        <v>-0.99352967220703814</v>
      </c>
      <c r="Q376" s="72">
        <v>2.7405056138921995E-3</v>
      </c>
      <c r="R376" s="72">
        <f>Q376*$R$5+$D376</f>
        <v>-0.49862974719305392</v>
      </c>
      <c r="S376" s="71">
        <v>0.14091226393612136</v>
      </c>
      <c r="T376" s="72">
        <f>S376*$T$5+$D376</f>
        <v>-0.42954386803193934</v>
      </c>
      <c r="U376" s="71">
        <v>6.296592168969288E-2</v>
      </c>
      <c r="V376" s="72">
        <f>U376*$V$5+$D376</f>
        <v>-0.46851703915515358</v>
      </c>
      <c r="W376" s="71">
        <v>6.7344698991723989E-2</v>
      </c>
      <c r="X376" s="72">
        <f>W376*$X$5+$D376</f>
        <v>-0.46632765050413799</v>
      </c>
      <c r="Y376" s="71">
        <v>6.9426643704780924E-2</v>
      </c>
      <c r="Z376" s="72">
        <f>Y376*$Z$5+$D376</f>
        <v>-0.46528667814760954</v>
      </c>
      <c r="AA376" s="71">
        <v>2.53398519578358E-2</v>
      </c>
      <c r="AB376" s="72">
        <f>AA376*$AB$5+$D376</f>
        <v>-0.48733007402108208</v>
      </c>
      <c r="AC376" s="71">
        <v>1.1872694334509259E-3</v>
      </c>
      <c r="AD376" s="72">
        <f>AC376*$AD$5+$D376</f>
        <v>-0.49940636528327453</v>
      </c>
      <c r="AE376" s="71">
        <v>-2.7870174494153193E-3</v>
      </c>
      <c r="AF376" s="72">
        <f>AE376*$AF$5+$D376</f>
        <v>-0.50139350872470767</v>
      </c>
      <c r="AG376" s="71">
        <v>-5.5917980751970615E-3</v>
      </c>
      <c r="AH376" s="72">
        <f>AG376*$AH$5+$D376</f>
        <v>-0.50279589903759858</v>
      </c>
      <c r="AI376" s="71">
        <v>-4.6445124669768859E-4</v>
      </c>
      <c r="AJ376" s="72">
        <f>AI376*$AJ$5+$D376</f>
        <v>-0.50023222562334879</v>
      </c>
      <c r="AK376" s="71">
        <v>1.703522536532962E-3</v>
      </c>
      <c r="AL376" s="72">
        <f>AK376*$AL$5+$D376</f>
        <v>-0.49914823873173353</v>
      </c>
      <c r="AM376" s="71">
        <v>-3.5530380000000001E-4</v>
      </c>
      <c r="AN376" s="72">
        <f>AM376*$AN$5+$D376</f>
        <v>-0.50017765189999996</v>
      </c>
      <c r="AO376" s="71">
        <v>-6.1099919999999989E-5</v>
      </c>
      <c r="AP376" s="72">
        <f>AO376*$AP$5+$D376</f>
        <v>-0.50003054995999996</v>
      </c>
      <c r="AQ376" s="71">
        <v>2.1678084E-4</v>
      </c>
      <c r="AR376" s="72">
        <f>AQ376*$AR$5+$D376</f>
        <v>-0.49989160958000001</v>
      </c>
      <c r="AS376" s="71">
        <v>3.0408487459584365E-4</v>
      </c>
      <c r="AT376" s="72">
        <f>AS376*$AT$5+$D376</f>
        <v>-0.49984795756270206</v>
      </c>
      <c r="AU376" s="48">
        <v>1.4178140952060787E-2</v>
      </c>
      <c r="AV376" s="49">
        <f>AU376*$AV$5+$D376</f>
        <v>-0.49291092952396959</v>
      </c>
    </row>
    <row r="377" spans="1:48" s="43" customFormat="1" x14ac:dyDescent="0.15">
      <c r="A377" s="57"/>
      <c r="B377" s="58"/>
      <c r="C377" s="21"/>
      <c r="D377" s="48">
        <v>-0.5</v>
      </c>
      <c r="E377" s="48">
        <v>0.5</v>
      </c>
      <c r="F377" s="48">
        <v>1.8333333333333333</v>
      </c>
      <c r="G377" s="71">
        <v>1.0189192482922438</v>
      </c>
      <c r="H377" s="72">
        <f>G377*$H$5+D377</f>
        <v>9.4596241461218922E-3</v>
      </c>
      <c r="I377" s="71">
        <v>1.018801118398704</v>
      </c>
      <c r="J377" s="72">
        <f>I377*$J$5+$D377</f>
        <v>9.4005591993520099E-3</v>
      </c>
      <c r="K377" s="71">
        <v>1.42058286640063E-2</v>
      </c>
      <c r="L377" s="72">
        <f>K377*$L$5+$D377</f>
        <v>-0.49289708566799684</v>
      </c>
      <c r="M377" s="71">
        <v>-6.2377978445814029E-3</v>
      </c>
      <c r="N377" s="72">
        <f>M377*$N$5+$D377</f>
        <v>-0.50311889892229067</v>
      </c>
      <c r="O377" s="71">
        <v>-0.96416708340477364</v>
      </c>
      <c r="P377" s="72">
        <f>O377*$P$5+$D377</f>
        <v>-0.98208354170238676</v>
      </c>
      <c r="Q377" s="72">
        <v>6.4017649061981997E-3</v>
      </c>
      <c r="R377" s="72">
        <f>Q377*$R$5+$D377</f>
        <v>-0.49679911754690093</v>
      </c>
      <c r="S377" s="71">
        <v>0.16051783801137062</v>
      </c>
      <c r="T377" s="72">
        <f>S377*$T$5+$D377</f>
        <v>-0.41974108099431467</v>
      </c>
      <c r="U377" s="71">
        <v>7.0219088184020645E-2</v>
      </c>
      <c r="V377" s="72">
        <f>U377*$V$5+$D377</f>
        <v>-0.46489045590798966</v>
      </c>
      <c r="W377" s="71">
        <v>7.6382226569061865E-2</v>
      </c>
      <c r="X377" s="72">
        <f>W377*$X$5+$D377</f>
        <v>-0.46180888671546905</v>
      </c>
      <c r="Y377" s="71">
        <v>7.32460416833811E-2</v>
      </c>
      <c r="Z377" s="72">
        <f>Y377*$Z$5+$D377</f>
        <v>-0.46337697915830944</v>
      </c>
      <c r="AA377" s="71">
        <v>3.0732989953743003E-2</v>
      </c>
      <c r="AB377" s="72">
        <f>AA377*$AB$5+$D377</f>
        <v>-0.48463350502312852</v>
      </c>
      <c r="AC377" s="71">
        <v>1.9049264266753703E-3</v>
      </c>
      <c r="AD377" s="72">
        <f>AC377*$AD$5+$D377</f>
        <v>-0.4990475367866623</v>
      </c>
      <c r="AE377" s="71">
        <v>-3.9255140775014763E-3</v>
      </c>
      <c r="AF377" s="72">
        <f>AE377*$AF$5+$D377</f>
        <v>-0.50196275703875071</v>
      </c>
      <c r="AG377" s="71">
        <v>-7.2457232146859356E-3</v>
      </c>
      <c r="AH377" s="72">
        <f>AG377*$AH$5+$D377</f>
        <v>-0.50362286160734293</v>
      </c>
      <c r="AI377" s="71">
        <v>-9.2100639038338299E-4</v>
      </c>
      <c r="AJ377" s="72">
        <f>AI377*$AJ$5+$D377</f>
        <v>-0.50046050319519164</v>
      </c>
      <c r="AK377" s="71">
        <v>2.1552043041409416E-3</v>
      </c>
      <c r="AL377" s="72">
        <f>AK377*$AL$5+$D377</f>
        <v>-0.49892239784792952</v>
      </c>
      <c r="AM377" s="71">
        <v>-1.0351141199999999E-3</v>
      </c>
      <c r="AN377" s="72">
        <f>AM377*$AN$5+$D377</f>
        <v>-0.50051755706000001</v>
      </c>
      <c r="AO377" s="71">
        <v>-1.4045831999999998E-4</v>
      </c>
      <c r="AP377" s="72">
        <f>AO377*$AP$5+$D377</f>
        <v>-0.50007022915999999</v>
      </c>
      <c r="AQ377" s="71">
        <v>4.5455795999999992E-4</v>
      </c>
      <c r="AR377" s="72">
        <f>AQ377*$AR$5+$D377</f>
        <v>-0.49977272101999998</v>
      </c>
      <c r="AS377" s="71">
        <v>5.2126318800691375E-4</v>
      </c>
      <c r="AT377" s="72">
        <f>AS377*$AT$5+$D377</f>
        <v>-0.49973936840599653</v>
      </c>
      <c r="AU377" s="48">
        <v>1.8265470600443697E-2</v>
      </c>
      <c r="AV377" s="49">
        <f>AU377*$AV$5+$D377</f>
        <v>-0.49086726469977815</v>
      </c>
    </row>
    <row r="378" spans="1:48" s="43" customFormat="1" x14ac:dyDescent="0.15">
      <c r="A378" s="57"/>
      <c r="B378" s="58"/>
      <c r="C378" s="21"/>
      <c r="D378" s="48">
        <v>-0.5</v>
      </c>
      <c r="E378" s="48">
        <v>1</v>
      </c>
      <c r="F378" s="48">
        <v>1.8333333333333333</v>
      </c>
      <c r="G378" s="71">
        <v>0.93417455777859781</v>
      </c>
      <c r="H378" s="72">
        <f>G378*$H$5+D378</f>
        <v>-3.2912721110701093E-2</v>
      </c>
      <c r="I378" s="71">
        <v>0.9340551658746542</v>
      </c>
      <c r="J378" s="72">
        <f>I378*$J$5+$D378</f>
        <v>-3.2972417062672899E-2</v>
      </c>
      <c r="K378" s="71">
        <v>1.4329016772247584E-2</v>
      </c>
      <c r="L378" s="72">
        <f>K378*$L$5+$D378</f>
        <v>-0.49283549161387619</v>
      </c>
      <c r="M378" s="71">
        <v>4.2107935180657223E-3</v>
      </c>
      <c r="N378" s="72">
        <f>M378*$N$5+$D378</f>
        <v>-0.49789460324096713</v>
      </c>
      <c r="O378" s="71">
        <v>-0.93511850644978045</v>
      </c>
      <c r="P378" s="72">
        <f>O378*$P$5+$D378</f>
        <v>-0.96755925322489023</v>
      </c>
      <c r="Q378" s="72">
        <v>1.2443893188111E-2</v>
      </c>
      <c r="R378" s="72">
        <f>Q378*$R$5+$D378</f>
        <v>-0.49377805340594449</v>
      </c>
      <c r="S378" s="71">
        <v>0.17654535748815714</v>
      </c>
      <c r="T378" s="72">
        <f>S378*$T$5+$D378</f>
        <v>-0.41172732125592143</v>
      </c>
      <c r="U378" s="71">
        <v>7.9796030356536235E-2</v>
      </c>
      <c r="V378" s="72">
        <f>U378*$V$5+$D378</f>
        <v>-0.46010198482173187</v>
      </c>
      <c r="W378" s="71">
        <v>8.5970367660508501E-2</v>
      </c>
      <c r="X378" s="72">
        <f>W378*$X$5+$D378</f>
        <v>-0.45701481616974576</v>
      </c>
      <c r="Y378" s="71">
        <v>7.5782694816440829E-2</v>
      </c>
      <c r="Z378" s="72">
        <f>Y378*$Z$5+$D378</f>
        <v>-0.46210865259177958</v>
      </c>
      <c r="AA378" s="71">
        <v>3.8054336818112995E-2</v>
      </c>
      <c r="AB378" s="72">
        <f>AA378*$AB$5+$D378</f>
        <v>-0.48097283159094351</v>
      </c>
      <c r="AC378" s="71">
        <v>2.2045308024875171E-3</v>
      </c>
      <c r="AD378" s="72">
        <f>AC378*$AD$5+$D378</f>
        <v>-0.49889773459875625</v>
      </c>
      <c r="AE378" s="71">
        <v>-5.1671303512160014E-3</v>
      </c>
      <c r="AF378" s="72">
        <f>AE378*$AF$5+$D378</f>
        <v>-0.50258356517560798</v>
      </c>
      <c r="AG378" s="71">
        <v>-8.3113269914764625E-3</v>
      </c>
      <c r="AH378" s="72">
        <f>AG378*$AH$5+$D378</f>
        <v>-0.50415566349573826</v>
      </c>
      <c r="AI378" s="71">
        <v>-9.8226287703111897E-4</v>
      </c>
      <c r="AJ378" s="72">
        <f>AI378*$AJ$5+$D378</f>
        <v>-0.50049113143851554</v>
      </c>
      <c r="AK378" s="71">
        <v>2.6559282740499786E-3</v>
      </c>
      <c r="AL378" s="72">
        <f>AK378*$AL$5+$D378</f>
        <v>-0.49867203586297504</v>
      </c>
      <c r="AM378" s="71">
        <v>-1.7421534000000003E-3</v>
      </c>
      <c r="AN378" s="72">
        <f>AM378*$AN$5+$D378</f>
        <v>-0.50087107669999997</v>
      </c>
      <c r="AO378" s="71">
        <v>-1.81683E-4</v>
      </c>
      <c r="AP378" s="72">
        <f>AO378*$AP$5+$D378</f>
        <v>-0.50009084150000005</v>
      </c>
      <c r="AQ378" s="71">
        <v>6.3809532E-4</v>
      </c>
      <c r="AR378" s="72">
        <f>AQ378*$AR$5+$D378</f>
        <v>-0.49968095233999998</v>
      </c>
      <c r="AS378" s="71">
        <v>8.1100118718052737E-4</v>
      </c>
      <c r="AT378" s="72">
        <f>AS378*$AT$5+$D378</f>
        <v>-0.49959449940640971</v>
      </c>
      <c r="AU378" s="48">
        <v>2.2463286913482729E-2</v>
      </c>
      <c r="AV378" s="49">
        <f>AU378*$AV$5+$D378</f>
        <v>-0.48876835654325862</v>
      </c>
    </row>
    <row r="379" spans="1:48" s="43" customFormat="1" x14ac:dyDescent="0.15">
      <c r="A379" s="57"/>
      <c r="B379" s="58"/>
      <c r="C379" s="21"/>
      <c r="D379" s="20"/>
      <c r="E379" s="20"/>
      <c r="F379" s="20"/>
      <c r="G379" s="3"/>
      <c r="H379" s="4"/>
      <c r="I379" s="3"/>
      <c r="J379" s="4"/>
      <c r="K379" s="3"/>
      <c r="L379" s="4"/>
      <c r="M379" s="3"/>
      <c r="N379" s="4"/>
      <c r="O379" s="3"/>
      <c r="P379" s="4"/>
      <c r="Q379" s="4"/>
      <c r="R379" s="4"/>
      <c r="S379" s="3"/>
      <c r="T379" s="4"/>
      <c r="U379" s="3"/>
      <c r="V379" s="4"/>
      <c r="W379" s="3"/>
      <c r="X379" s="4"/>
      <c r="Y379" s="3"/>
      <c r="Z379" s="4"/>
      <c r="AA379" s="3"/>
      <c r="AB379" s="4"/>
      <c r="AC379" s="3"/>
      <c r="AD379" s="4"/>
      <c r="AE379" s="3"/>
      <c r="AF379" s="4"/>
      <c r="AG379" s="3"/>
      <c r="AH379" s="4"/>
      <c r="AI379" s="3"/>
      <c r="AJ379" s="4"/>
      <c r="AK379" s="3"/>
      <c r="AL379" s="4"/>
      <c r="AM379" s="3"/>
      <c r="AN379" s="4"/>
      <c r="AO379" s="3"/>
      <c r="AP379" s="4"/>
      <c r="AQ379" s="3"/>
      <c r="AR379" s="4"/>
      <c r="AS379" s="3"/>
      <c r="AT379" s="4"/>
      <c r="AU379" s="20"/>
      <c r="AV379" s="47"/>
    </row>
    <row r="380" spans="1:48" s="43" customFormat="1" x14ac:dyDescent="0.15">
      <c r="A380" s="57"/>
      <c r="B380" s="58"/>
      <c r="C380" s="21"/>
      <c r="D380" s="20">
        <v>0.5</v>
      </c>
      <c r="E380" s="20">
        <v>0</v>
      </c>
      <c r="F380" s="20">
        <v>1.8333333333333333</v>
      </c>
      <c r="G380" s="3">
        <v>1.0809329949203965</v>
      </c>
      <c r="H380" s="4">
        <f>G380*$H$5+D380</f>
        <v>1.0404664974601983</v>
      </c>
      <c r="I380" s="3">
        <v>1.0808039330603285</v>
      </c>
      <c r="J380" s="4">
        <f>I380*$J$5+$D380</f>
        <v>1.0404019665301643</v>
      </c>
      <c r="K380" s="3">
        <v>1.2163892445582586E-2</v>
      </c>
      <c r="L380" s="4">
        <f>K380*$L$5+$D380</f>
        <v>0.50608194622279135</v>
      </c>
      <c r="M380" s="3">
        <v>-1.1447161633996932E-2</v>
      </c>
      <c r="N380" s="4">
        <f>M380*$N$5+$D380</f>
        <v>0.49427641918300153</v>
      </c>
      <c r="O380" s="3">
        <v>-0.99015149376368805</v>
      </c>
      <c r="P380" s="4">
        <f>O380*$P$5+$D380</f>
        <v>4.9242531181559746E-3</v>
      </c>
      <c r="Q380" s="4">
        <v>5.0766124793076E-3</v>
      </c>
      <c r="R380" s="4">
        <f>Q380*$R$5+$D380</f>
        <v>0.50253830623965379</v>
      </c>
      <c r="S380" s="3">
        <v>0.13732301041872758</v>
      </c>
      <c r="T380" s="4">
        <f>S380*$T$5+$D380</f>
        <v>0.56866150520936376</v>
      </c>
      <c r="U380" s="3">
        <v>6.4373252502025136E-2</v>
      </c>
      <c r="V380" s="4">
        <f>U380*$V$5+$D380</f>
        <v>0.53218662625101254</v>
      </c>
      <c r="W380" s="3">
        <v>6.4709220069955914E-2</v>
      </c>
      <c r="X380" s="4">
        <f>W380*$X$5+$D380</f>
        <v>0.53235461003497797</v>
      </c>
      <c r="Y380" s="3">
        <v>6.8523291014677384E-2</v>
      </c>
      <c r="Z380" s="4">
        <f>Y380*$Z$5+$D380</f>
        <v>0.53426164550733868</v>
      </c>
      <c r="AA380" s="3">
        <v>2.7230585548319999E-2</v>
      </c>
      <c r="AB380" s="4">
        <f>AA380*$AB$5+$D380</f>
        <v>0.51361529277415996</v>
      </c>
      <c r="AC380" s="3">
        <v>1.6959001179692214E-3</v>
      </c>
      <c r="AD380" s="4">
        <f>AC380*$AD$5+$D380</f>
        <v>0.50084795005898464</v>
      </c>
      <c r="AE380" s="3">
        <v>-2.3466686924076986E-3</v>
      </c>
      <c r="AF380" s="4">
        <f>AE380*$AF$5+$D380</f>
        <v>0.49882666565379613</v>
      </c>
      <c r="AG380" s="3">
        <v>-5.5961779448365284E-3</v>
      </c>
      <c r="AH380" s="4">
        <f>AG380*$AH$5+$D380</f>
        <v>0.49720191102758171</v>
      </c>
      <c r="AI380" s="3">
        <v>-6.4920771951739603E-4</v>
      </c>
      <c r="AJ380" s="4">
        <f>AI380*$AJ$5+$D380</f>
        <v>0.49967539614024131</v>
      </c>
      <c r="AK380" s="3">
        <v>1.4737336012229753E-3</v>
      </c>
      <c r="AL380" s="4">
        <f>AK380*$AL$5+$D380</f>
        <v>0.50073686680061147</v>
      </c>
      <c r="AM380" s="3">
        <v>-6.2810640000000005E-4</v>
      </c>
      <c r="AN380" s="4">
        <f>AM380*$AN$5+$D380</f>
        <v>0.4996859468</v>
      </c>
      <c r="AO380" s="3">
        <v>-1.3476132E-4</v>
      </c>
      <c r="AP380" s="4">
        <f>AO380*$AP$5+$D380</f>
        <v>0.49993261934</v>
      </c>
      <c r="AQ380" s="3">
        <v>1.583388E-4</v>
      </c>
      <c r="AR380" s="4">
        <f>AQ380*$AR$5+$D380</f>
        <v>0.50007916939999997</v>
      </c>
      <c r="AS380" s="3">
        <v>4.365497100176181E-4</v>
      </c>
      <c r="AT380" s="4">
        <f>AS380*$AT$5+$D380</f>
        <v>0.5002182748550088</v>
      </c>
      <c r="AU380" s="20">
        <v>1.3594403995106715E-2</v>
      </c>
      <c r="AV380" s="47">
        <f>AU380*$AV$5+$D380</f>
        <v>0.5067972019975534</v>
      </c>
    </row>
    <row r="381" spans="1:48" s="43" customFormat="1" x14ac:dyDescent="0.15">
      <c r="A381" s="57"/>
      <c r="B381" s="58"/>
      <c r="C381" s="21"/>
      <c r="D381" s="20">
        <v>0.5</v>
      </c>
      <c r="E381" s="20">
        <v>1</v>
      </c>
      <c r="F381" s="20">
        <v>1.8333333333333333</v>
      </c>
      <c r="G381" s="3">
        <v>0.94544935831204957</v>
      </c>
      <c r="H381" s="4">
        <f>G381*$H$5+D381</f>
        <v>0.97272467915602479</v>
      </c>
      <c r="I381" s="3">
        <v>0.94533994318415138</v>
      </c>
      <c r="J381" s="4">
        <f>I381*$J$5+$D381</f>
        <v>0.97266997159207569</v>
      </c>
      <c r="K381" s="3">
        <v>1.4381278393925707E-2</v>
      </c>
      <c r="L381" s="4">
        <f>K381*$L$5+$D381</f>
        <v>0.50719063919696283</v>
      </c>
      <c r="M381" s="3">
        <v>-2.4450972999406467E-4</v>
      </c>
      <c r="N381" s="4">
        <f>M381*$N$5+$D381</f>
        <v>0.49987774513500299</v>
      </c>
      <c r="O381" s="3">
        <v>-0.94270475211786486</v>
      </c>
      <c r="P381" s="4">
        <f>O381*$P$5+$D381</f>
        <v>2.8647623941067568E-2</v>
      </c>
      <c r="Q381" s="4">
        <v>1.7252916588646201E-2</v>
      </c>
      <c r="R381" s="4">
        <f>Q381*$R$5+$D381</f>
        <v>0.50862645829432307</v>
      </c>
      <c r="S381" s="3">
        <v>0.18026526505974622</v>
      </c>
      <c r="T381" s="4">
        <f>S381*$T$5+$D381</f>
        <v>0.59013263252987314</v>
      </c>
      <c r="U381" s="3">
        <v>7.6914175218285599E-2</v>
      </c>
      <c r="V381" s="4">
        <f>U381*$V$5+$D381</f>
        <v>0.53845708760914279</v>
      </c>
      <c r="W381" s="3">
        <v>8.4604099550923351E-2</v>
      </c>
      <c r="X381" s="4">
        <f>W381*$X$5+$D381</f>
        <v>0.5423020497754617</v>
      </c>
      <c r="Y381" s="3">
        <v>7.5959542513722902E-2</v>
      </c>
      <c r="Z381" s="4">
        <f>Y381*$Z$5+$D381</f>
        <v>0.53797977125686147</v>
      </c>
      <c r="AA381" s="3">
        <v>3.9534689618424004E-2</v>
      </c>
      <c r="AB381" s="4">
        <f>AA381*$AB$5+$D381</f>
        <v>0.51976734480921205</v>
      </c>
      <c r="AC381" s="3">
        <v>2.0387032642473057E-3</v>
      </c>
      <c r="AD381" s="4">
        <f>AC381*$AD$5+$D381</f>
        <v>0.50101935163212363</v>
      </c>
      <c r="AE381" s="3">
        <v>-4.9149052720439141E-3</v>
      </c>
      <c r="AF381" s="4">
        <f>AE381*$AF$5+$D381</f>
        <v>0.49754254736397802</v>
      </c>
      <c r="AG381" s="3">
        <v>-8.8130379742619985E-3</v>
      </c>
      <c r="AH381" s="4">
        <f>AG381*$AH$5+$D381</f>
        <v>0.49559348101286899</v>
      </c>
      <c r="AI381" s="3">
        <v>-1.0064446925053515E-3</v>
      </c>
      <c r="AJ381" s="4">
        <f>AI381*$AJ$5+$D381</f>
        <v>0.49949677765374734</v>
      </c>
      <c r="AK381" s="3">
        <v>2.6266263292789062E-3</v>
      </c>
      <c r="AL381" s="4">
        <f>AK381*$AL$5+$D381</f>
        <v>0.50131331316463945</v>
      </c>
      <c r="AM381" s="3">
        <v>-2.2670279999999999E-3</v>
      </c>
      <c r="AN381" s="4">
        <f>AM381*$AN$5+$D381</f>
        <v>0.498866486</v>
      </c>
      <c r="AO381" s="3">
        <v>-2.6782380000000004E-4</v>
      </c>
      <c r="AP381" s="4">
        <f>AO381*$AP$5+$D381</f>
        <v>0.49986608809999999</v>
      </c>
      <c r="AQ381" s="3">
        <v>7.4759544000000007E-4</v>
      </c>
      <c r="AR381" s="4">
        <f>AQ381*$AR$5+$D381</f>
        <v>0.50037379772000001</v>
      </c>
      <c r="AS381" s="3">
        <v>1.0321237610294281E-3</v>
      </c>
      <c r="AT381" s="4">
        <f>AS381*$AT$5+$D381</f>
        <v>0.50051606188051467</v>
      </c>
      <c r="AU381" s="20">
        <v>2.2784604898696124E-2</v>
      </c>
      <c r="AV381" s="47">
        <f>AU381*$AV$5+$D381</f>
        <v>0.51139230244934808</v>
      </c>
    </row>
    <row r="382" spans="1:48" s="43" customFormat="1" x14ac:dyDescent="0.15">
      <c r="A382" s="57"/>
      <c r="B382" s="58"/>
      <c r="C382" s="21"/>
      <c r="D382" s="20"/>
      <c r="E382" s="20"/>
      <c r="F382" s="20"/>
      <c r="G382" s="3"/>
      <c r="H382" s="4"/>
      <c r="I382" s="3"/>
      <c r="J382" s="4"/>
      <c r="K382" s="3"/>
      <c r="L382" s="4"/>
      <c r="M382" s="3"/>
      <c r="N382" s="4"/>
      <c r="O382" s="3"/>
      <c r="P382" s="4"/>
      <c r="Q382" s="4"/>
      <c r="R382" s="4"/>
      <c r="S382" s="3"/>
      <c r="T382" s="4"/>
      <c r="U382" s="3"/>
      <c r="V382" s="4"/>
      <c r="W382" s="3"/>
      <c r="X382" s="4"/>
      <c r="Y382" s="3"/>
      <c r="Z382" s="4"/>
      <c r="AA382" s="3"/>
      <c r="AB382" s="4"/>
      <c r="AC382" s="3"/>
      <c r="AD382" s="4"/>
      <c r="AE382" s="3"/>
      <c r="AF382" s="4"/>
      <c r="AG382" s="3"/>
      <c r="AH382" s="4"/>
      <c r="AI382" s="3"/>
      <c r="AJ382" s="4"/>
      <c r="AK382" s="3"/>
      <c r="AL382" s="4"/>
      <c r="AM382" s="3"/>
      <c r="AN382" s="4"/>
      <c r="AO382" s="3"/>
      <c r="AP382" s="4"/>
      <c r="AQ382" s="3"/>
      <c r="AR382" s="4"/>
      <c r="AS382" s="3"/>
      <c r="AT382" s="4"/>
      <c r="AU382" s="20"/>
      <c r="AV382" s="47"/>
    </row>
    <row r="383" spans="1:48" s="43" customFormat="1" x14ac:dyDescent="0.15">
      <c r="A383" s="57"/>
      <c r="B383" s="58"/>
      <c r="C383" s="21"/>
      <c r="D383" s="48">
        <v>1.5</v>
      </c>
      <c r="E383" s="48">
        <v>0</v>
      </c>
      <c r="F383" s="48">
        <v>1.8333333333333333</v>
      </c>
      <c r="G383" s="71">
        <v>1.0833752696178454</v>
      </c>
      <c r="H383" s="72">
        <f>G383*$H$5+D383</f>
        <v>2.0416876348089228</v>
      </c>
      <c r="I383" s="71">
        <v>1.0832415644143152</v>
      </c>
      <c r="J383" s="72">
        <f>I383*$J$5+$D383</f>
        <v>2.0416207822071577</v>
      </c>
      <c r="K383" s="71">
        <v>1.2020172985967754E-2</v>
      </c>
      <c r="L383" s="72">
        <f>K383*$L$5+$D383</f>
        <v>1.506010086492984</v>
      </c>
      <c r="M383" s="71">
        <v>-1.2050036769783825E-2</v>
      </c>
      <c r="N383" s="72">
        <f>M383*$N$5+$D383</f>
        <v>1.493974981615108</v>
      </c>
      <c r="O383" s="71">
        <v>-0.98653618259973674</v>
      </c>
      <c r="P383" s="72">
        <f>O383*$P$5+$D383</f>
        <v>1.0067319087001316</v>
      </c>
      <c r="Q383" s="72">
        <v>8.2495166157557989E-3</v>
      </c>
      <c r="R383" s="72">
        <f>Q383*$R$5+$D383</f>
        <v>1.5041247583078778</v>
      </c>
      <c r="S383" s="71">
        <v>0.13269599041372537</v>
      </c>
      <c r="T383" s="72">
        <f>S383*$T$5+$D383</f>
        <v>1.5663479952068626</v>
      </c>
      <c r="U383" s="71">
        <v>6.3970091420508204E-2</v>
      </c>
      <c r="V383" s="72">
        <f>U383*$V$5+$D383</f>
        <v>1.5319850457102542</v>
      </c>
      <c r="W383" s="71">
        <v>6.8619509263372444E-2</v>
      </c>
      <c r="X383" s="72">
        <f>W383*$X$5+$D383</f>
        <v>1.5343097546316862</v>
      </c>
      <c r="Y383" s="71">
        <v>6.8417391716118048E-2</v>
      </c>
      <c r="Z383" s="72">
        <f>Y383*$Z$5+$D383</f>
        <v>1.534208695858059</v>
      </c>
      <c r="AA383" s="71">
        <v>2.7584630222133599E-2</v>
      </c>
      <c r="AB383" s="72">
        <f>AA383*$AB$5+$D383</f>
        <v>1.5137923151110668</v>
      </c>
      <c r="AC383" s="71">
        <v>1.162186276406188E-3</v>
      </c>
      <c r="AD383" s="72">
        <f>AC383*$AD$5+$D383</f>
        <v>1.5005810931382031</v>
      </c>
      <c r="AE383" s="71">
        <v>-2.8943176212178081E-3</v>
      </c>
      <c r="AF383" s="72">
        <f>AE383*$AF$5+$D383</f>
        <v>1.4985528411893911</v>
      </c>
      <c r="AG383" s="71">
        <v>-4.842593613629334E-3</v>
      </c>
      <c r="AH383" s="72">
        <f>AG383*$AH$5+$D383</f>
        <v>1.4975787031931853</v>
      </c>
      <c r="AI383" s="71">
        <v>-5.1386357882743339E-4</v>
      </c>
      <c r="AJ383" s="72">
        <f>AI383*$AJ$5+$D383</f>
        <v>1.4997430682105863</v>
      </c>
      <c r="AK383" s="71">
        <v>1.6774900719152938E-3</v>
      </c>
      <c r="AL383" s="72">
        <f>AK383*$AL$5+$D383</f>
        <v>1.5008387450359577</v>
      </c>
      <c r="AM383" s="71">
        <v>-6.7336271999999999E-4</v>
      </c>
      <c r="AN383" s="72">
        <f>AM383*$AN$5+$D383</f>
        <v>1.4996633186399999</v>
      </c>
      <c r="AO383" s="71">
        <v>-1.8635076E-4</v>
      </c>
      <c r="AP383" s="72">
        <f>AO383*$AP$5+$D383</f>
        <v>1.49990682462</v>
      </c>
      <c r="AQ383" s="71">
        <v>2.6848152000000003E-4</v>
      </c>
      <c r="AR383" s="72">
        <f>AQ383*$AR$5+$D383</f>
        <v>1.50013424076</v>
      </c>
      <c r="AS383" s="71">
        <v>5.0802433650198799E-4</v>
      </c>
      <c r="AT383" s="72">
        <f>AS383*$AT$5+$D383</f>
        <v>1.500254012168251</v>
      </c>
      <c r="AU383" s="48">
        <v>1.3204517759886866E-2</v>
      </c>
      <c r="AV383" s="49">
        <f>AU383*$AV$5+$D383</f>
        <v>1.5066022588799435</v>
      </c>
    </row>
    <row r="384" spans="1:48" s="43" customFormat="1" x14ac:dyDescent="0.15">
      <c r="A384" s="57"/>
      <c r="B384" s="58"/>
      <c r="C384" s="21"/>
      <c r="D384" s="48">
        <v>1.5</v>
      </c>
      <c r="E384" s="48">
        <v>1</v>
      </c>
      <c r="F384" s="48">
        <v>1.8333333333333333</v>
      </c>
      <c r="G384" s="71">
        <v>0.9616430679956286</v>
      </c>
      <c r="H384" s="72">
        <f>G384*$H$5+D384</f>
        <v>1.9808215339978144</v>
      </c>
      <c r="I384" s="71">
        <v>0.96152051455299525</v>
      </c>
      <c r="J384" s="72">
        <f>I384*$J$5+$D384</f>
        <v>1.9807602572764975</v>
      </c>
      <c r="K384" s="71">
        <v>1.5349984881459442E-2</v>
      </c>
      <c r="L384" s="72">
        <f>K384*$L$5+$D384</f>
        <v>1.5076749924407298</v>
      </c>
      <c r="M384" s="71">
        <v>2.6130810839060321E-4</v>
      </c>
      <c r="N384" s="72">
        <f>M384*$N$5+$D384</f>
        <v>1.5001306540541952</v>
      </c>
      <c r="O384" s="71">
        <v>-0.94359931888436877</v>
      </c>
      <c r="P384" s="72">
        <f>O384*$P$5+$D384</f>
        <v>1.0282003405578157</v>
      </c>
      <c r="Q384" s="72">
        <v>1.9834207602363003E-2</v>
      </c>
      <c r="R384" s="72">
        <f>Q384*$R$5+$D384</f>
        <v>1.5099171038011816</v>
      </c>
      <c r="S384" s="71">
        <v>0.17437836667500364</v>
      </c>
      <c r="T384" s="72">
        <f>S384*$T$5+$D384</f>
        <v>1.5871891833375018</v>
      </c>
      <c r="U384" s="71">
        <v>7.7755960624601037E-2</v>
      </c>
      <c r="V384" s="72">
        <f>U384*$V$5+$D384</f>
        <v>1.5388779803123005</v>
      </c>
      <c r="W384" s="71">
        <v>8.7413161716122345E-2</v>
      </c>
      <c r="X384" s="72">
        <f>W384*$X$5+$D384</f>
        <v>1.5437065808580612</v>
      </c>
      <c r="Y384" s="71">
        <v>7.4811230561880271E-2</v>
      </c>
      <c r="Z384" s="72">
        <f>Y384*$Z$5+$D384</f>
        <v>1.5374056152809401</v>
      </c>
      <c r="AA384" s="71">
        <v>3.9063200965588803E-2</v>
      </c>
      <c r="AB384" s="72">
        <f>AA384*$AB$5+$D384</f>
        <v>1.5195316004827943</v>
      </c>
      <c r="AC384" s="71">
        <v>1.5523687193243325E-3</v>
      </c>
      <c r="AD384" s="72">
        <f>AC384*$AD$5+$D384</f>
        <v>1.5007761843596621</v>
      </c>
      <c r="AE384" s="71">
        <v>-4.8145726438649627E-3</v>
      </c>
      <c r="AF384" s="72">
        <f>AE384*$AF$5+$D384</f>
        <v>1.4975927136780676</v>
      </c>
      <c r="AG384" s="71">
        <v>-8.1494568797305829E-3</v>
      </c>
      <c r="AH384" s="72">
        <f>AG384*$AH$5+$D384</f>
        <v>1.4959252715601348</v>
      </c>
      <c r="AI384" s="71">
        <v>-7.6462653776302966E-4</v>
      </c>
      <c r="AJ384" s="72">
        <f>AI384*$AJ$5+$D384</f>
        <v>1.4996176867311184</v>
      </c>
      <c r="AK384" s="71">
        <v>2.5703665953184479E-3</v>
      </c>
      <c r="AL384" s="72">
        <f>AK384*$AL$5+$D384</f>
        <v>1.5012851832976593</v>
      </c>
      <c r="AM384" s="71">
        <v>-2.0754781199999999E-3</v>
      </c>
      <c r="AN384" s="72">
        <f>AM384*$AN$5+$D384</f>
        <v>1.49896226094</v>
      </c>
      <c r="AO384" s="71">
        <v>-2.3428332000000003E-4</v>
      </c>
      <c r="AP384" s="72">
        <f>AO384*$AP$5+$D384</f>
        <v>1.4998828583399999</v>
      </c>
      <c r="AQ384" s="71">
        <v>7.1098667999999992E-4</v>
      </c>
      <c r="AR384" s="72">
        <f>AQ384*$AR$5+$D384</f>
        <v>1.5003554933400001</v>
      </c>
      <c r="AS384" s="71">
        <v>1.0554461927437665E-3</v>
      </c>
      <c r="AT384" s="72">
        <f>AS384*$AT$5+$D384</f>
        <v>1.5005277230963718</v>
      </c>
      <c r="AU384" s="48">
        <v>2.2047432509052743E-2</v>
      </c>
      <c r="AV384" s="49">
        <f>AU384*$AV$5+$D384</f>
        <v>1.5110237162545264</v>
      </c>
    </row>
    <row r="385" spans="1:48" s="43" customFormat="1" x14ac:dyDescent="0.15">
      <c r="A385" s="57"/>
      <c r="B385" s="58"/>
      <c r="C385" s="21"/>
      <c r="D385" s="20"/>
      <c r="E385" s="20"/>
      <c r="F385" s="20"/>
      <c r="G385" s="3"/>
      <c r="H385" s="4"/>
      <c r="I385" s="3"/>
      <c r="J385" s="4"/>
      <c r="K385" s="3"/>
      <c r="L385" s="4"/>
      <c r="M385" s="3"/>
      <c r="N385" s="4"/>
      <c r="O385" s="3"/>
      <c r="P385" s="4"/>
      <c r="Q385" s="4"/>
      <c r="R385" s="4"/>
      <c r="S385" s="3"/>
      <c r="T385" s="4"/>
      <c r="U385" s="3"/>
      <c r="V385" s="4"/>
      <c r="W385" s="3"/>
      <c r="X385" s="4"/>
      <c r="Y385" s="3"/>
      <c r="Z385" s="4"/>
      <c r="AA385" s="3"/>
      <c r="AB385" s="4"/>
      <c r="AC385" s="3"/>
      <c r="AD385" s="4"/>
      <c r="AE385" s="3"/>
      <c r="AF385" s="4"/>
      <c r="AG385" s="3"/>
      <c r="AH385" s="4"/>
      <c r="AI385" s="3"/>
      <c r="AJ385" s="4"/>
      <c r="AK385" s="3"/>
      <c r="AL385" s="4"/>
      <c r="AM385" s="3"/>
      <c r="AN385" s="4"/>
      <c r="AO385" s="3"/>
      <c r="AP385" s="4"/>
      <c r="AQ385" s="3"/>
      <c r="AR385" s="4"/>
      <c r="AS385" s="3"/>
      <c r="AT385" s="4"/>
      <c r="AU385" s="20"/>
      <c r="AV385" s="47"/>
    </row>
    <row r="386" spans="1:48" s="43" customFormat="1" x14ac:dyDescent="0.15">
      <c r="A386" s="57"/>
      <c r="B386" s="58"/>
      <c r="C386" s="21"/>
      <c r="D386" s="20">
        <v>2.5</v>
      </c>
      <c r="E386" s="20">
        <v>0</v>
      </c>
      <c r="F386" s="20">
        <v>1.8333333333333333</v>
      </c>
      <c r="G386" s="3">
        <v>1.0817922552758461</v>
      </c>
      <c r="H386" s="4">
        <f>G386*$H$5+D386</f>
        <v>3.0408961276379229</v>
      </c>
      <c r="I386" s="3">
        <v>1.081660650358552</v>
      </c>
      <c r="J386" s="4">
        <f>I386*$J$5+$D386</f>
        <v>3.0408303251792761</v>
      </c>
      <c r="K386" s="3">
        <v>1.1783129201927705E-2</v>
      </c>
      <c r="L386" s="4">
        <f>K386*$L$5+$D386</f>
        <v>2.5058915646009639</v>
      </c>
      <c r="M386" s="3">
        <v>-1.2078034067111389E-2</v>
      </c>
      <c r="N386" s="4">
        <f>M386*$N$5+$D386</f>
        <v>2.4939609829664442</v>
      </c>
      <c r="O386" s="3">
        <v>-0.98619848915379771</v>
      </c>
      <c r="P386" s="4">
        <f>O386*$P$5+$D386</f>
        <v>2.0069007554231013</v>
      </c>
      <c r="Q386" s="4">
        <v>1.00266912272142E-2</v>
      </c>
      <c r="R386" s="4">
        <f>Q386*$R$5+$D386</f>
        <v>2.505013345613607</v>
      </c>
      <c r="S386" s="3">
        <v>0.13745366447292287</v>
      </c>
      <c r="T386" s="4">
        <f>S386*$T$5+$D386</f>
        <v>2.5687268322364614</v>
      </c>
      <c r="U386" s="3">
        <v>6.5125446556892369E-2</v>
      </c>
      <c r="V386" s="4">
        <f>U386*$V$5+$D386</f>
        <v>2.532562723278446</v>
      </c>
      <c r="W386" s="3">
        <v>6.6293867098696072E-2</v>
      </c>
      <c r="X386" s="4">
        <f>W386*$X$5+$D386</f>
        <v>2.5331469335493479</v>
      </c>
      <c r="Y386" s="3">
        <v>6.8196559316677494E-2</v>
      </c>
      <c r="Z386" s="4">
        <f>Y386*$Z$5+$D386</f>
        <v>2.5340982796583389</v>
      </c>
      <c r="AA386" s="3">
        <v>2.9424863634566398E-2</v>
      </c>
      <c r="AB386" s="4">
        <f>AA386*$AB$5+$D386</f>
        <v>2.5147124318172831</v>
      </c>
      <c r="AC386" s="3">
        <v>1.1050524186931741E-3</v>
      </c>
      <c r="AD386" s="4">
        <f>AC386*$AD$5+$D386</f>
        <v>2.5005525262093466</v>
      </c>
      <c r="AE386" s="3">
        <v>-2.5654495621868015E-3</v>
      </c>
      <c r="AF386" s="4">
        <f>AE386*$AF$5+$D386</f>
        <v>2.4987172752189064</v>
      </c>
      <c r="AG386" s="3">
        <v>-5.6513889776157056E-3</v>
      </c>
      <c r="AH386" s="4">
        <f>AG386*$AH$5+$D386</f>
        <v>2.4971743055111921</v>
      </c>
      <c r="AI386" s="3">
        <v>-4.207759269125958E-4</v>
      </c>
      <c r="AJ386" s="4">
        <f>AI386*$AJ$5+$D386</f>
        <v>2.4997896120365435</v>
      </c>
      <c r="AK386" s="3">
        <v>1.6507173476402509E-3</v>
      </c>
      <c r="AL386" s="4">
        <f>AK386*$AL$5+$D386</f>
        <v>2.5008253586738203</v>
      </c>
      <c r="AM386" s="3">
        <v>-8.9130888000000001E-4</v>
      </c>
      <c r="AN386" s="4">
        <f>AM386*$AN$5+$D386</f>
        <v>2.49955434556</v>
      </c>
      <c r="AO386" s="3">
        <v>-1.3450752E-4</v>
      </c>
      <c r="AP386" s="4">
        <f>AO386*$AP$5+$D386</f>
        <v>2.4999327462399998</v>
      </c>
      <c r="AQ386" s="3">
        <v>2.2224995999999998E-4</v>
      </c>
      <c r="AR386" s="4">
        <f>AQ386*$AR$5+$D386</f>
        <v>2.5001111249800001</v>
      </c>
      <c r="AS386" s="3">
        <v>5.6814483742323994E-4</v>
      </c>
      <c r="AT386" s="4">
        <f>AS386*$AT$5+$D386</f>
        <v>2.5002840724187116</v>
      </c>
      <c r="AU386" s="20">
        <v>1.3764855240584541E-2</v>
      </c>
      <c r="AV386" s="47">
        <f>AU386*$AV$5+$D386</f>
        <v>2.5068824276202921</v>
      </c>
    </row>
    <row r="387" spans="1:48" s="43" customFormat="1" x14ac:dyDescent="0.15">
      <c r="A387" s="57"/>
      <c r="B387" s="58"/>
      <c r="C387" s="21"/>
      <c r="D387" s="20">
        <v>2.5</v>
      </c>
      <c r="E387" s="20">
        <v>1</v>
      </c>
      <c r="F387" s="20">
        <v>1.8333333333333333</v>
      </c>
      <c r="G387" s="3">
        <v>0.96381881121258461</v>
      </c>
      <c r="H387" s="4">
        <f>G387*$H$5+D387</f>
        <v>2.9819094056062925</v>
      </c>
      <c r="I387" s="3">
        <v>0.96370617023103378</v>
      </c>
      <c r="J387" s="4">
        <f>I387*$J$5+$D387</f>
        <v>2.9818530851155169</v>
      </c>
      <c r="K387" s="3">
        <v>1.4670583799643875E-2</v>
      </c>
      <c r="L387" s="4">
        <f>K387*$L$5+$D387</f>
        <v>2.507335291899822</v>
      </c>
      <c r="M387" s="3">
        <v>-1.3756005420276763E-3</v>
      </c>
      <c r="N387" s="4">
        <f>M387*$N$5+$D387</f>
        <v>2.499312199728986</v>
      </c>
      <c r="O387" s="3">
        <v>-0.94362369362538956</v>
      </c>
      <c r="P387" s="4">
        <f>O387*$P$5+$D387</f>
        <v>2.0281881531873052</v>
      </c>
      <c r="Q387" s="4">
        <v>2.1738446835751803E-2</v>
      </c>
      <c r="R387" s="4">
        <f>Q387*$R$5+$D387</f>
        <v>2.5108692234178758</v>
      </c>
      <c r="S387" s="3">
        <v>0.16575893207109074</v>
      </c>
      <c r="T387" s="4">
        <f>S387*$T$5+$D387</f>
        <v>2.5828794660355454</v>
      </c>
      <c r="U387" s="3">
        <v>7.9103563869301147E-2</v>
      </c>
      <c r="V387" s="4">
        <f>U387*$V$5+$D387</f>
        <v>2.5395517819346507</v>
      </c>
      <c r="W387" s="3">
        <v>8.4947533064808137E-2</v>
      </c>
      <c r="X387" s="4">
        <f>W387*$X$5+$D387</f>
        <v>2.542473766532404</v>
      </c>
      <c r="Y387" s="3">
        <v>7.3376701312084791E-2</v>
      </c>
      <c r="Z387" s="4">
        <f>Y387*$Z$5+$D387</f>
        <v>2.5366883506560423</v>
      </c>
      <c r="AA387" s="3">
        <v>3.8325058681417203E-2</v>
      </c>
      <c r="AB387" s="4">
        <f>AA387*$AB$5+$D387</f>
        <v>2.5191625293407087</v>
      </c>
      <c r="AC387" s="3">
        <v>1.4659711783924576E-3</v>
      </c>
      <c r="AD387" s="4">
        <f>AC387*$AD$5+$D387</f>
        <v>2.5007329855891962</v>
      </c>
      <c r="AE387" s="3">
        <v>-4.563741073417585E-3</v>
      </c>
      <c r="AF387" s="4">
        <f>AE387*$AF$5+$D387</f>
        <v>2.4977181294632911</v>
      </c>
      <c r="AG387" s="3">
        <v>-6.9485089622500929E-3</v>
      </c>
      <c r="AH387" s="4">
        <f>AG387*$AH$5+$D387</f>
        <v>2.4965257455188747</v>
      </c>
      <c r="AI387" s="3">
        <v>-7.0620771313522907E-4</v>
      </c>
      <c r="AJ387" s="4">
        <f>AI387*$AJ$5+$D387</f>
        <v>2.4996468961434326</v>
      </c>
      <c r="AK387" s="3">
        <v>2.4794380340709523E-3</v>
      </c>
      <c r="AL387" s="4">
        <f>AK387*$AL$5+$D387</f>
        <v>2.5012397190170357</v>
      </c>
      <c r="AM387" s="3">
        <v>-1.58054436E-3</v>
      </c>
      <c r="AN387" s="4">
        <f>AM387*$AN$5+$D387</f>
        <v>2.4992097278199998</v>
      </c>
      <c r="AO387" s="3">
        <v>-2.1926376E-4</v>
      </c>
      <c r="AP387" s="4">
        <f>AO387*$AP$5+$D387</f>
        <v>2.49989036812</v>
      </c>
      <c r="AQ387" s="3">
        <v>6.2835696000000001E-4</v>
      </c>
      <c r="AR387" s="4">
        <f>AQ387*$AR$5+$D387</f>
        <v>2.50031417848</v>
      </c>
      <c r="AS387" s="3">
        <v>1.0519839347420954E-3</v>
      </c>
      <c r="AT387" s="4">
        <f>AS387*$AT$5+$D387</f>
        <v>2.500525991967371</v>
      </c>
      <c r="AU387" s="20">
        <v>2.0474740375984873E-2</v>
      </c>
      <c r="AV387" s="47">
        <f>AU387*$AV$5+$D387</f>
        <v>2.5102373701879923</v>
      </c>
    </row>
    <row r="388" spans="1:48" s="43" customFormat="1" x14ac:dyDescent="0.15">
      <c r="A388" s="57"/>
      <c r="B388" s="58"/>
      <c r="C388" s="21"/>
      <c r="D388" s="20"/>
      <c r="E388" s="20"/>
      <c r="F388" s="20"/>
      <c r="G388" s="3"/>
      <c r="H388" s="4"/>
      <c r="I388" s="3"/>
      <c r="J388" s="4"/>
      <c r="K388" s="3"/>
      <c r="L388" s="4"/>
      <c r="M388" s="3"/>
      <c r="N388" s="4"/>
      <c r="O388" s="3"/>
      <c r="P388" s="4"/>
      <c r="Q388" s="4"/>
      <c r="R388" s="4"/>
      <c r="S388" s="3"/>
      <c r="T388" s="4"/>
      <c r="U388" s="3"/>
      <c r="V388" s="4"/>
      <c r="W388" s="3"/>
      <c r="X388" s="4"/>
      <c r="Y388" s="3"/>
      <c r="Z388" s="4"/>
      <c r="AA388" s="3"/>
      <c r="AB388" s="4"/>
      <c r="AC388" s="3"/>
      <c r="AD388" s="4"/>
      <c r="AE388" s="3"/>
      <c r="AF388" s="4"/>
      <c r="AG388" s="3"/>
      <c r="AH388" s="4"/>
      <c r="AI388" s="3"/>
      <c r="AJ388" s="4"/>
      <c r="AK388" s="3"/>
      <c r="AL388" s="4"/>
      <c r="AM388" s="3"/>
      <c r="AN388" s="4"/>
      <c r="AO388" s="3"/>
      <c r="AP388" s="4"/>
      <c r="AQ388" s="3"/>
      <c r="AR388" s="4"/>
      <c r="AS388" s="3"/>
      <c r="AT388" s="4"/>
      <c r="AU388" s="20"/>
      <c r="AV388" s="47"/>
    </row>
    <row r="389" spans="1:48" s="43" customFormat="1" x14ac:dyDescent="0.15">
      <c r="A389" s="57"/>
      <c r="B389" s="58"/>
      <c r="C389" s="21"/>
      <c r="D389" s="48">
        <v>3.5</v>
      </c>
      <c r="E389" s="48">
        <v>0</v>
      </c>
      <c r="F389" s="48">
        <v>1.8333333333333333</v>
      </c>
      <c r="G389" s="71">
        <v>1.0737346453020087</v>
      </c>
      <c r="H389" s="72">
        <f>G389*$H$5+D389</f>
        <v>4.0368673226510046</v>
      </c>
      <c r="I389" s="71">
        <v>1.07361422710661</v>
      </c>
      <c r="J389" s="72">
        <f>I389*$J$5+$D389</f>
        <v>4.036807113553305</v>
      </c>
      <c r="K389" s="71">
        <v>1.0069694605480751E-2</v>
      </c>
      <c r="L389" s="72">
        <f>K389*$L$5+$D389</f>
        <v>3.5050348473027402</v>
      </c>
      <c r="M389" s="71">
        <v>-1.2537189743283448E-2</v>
      </c>
      <c r="N389" s="72">
        <f>M389*$N$5+$D389</f>
        <v>3.4937314051283583</v>
      </c>
      <c r="O389" s="71">
        <v>-0.98826516422947985</v>
      </c>
      <c r="P389" s="72">
        <f>O389*$P$5+$D389</f>
        <v>3.00586741788526</v>
      </c>
      <c r="Q389" s="72">
        <v>1.0884448307086198E-2</v>
      </c>
      <c r="R389" s="72">
        <f>Q389*$R$5+$D389</f>
        <v>3.5054422241535432</v>
      </c>
      <c r="S389" s="71">
        <v>0.13823945528458317</v>
      </c>
      <c r="T389" s="72">
        <f>S389*$T$5+$D389</f>
        <v>3.5691197276422915</v>
      </c>
      <c r="U389" s="71">
        <v>6.3072311419537633E-2</v>
      </c>
      <c r="V389" s="72">
        <f>U389*$V$5+$D389</f>
        <v>3.5315361557097686</v>
      </c>
      <c r="W389" s="71">
        <v>6.7777723857056993E-2</v>
      </c>
      <c r="X389" s="72">
        <f>W389*$X$5+$D389</f>
        <v>3.5338888619285287</v>
      </c>
      <c r="Y389" s="71">
        <v>6.7591239476953849E-2</v>
      </c>
      <c r="Z389" s="72">
        <f>Y389*$Z$5+$D389</f>
        <v>3.533795619738477</v>
      </c>
      <c r="AA389" s="71">
        <v>2.8698839734395597E-2</v>
      </c>
      <c r="AB389" s="72">
        <f>AA389*$AB$5+$D389</f>
        <v>3.5143494198671976</v>
      </c>
      <c r="AC389" s="71">
        <v>9.0160014488585561E-4</v>
      </c>
      <c r="AD389" s="72">
        <f>AC389*$AD$5+$D389</f>
        <v>3.5004508000724428</v>
      </c>
      <c r="AE389" s="71">
        <v>-2.9361228829590381E-3</v>
      </c>
      <c r="AF389" s="72">
        <f>AE389*$AF$5+$D389</f>
        <v>3.4985319385585205</v>
      </c>
      <c r="AG389" s="71">
        <v>-5.3707688791660071E-3</v>
      </c>
      <c r="AH389" s="72">
        <f>AG389*$AH$5+$D389</f>
        <v>3.4973146155604171</v>
      </c>
      <c r="AI389" s="71">
        <v>-3.8339281421518592E-4</v>
      </c>
      <c r="AJ389" s="72">
        <f>AI389*$AJ$5+$D389</f>
        <v>3.4998083035928924</v>
      </c>
      <c r="AK389" s="71">
        <v>1.719191365947388E-3</v>
      </c>
      <c r="AL389" s="72">
        <f>AK389*$AL$5+$D389</f>
        <v>3.5008595956829738</v>
      </c>
      <c r="AM389" s="71">
        <v>-9.5626548000000001E-4</v>
      </c>
      <c r="AN389" s="72">
        <f>AM389*$AN$5+$D389</f>
        <v>3.4995218672599999</v>
      </c>
      <c r="AO389" s="71">
        <v>-1.0478268000000001E-4</v>
      </c>
      <c r="AP389" s="72">
        <f>AO389*$AP$5+$D389</f>
        <v>3.4999476086599999</v>
      </c>
      <c r="AQ389" s="71">
        <v>2.3953427999999998E-4</v>
      </c>
      <c r="AR389" s="72">
        <f>AQ389*$AR$5+$D389</f>
        <v>3.5001197671400002</v>
      </c>
      <c r="AS389" s="71">
        <v>5.6280516837869303E-4</v>
      </c>
      <c r="AT389" s="72">
        <f>AS389*$AT$5+$D389</f>
        <v>3.5002814025841893</v>
      </c>
      <c r="AU389" s="48">
        <v>1.3841041658212441E-2</v>
      </c>
      <c r="AV389" s="49">
        <f>AU389*$AV$5+$D389</f>
        <v>3.5069205208291061</v>
      </c>
    </row>
    <row r="390" spans="1:48" s="43" customFormat="1" x14ac:dyDescent="0.15">
      <c r="A390" s="57"/>
      <c r="B390" s="58"/>
      <c r="C390" s="21"/>
      <c r="D390" s="48">
        <v>3.5</v>
      </c>
      <c r="E390" s="48">
        <v>1</v>
      </c>
      <c r="F390" s="48">
        <v>1.8333333333333333</v>
      </c>
      <c r="G390" s="71">
        <v>0.97322923335685541</v>
      </c>
      <c r="H390" s="72">
        <f>G390*$H$5+D390</f>
        <v>3.9866146166784278</v>
      </c>
      <c r="I390" s="71">
        <v>0.973156191322331</v>
      </c>
      <c r="J390" s="72">
        <f>I390*$J$5+$D390</f>
        <v>3.9865780956611654</v>
      </c>
      <c r="K390" s="71">
        <v>1.1702870282922023E-2</v>
      </c>
      <c r="L390" s="72">
        <f>K390*$L$5+$D390</f>
        <v>3.5058514351414609</v>
      </c>
      <c r="M390" s="71">
        <v>-2.2827129754407704E-3</v>
      </c>
      <c r="N390" s="72">
        <f>M390*$N$5+$D390</f>
        <v>3.4988586435122797</v>
      </c>
      <c r="O390" s="71">
        <v>-0.95039369719554856</v>
      </c>
      <c r="P390" s="72">
        <f>O390*$P$5+$D390</f>
        <v>3.0248031514022258</v>
      </c>
      <c r="Q390" s="72">
        <v>2.1893801290603202E-2</v>
      </c>
      <c r="R390" s="72">
        <f>Q390*$R$5+$D390</f>
        <v>3.5109469006453016</v>
      </c>
      <c r="S390" s="71">
        <v>0.17571850397374975</v>
      </c>
      <c r="T390" s="72">
        <f>S390*$T$5+$D390</f>
        <v>3.5878592519868748</v>
      </c>
      <c r="U390" s="71">
        <v>7.6169447109372374E-2</v>
      </c>
      <c r="V390" s="72">
        <f>U390*$V$5+$D390</f>
        <v>3.5380847235546864</v>
      </c>
      <c r="W390" s="71">
        <v>8.4800080632216307E-2</v>
      </c>
      <c r="X390" s="72">
        <f>W390*$X$5+$D390</f>
        <v>3.542400040316108</v>
      </c>
      <c r="Y390" s="71">
        <v>7.3714054237759064E-2</v>
      </c>
      <c r="Z390" s="72">
        <f>Y390*$Z$5+$D390</f>
        <v>3.5368570271188795</v>
      </c>
      <c r="AA390" s="71">
        <v>3.43432139254344E-2</v>
      </c>
      <c r="AB390" s="72">
        <f>AA390*$AB$5+$D390</f>
        <v>3.5171716069627172</v>
      </c>
      <c r="AC390" s="71">
        <v>1.9578797582142614E-3</v>
      </c>
      <c r="AD390" s="72">
        <f>AC390*$AD$5+$D390</f>
        <v>3.5009789398791069</v>
      </c>
      <c r="AE390" s="71">
        <v>-4.9330208854651142E-3</v>
      </c>
      <c r="AF390" s="72">
        <f>AE390*$AF$5+$D390</f>
        <v>3.4975334895572674</v>
      </c>
      <c r="AG390" s="71">
        <v>-7.9584493253597125E-3</v>
      </c>
      <c r="AH390" s="72">
        <f>AG390*$AH$5+$D390</f>
        <v>3.4960207753373203</v>
      </c>
      <c r="AI390" s="71">
        <v>-9.8929534377617642E-4</v>
      </c>
      <c r="AJ390" s="72">
        <f>AI390*$AJ$5+$D390</f>
        <v>3.4995053523281121</v>
      </c>
      <c r="AK390" s="71">
        <v>2.4665451783716804E-3</v>
      </c>
      <c r="AL390" s="72">
        <f>AK390*$AL$5+$D390</f>
        <v>3.5012332725891859</v>
      </c>
      <c r="AM390" s="71">
        <v>-2.1023351999999999E-3</v>
      </c>
      <c r="AN390" s="72">
        <f>AM390*$AN$5+$D390</f>
        <v>3.4989488324</v>
      </c>
      <c r="AO390" s="71">
        <v>-2.8278719999999996E-4</v>
      </c>
      <c r="AP390" s="72">
        <f>AO390*$AP$5+$D390</f>
        <v>3.4998586064000001</v>
      </c>
      <c r="AQ390" s="71">
        <v>6.1586028000000005E-4</v>
      </c>
      <c r="AR390" s="72">
        <f>AQ390*$AR$5+$D390</f>
        <v>3.50030793014</v>
      </c>
      <c r="AS390" s="71">
        <v>1.0109530903581933E-3</v>
      </c>
      <c r="AT390" s="72">
        <f>AS390*$AT$5+$D390</f>
        <v>3.5005054765451793</v>
      </c>
      <c r="AU390" s="48">
        <v>2.1934915493475284E-2</v>
      </c>
      <c r="AV390" s="49">
        <f>AU390*$AV$5+$D390</f>
        <v>3.5109674577467378</v>
      </c>
    </row>
    <row r="391" spans="1:48" s="43" customFormat="1" x14ac:dyDescent="0.15">
      <c r="A391" s="57"/>
      <c r="B391" s="58"/>
      <c r="C391" s="21"/>
      <c r="D391" s="20"/>
      <c r="E391" s="20"/>
      <c r="F391" s="20"/>
      <c r="G391" s="3"/>
      <c r="H391" s="4"/>
      <c r="I391" s="3"/>
      <c r="J391" s="4"/>
      <c r="K391" s="3"/>
      <c r="L391" s="4"/>
      <c r="M391" s="3"/>
      <c r="N391" s="4"/>
      <c r="O391" s="3"/>
      <c r="P391" s="4"/>
      <c r="Q391" s="4"/>
      <c r="R391" s="4"/>
      <c r="S391" s="3"/>
      <c r="T391" s="4"/>
      <c r="U391" s="3"/>
      <c r="V391" s="4"/>
      <c r="W391" s="3"/>
      <c r="X391" s="4"/>
      <c r="Y391" s="3"/>
      <c r="Z391" s="4"/>
      <c r="AA391" s="3"/>
      <c r="AB391" s="4"/>
      <c r="AC391" s="3"/>
      <c r="AD391" s="4"/>
      <c r="AE391" s="3"/>
      <c r="AF391" s="4"/>
      <c r="AG391" s="3"/>
      <c r="AH391" s="4"/>
      <c r="AI391" s="3"/>
      <c r="AJ391" s="4"/>
      <c r="AK391" s="3"/>
      <c r="AL391" s="4"/>
      <c r="AM391" s="3"/>
      <c r="AN391" s="4"/>
      <c r="AO391" s="3"/>
      <c r="AP391" s="4"/>
      <c r="AQ391" s="3"/>
      <c r="AR391" s="4"/>
      <c r="AS391" s="3"/>
      <c r="AT391" s="4"/>
      <c r="AU391" s="20"/>
      <c r="AV391" s="47"/>
    </row>
    <row r="392" spans="1:48" s="43" customFormat="1" x14ac:dyDescent="0.15">
      <c r="A392" s="57"/>
      <c r="B392" s="58"/>
      <c r="C392" s="21"/>
      <c r="D392" s="20">
        <v>4.5</v>
      </c>
      <c r="E392" s="20">
        <v>0</v>
      </c>
      <c r="F392" s="20">
        <v>1.8333333333333333</v>
      </c>
      <c r="G392" s="3">
        <v>1.091221502271758</v>
      </c>
      <c r="H392" s="4">
        <f>G392*$H$5+D392</f>
        <v>5.0456107511358788</v>
      </c>
      <c r="I392" s="3">
        <v>1.0910696087471023</v>
      </c>
      <c r="J392" s="4">
        <f>I392*$J$5+$D392</f>
        <v>5.0455348043735508</v>
      </c>
      <c r="K392" s="3">
        <v>1.0827488119813501E-2</v>
      </c>
      <c r="L392" s="4">
        <f>K392*$L$5+$D392</f>
        <v>4.5054137440599069</v>
      </c>
      <c r="M392" s="3">
        <v>-1.4636987042850795E-2</v>
      </c>
      <c r="N392" s="4">
        <f>M392*$N$5+$D392</f>
        <v>4.4926815064785748</v>
      </c>
      <c r="O392" s="3">
        <v>-0.99214636663615996</v>
      </c>
      <c r="P392" s="4">
        <f>O392*$P$5+$D392</f>
        <v>4.0039268166819202</v>
      </c>
      <c r="Q392" s="4">
        <v>1.1752717598067602E-2</v>
      </c>
      <c r="R392" s="4">
        <f>Q392*$R$5+$D392</f>
        <v>4.5058763587990338</v>
      </c>
      <c r="S392" s="3">
        <v>0.13124573041215756</v>
      </c>
      <c r="T392" s="4">
        <f>S392*$T$5+$D392</f>
        <v>4.5656228652060786</v>
      </c>
      <c r="U392" s="3">
        <v>6.3663987636393499E-2</v>
      </c>
      <c r="V392" s="4">
        <f>U392*$V$5+$D392</f>
        <v>4.531831993818197</v>
      </c>
      <c r="W392" s="3">
        <v>6.3970091420508204E-2</v>
      </c>
      <c r="X392" s="4">
        <f>W392*$X$5+$D392</f>
        <v>4.531985045710254</v>
      </c>
      <c r="Y392" s="3">
        <v>6.6499251079221458E-2</v>
      </c>
      <c r="Z392" s="4">
        <f>Y392*$Z$5+$D392</f>
        <v>4.5332496255396109</v>
      </c>
      <c r="AA392" s="3">
        <v>2.9512249372960195E-2</v>
      </c>
      <c r="AB392" s="4">
        <f>AA392*$AB$5+$D392</f>
        <v>4.51475612468648</v>
      </c>
      <c r="AC392" s="3">
        <v>1.174727854928557E-3</v>
      </c>
      <c r="AD392" s="4">
        <f>AC392*$AD$5+$D392</f>
        <v>4.5005873639274645</v>
      </c>
      <c r="AE392" s="3">
        <v>-2.4832325474290493E-3</v>
      </c>
      <c r="AF392" s="4">
        <f>AE392*$AF$5+$D392</f>
        <v>4.4987583837262859</v>
      </c>
      <c r="AG392" s="3">
        <v>-4.6916423318297262E-3</v>
      </c>
      <c r="AH392" s="4">
        <f>AG392*$AH$5+$D392</f>
        <v>4.4976541788340851</v>
      </c>
      <c r="AI392" s="3">
        <v>-4.8160059542686346E-4</v>
      </c>
      <c r="AJ392" s="4">
        <f>AI392*$AJ$5+$D392</f>
        <v>4.4997591997022868</v>
      </c>
      <c r="AK392" s="3">
        <v>1.5660809934804386E-3</v>
      </c>
      <c r="AL392" s="4">
        <f>AK392*$AL$5+$D392</f>
        <v>4.5007830404967404</v>
      </c>
      <c r="AM392" s="3">
        <v>-8.3158379999999994E-4</v>
      </c>
      <c r="AN392" s="4">
        <f>AM392*$AN$5+$D392</f>
        <v>4.4995842080999999</v>
      </c>
      <c r="AO392" s="3">
        <v>-1.7117567999999999E-4</v>
      </c>
      <c r="AP392" s="4">
        <f>AO392*$AP$5+$D392</f>
        <v>4.4999144121599999</v>
      </c>
      <c r="AQ392" s="3">
        <v>2.1810708E-4</v>
      </c>
      <c r="AR392" s="4">
        <f>AQ392*$AR$5+$D392</f>
        <v>4.5001090535400001</v>
      </c>
      <c r="AS392" s="3">
        <v>6.0645913059373933E-4</v>
      </c>
      <c r="AT392" s="4">
        <f>AS392*$AT$5+$D392</f>
        <v>4.5003032295652972</v>
      </c>
      <c r="AU392" s="20">
        <v>1.2685358834767889E-2</v>
      </c>
      <c r="AV392" s="47">
        <f>AU392*$AV$5+$D392</f>
        <v>4.5063426794173838</v>
      </c>
    </row>
    <row r="393" spans="1:48" s="43" customFormat="1" x14ac:dyDescent="0.15">
      <c r="A393" s="57"/>
      <c r="B393" s="58"/>
      <c r="C393" s="21"/>
      <c r="D393" s="20">
        <v>4.5</v>
      </c>
      <c r="E393" s="20">
        <v>1</v>
      </c>
      <c r="F393" s="20">
        <v>1.8333333333333333</v>
      </c>
      <c r="G393" s="3">
        <v>0.97168257738014419</v>
      </c>
      <c r="H393" s="4">
        <f>G393*$H$5+D393</f>
        <v>4.9858412886900725</v>
      </c>
      <c r="I393" s="3">
        <v>0.97154105834761184</v>
      </c>
      <c r="J393" s="4">
        <f>I393*$J$5+$D393</f>
        <v>4.9857705291738057</v>
      </c>
      <c r="K393" s="3">
        <v>1.6370952990671303E-2</v>
      </c>
      <c r="L393" s="4">
        <f>K393*$L$5+$D393</f>
        <v>4.5081854764953357</v>
      </c>
      <c r="M393" s="3">
        <v>-2.644811354210607E-3</v>
      </c>
      <c r="N393" s="4">
        <f>M393*$N$5+$D393</f>
        <v>4.4986775943228947</v>
      </c>
      <c r="O393" s="3">
        <v>-0.95492615212033205</v>
      </c>
      <c r="P393" s="4">
        <f>O393*$P$5+$D393</f>
        <v>4.0225369239398336</v>
      </c>
      <c r="Q393" s="4">
        <v>2.23369508833632E-2</v>
      </c>
      <c r="R393" s="4">
        <f>Q393*$R$5+$D393</f>
        <v>4.5111684754416812</v>
      </c>
      <c r="S393" s="3">
        <v>0.16738650828906648</v>
      </c>
      <c r="T393" s="4">
        <f>S393*$T$5+$D393</f>
        <v>4.5836932541445332</v>
      </c>
      <c r="U393" s="3">
        <v>7.4763982783528624E-2</v>
      </c>
      <c r="V393" s="4">
        <f>U393*$V$5+$D393</f>
        <v>4.5373819913917641</v>
      </c>
      <c r="W393" s="3">
        <v>8.2569629278453655E-2</v>
      </c>
      <c r="X393" s="4">
        <f>W393*$X$5+$D393</f>
        <v>4.5412848146392264</v>
      </c>
      <c r="Y393" s="3">
        <v>7.1803735551653355E-2</v>
      </c>
      <c r="Z393" s="4">
        <f>Y393*$Z$5+$D393</f>
        <v>4.5359018677758263</v>
      </c>
      <c r="AA393" s="3">
        <v>3.5148319078975199E-2</v>
      </c>
      <c r="AB393" s="4">
        <f>AA393*$AB$5+$D393</f>
        <v>4.5175741595394872</v>
      </c>
      <c r="AC393" s="3">
        <v>1.9732083541860457E-3</v>
      </c>
      <c r="AD393" s="4">
        <f>AC393*$AD$5+$D393</f>
        <v>4.5009866041770934</v>
      </c>
      <c r="AE393" s="3">
        <v>-4.3170900291443293E-3</v>
      </c>
      <c r="AF393" s="4">
        <f>AE393*$AF$5+$D393</f>
        <v>4.4978414549854282</v>
      </c>
      <c r="AG393" s="3">
        <v>-7.1275489854934091E-3</v>
      </c>
      <c r="AH393" s="4">
        <f>AG393*$AH$5+$D393</f>
        <v>4.496436225507253</v>
      </c>
      <c r="AI393" s="3">
        <v>-8.6813951318589079E-4</v>
      </c>
      <c r="AJ393" s="4">
        <f>AI393*$AJ$5+$D393</f>
        <v>4.4995659302434072</v>
      </c>
      <c r="AK393" s="3">
        <v>2.3470549320104869E-3</v>
      </c>
      <c r="AL393" s="4">
        <f>AK393*$AL$5+$D393</f>
        <v>4.5011735274660056</v>
      </c>
      <c r="AM393" s="3">
        <v>-1.85672448E-3</v>
      </c>
      <c r="AN393" s="4">
        <f>AM393*$AN$5+$D393</f>
        <v>4.4990716377600002</v>
      </c>
      <c r="AO393" s="3">
        <v>-2.2667147999999999E-4</v>
      </c>
      <c r="AP393" s="4">
        <f>AO393*$AP$5+$D393</f>
        <v>4.4998866642599999</v>
      </c>
      <c r="AQ393" s="3">
        <v>5.1386939999999994E-4</v>
      </c>
      <c r="AR393" s="4">
        <f>AQ393*$AR$5+$D393</f>
        <v>4.5002569347000003</v>
      </c>
      <c r="AS393" s="3">
        <v>9.4321406642120474E-4</v>
      </c>
      <c r="AT393" s="4">
        <f>AS393*$AT$5+$D393</f>
        <v>4.5004716070332105</v>
      </c>
      <c r="AU393" s="20">
        <v>2.0212819979021378E-2</v>
      </c>
      <c r="AV393" s="47">
        <f>AU393*$AV$5+$D393</f>
        <v>4.5101064099895103</v>
      </c>
    </row>
    <row r="394" spans="1:48" s="43" customFormat="1" x14ac:dyDescent="0.15">
      <c r="A394" s="57"/>
      <c r="B394" s="58"/>
      <c r="C394" s="21"/>
      <c r="D394" s="20"/>
      <c r="E394" s="20"/>
      <c r="F394" s="20"/>
      <c r="G394" s="3"/>
      <c r="H394" s="4"/>
      <c r="I394" s="3"/>
      <c r="J394" s="4"/>
      <c r="K394" s="3"/>
      <c r="L394" s="4"/>
      <c r="M394" s="3"/>
      <c r="N394" s="4"/>
      <c r="O394" s="3"/>
      <c r="P394" s="4"/>
      <c r="Q394" s="4"/>
      <c r="R394" s="4"/>
      <c r="S394" s="3"/>
      <c r="T394" s="4"/>
      <c r="U394" s="3"/>
      <c r="V394" s="4"/>
      <c r="W394" s="3"/>
      <c r="X394" s="4"/>
      <c r="Y394" s="3"/>
      <c r="Z394" s="4"/>
      <c r="AA394" s="3"/>
      <c r="AB394" s="4"/>
      <c r="AC394" s="3"/>
      <c r="AD394" s="4"/>
      <c r="AE394" s="3"/>
      <c r="AF394" s="4"/>
      <c r="AG394" s="3"/>
      <c r="AH394" s="4"/>
      <c r="AI394" s="3"/>
      <c r="AJ394" s="4"/>
      <c r="AK394" s="3"/>
      <c r="AL394" s="4"/>
      <c r="AM394" s="3"/>
      <c r="AN394" s="4"/>
      <c r="AO394" s="3"/>
      <c r="AP394" s="4"/>
      <c r="AQ394" s="3"/>
      <c r="AR394" s="4"/>
      <c r="AS394" s="3"/>
      <c r="AT394" s="4"/>
      <c r="AU394" s="20"/>
      <c r="AV394" s="47"/>
    </row>
    <row r="395" spans="1:48" s="43" customFormat="1" x14ac:dyDescent="0.15">
      <c r="A395" s="57"/>
      <c r="B395" s="58"/>
      <c r="C395" s="21"/>
      <c r="D395" s="48">
        <v>5.5</v>
      </c>
      <c r="E395" s="48">
        <v>0</v>
      </c>
      <c r="F395" s="48">
        <v>1.8333333333333333</v>
      </c>
      <c r="G395" s="71">
        <v>1.0990677546165841</v>
      </c>
      <c r="H395" s="72">
        <f>G395*$H$5+D395</f>
        <v>6.0495338773082921</v>
      </c>
      <c r="I395" s="71">
        <v>1.0988547238906539</v>
      </c>
      <c r="J395" s="72">
        <f>I395*$J$5+$D395</f>
        <v>6.0494273619453267</v>
      </c>
      <c r="K395" s="71">
        <v>1.2695841094806317E-2</v>
      </c>
      <c r="L395" s="72">
        <f>K395*$L$5+$D395</f>
        <v>5.5063479205474035</v>
      </c>
      <c r="M395" s="71">
        <v>-1.752257515407846E-2</v>
      </c>
      <c r="N395" s="72">
        <f>M395*$N$5+$D395</f>
        <v>5.4912387124229607</v>
      </c>
      <c r="O395" s="71">
        <v>-0.99575476473796865</v>
      </c>
      <c r="P395" s="72">
        <f>O395*$P$5+$D395</f>
        <v>5.0021226176310156</v>
      </c>
      <c r="Q395" s="72">
        <v>1.1342413958198398E-2</v>
      </c>
      <c r="R395" s="72">
        <f>Q395*$R$5+$D395</f>
        <v>5.5056712069790992</v>
      </c>
      <c r="S395" s="71">
        <v>0.12619501797426488</v>
      </c>
      <c r="T395" s="72">
        <f>S395*$T$5+$D395</f>
        <v>5.5630975089871324</v>
      </c>
      <c r="U395" s="71">
        <v>5.9298275739781914E-2</v>
      </c>
      <c r="V395" s="72">
        <f>U395*$V$5+$D395</f>
        <v>5.5296491378698907</v>
      </c>
      <c r="W395" s="71">
        <v>6.5084383854145278E-2</v>
      </c>
      <c r="X395" s="72">
        <f>W395*$X$5+$D395</f>
        <v>5.5325421919270727</v>
      </c>
      <c r="Y395" s="71">
        <v>6.4776190996732139E-2</v>
      </c>
      <c r="Z395" s="72">
        <f>Y395*$Z$5+$D395</f>
        <v>5.5323880954983657</v>
      </c>
      <c r="AA395" s="71">
        <v>2.8130363987833803E-2</v>
      </c>
      <c r="AB395" s="72">
        <f>AA395*$AB$5+$D395</f>
        <v>5.5140651819939173</v>
      </c>
      <c r="AC395" s="71">
        <v>6.8839331000558374E-4</v>
      </c>
      <c r="AD395" s="72">
        <f>AC395*$AD$5+$D395</f>
        <v>5.5003441966550026</v>
      </c>
      <c r="AE395" s="71">
        <v>-2.4428207944125271E-3</v>
      </c>
      <c r="AF395" s="72">
        <f>AE395*$AF$5+$D395</f>
        <v>5.4987785896027939</v>
      </c>
      <c r="AG395" s="71">
        <v>-4.4012754812245971E-3</v>
      </c>
      <c r="AH395" s="72">
        <f>AG395*$AH$5+$D395</f>
        <v>5.4977993622593875</v>
      </c>
      <c r="AI395" s="71">
        <v>-2.776590598202014E-4</v>
      </c>
      <c r="AJ395" s="72">
        <f>AI395*$AJ$5+$D395</f>
        <v>5.4998611704700897</v>
      </c>
      <c r="AK395" s="71">
        <v>1.552818007952479E-3</v>
      </c>
      <c r="AL395" s="72">
        <f>AK395*$AL$5+$D395</f>
        <v>5.5007764090039766</v>
      </c>
      <c r="AM395" s="71">
        <v>-6.9783227999999997E-4</v>
      </c>
      <c r="AN395" s="72">
        <f>AM395*$AN$5+$D395</f>
        <v>5.4996510838599999</v>
      </c>
      <c r="AO395" s="71">
        <v>-8.2306799999999996E-5</v>
      </c>
      <c r="AP395" s="72">
        <f>AO395*$AP$5+$D395</f>
        <v>5.4999588466000002</v>
      </c>
      <c r="AQ395" s="71">
        <v>2.3921892000000004E-4</v>
      </c>
      <c r="AR395" s="72">
        <f>AQ395*$AR$5+$D395</f>
        <v>5.5001196094599996</v>
      </c>
      <c r="AS395" s="71">
        <v>5.2466439289789119E-4</v>
      </c>
      <c r="AT395" s="72">
        <f>AS395*$AT$5+$D395</f>
        <v>5.5002623321964492</v>
      </c>
      <c r="AU395" s="48">
        <v>1.1838722544454986E-2</v>
      </c>
      <c r="AV395" s="49">
        <f>AU395*$AV$5+$D395</f>
        <v>5.5059193612722277</v>
      </c>
    </row>
    <row r="396" spans="1:48" s="43" customFormat="1" x14ac:dyDescent="0.15">
      <c r="A396" s="57"/>
      <c r="B396" s="58"/>
      <c r="C396" s="21"/>
      <c r="D396" s="48">
        <v>5.5</v>
      </c>
      <c r="E396" s="48">
        <v>1</v>
      </c>
      <c r="F396" s="48">
        <v>1.8333333333333333</v>
      </c>
      <c r="G396" s="71">
        <v>0.96897081698910048</v>
      </c>
      <c r="H396" s="72">
        <f>G396*$H$5+D396</f>
        <v>5.9844854084945505</v>
      </c>
      <c r="I396" s="71">
        <v>0.96883838591225768</v>
      </c>
      <c r="J396" s="72">
        <f>I396*$J$5+$D396</f>
        <v>5.9844191929561292</v>
      </c>
      <c r="K396" s="71">
        <v>1.4847900016051786E-2</v>
      </c>
      <c r="L396" s="72">
        <f>K396*$L$5+$D396</f>
        <v>5.5074239500080262</v>
      </c>
      <c r="M396" s="71">
        <v>-6.0138194659608854E-3</v>
      </c>
      <c r="N396" s="72">
        <f>M396*$N$5+$D396</f>
        <v>5.4969930902670194</v>
      </c>
      <c r="O396" s="71">
        <v>-0.95644082631982819</v>
      </c>
      <c r="P396" s="72">
        <f>O396*$P$5+$D396</f>
        <v>5.0217795868400863</v>
      </c>
      <c r="Q396" s="72">
        <v>2.04723649774728E-2</v>
      </c>
      <c r="R396" s="72">
        <f>Q396*$R$5+$D396</f>
        <v>5.510236182488736</v>
      </c>
      <c r="S396" s="71">
        <v>0.16699081315350359</v>
      </c>
      <c r="T396" s="72">
        <f>S396*$T$5+$D396</f>
        <v>5.5834954065767519</v>
      </c>
      <c r="U396" s="71">
        <v>7.65315454881422E-2</v>
      </c>
      <c r="V396" s="72">
        <f>U396*$V$5+$D396</f>
        <v>5.5382657727440714</v>
      </c>
      <c r="W396" s="71">
        <v>8.2173934142890731E-2</v>
      </c>
      <c r="X396" s="72">
        <f>W396*$X$5+$D396</f>
        <v>5.5410869670714451</v>
      </c>
      <c r="Y396" s="71">
        <v>7.156634285050642E-2</v>
      </c>
      <c r="Z396" s="72">
        <f>Y396*$Z$5+$D396</f>
        <v>5.535783171425253</v>
      </c>
      <c r="AA396" s="71">
        <v>3.4007414421808796E-2</v>
      </c>
      <c r="AB396" s="72">
        <f>AA396*$AB$5+$D396</f>
        <v>5.5170037072109048</v>
      </c>
      <c r="AC396" s="71">
        <v>2.1362488749768417E-3</v>
      </c>
      <c r="AD396" s="72">
        <f>AC396*$AD$5+$D396</f>
        <v>5.5010681244374888</v>
      </c>
      <c r="AE396" s="71">
        <v>-4.3365991512902356E-3</v>
      </c>
      <c r="AF396" s="72">
        <f>AE396*$AF$5+$D396</f>
        <v>5.4978317004243547</v>
      </c>
      <c r="AG396" s="71">
        <v>-7.2091420499506807E-3</v>
      </c>
      <c r="AH396" s="72">
        <f>AG396*$AH$5+$D396</f>
        <v>5.496395428975025</v>
      </c>
      <c r="AI396" s="71">
        <v>-1.03556157236208E-3</v>
      </c>
      <c r="AJ396" s="72">
        <f>AI396*$AJ$5+$D396</f>
        <v>5.4994822192138191</v>
      </c>
      <c r="AK396" s="71">
        <v>2.4031912893613832E-3</v>
      </c>
      <c r="AL396" s="72">
        <f>AK396*$AL$5+$D396</f>
        <v>5.5012015956446803</v>
      </c>
      <c r="AM396" s="71">
        <v>-1.6551662399999997E-3</v>
      </c>
      <c r="AN396" s="72">
        <f>AM396*$AN$5+$D396</f>
        <v>5.4991724168799996</v>
      </c>
      <c r="AO396" s="71">
        <v>-2.9521692000000001E-4</v>
      </c>
      <c r="AP396" s="72">
        <f>AO396*$AP$5+$D396</f>
        <v>5.4998523915400002</v>
      </c>
      <c r="AQ396" s="71">
        <v>4.7364587999999998E-4</v>
      </c>
      <c r="AR396" s="72">
        <f>AQ396*$AR$5+$D396</f>
        <v>5.5002368229399998</v>
      </c>
      <c r="AS396" s="71">
        <v>8.7347003868355874E-4</v>
      </c>
      <c r="AT396" s="72">
        <f>AS396*$AT$5+$D396</f>
        <v>5.5004367350193419</v>
      </c>
      <c r="AU396" s="48">
        <v>2.0247782292496033E-2</v>
      </c>
      <c r="AV396" s="49">
        <f>AU396*$AV$5+$D396</f>
        <v>5.5101238911462485</v>
      </c>
    </row>
    <row r="397" spans="1:48" s="43" customFormat="1" x14ac:dyDescent="0.15">
      <c r="A397" s="57"/>
      <c r="B397" s="58"/>
      <c r="C397" s="21"/>
      <c r="D397" s="20"/>
      <c r="E397" s="20"/>
      <c r="F397" s="20"/>
      <c r="G397" s="3"/>
      <c r="H397" s="4"/>
      <c r="I397" s="3"/>
      <c r="J397" s="4"/>
      <c r="K397" s="3"/>
      <c r="L397" s="4"/>
      <c r="M397" s="3"/>
      <c r="N397" s="4"/>
      <c r="O397" s="3"/>
      <c r="P397" s="4"/>
      <c r="Q397" s="4"/>
      <c r="R397" s="4"/>
      <c r="S397" s="3"/>
      <c r="T397" s="4"/>
      <c r="U397" s="3"/>
      <c r="V397" s="4"/>
      <c r="W397" s="3"/>
      <c r="X397" s="4"/>
      <c r="Y397" s="3"/>
      <c r="Z397" s="4"/>
      <c r="AA397" s="3"/>
      <c r="AB397" s="4"/>
      <c r="AC397" s="3"/>
      <c r="AD397" s="4"/>
      <c r="AE397" s="3"/>
      <c r="AF397" s="4"/>
      <c r="AG397" s="3"/>
      <c r="AH397" s="4"/>
      <c r="AI397" s="3"/>
      <c r="AJ397" s="4"/>
      <c r="AK397" s="3"/>
      <c r="AL397" s="4"/>
      <c r="AM397" s="3"/>
      <c r="AN397" s="4"/>
      <c r="AO397" s="3"/>
      <c r="AP397" s="4"/>
      <c r="AQ397" s="3"/>
      <c r="AR397" s="4"/>
      <c r="AS397" s="3"/>
      <c r="AT397" s="4"/>
      <c r="AU397" s="20"/>
      <c r="AV397" s="47"/>
    </row>
    <row r="398" spans="1:48" s="43" customFormat="1" x14ac:dyDescent="0.15">
      <c r="A398" s="57"/>
      <c r="B398" s="58"/>
      <c r="C398" s="21"/>
      <c r="D398" s="20">
        <v>6.5</v>
      </c>
      <c r="E398" s="20">
        <v>0</v>
      </c>
      <c r="F398" s="20">
        <v>1.8333333333333333</v>
      </c>
      <c r="G398" s="3">
        <v>1.0967742459873884</v>
      </c>
      <c r="H398" s="4">
        <f>G398*$H$5+D398</f>
        <v>7.0483871229936943</v>
      </c>
      <c r="I398" s="3">
        <v>1.0965832098341439</v>
      </c>
      <c r="J398" s="4">
        <f>I398*$J$5+$D398</f>
        <v>7.0482916049170719</v>
      </c>
      <c r="K398" s="3">
        <v>1.0967474606451323E-2</v>
      </c>
      <c r="L398" s="4">
        <f>K398*$L$5+$D398</f>
        <v>6.5054837373032255</v>
      </c>
      <c r="M398" s="3">
        <v>-1.7283664883549908E-2</v>
      </c>
      <c r="N398" s="4">
        <f>M398*$N$5+$D398</f>
        <v>6.491358167558225</v>
      </c>
      <c r="O398" s="3">
        <v>-0.99211441782307042</v>
      </c>
      <c r="P398" s="4">
        <f>O398*$P$5+$D398</f>
        <v>6.0039427910884644</v>
      </c>
      <c r="Q398" s="4">
        <v>1.2931092053787599E-2</v>
      </c>
      <c r="R398" s="4">
        <f>Q398*$R$5+$D398</f>
        <v>6.5064655460268934</v>
      </c>
      <c r="S398" s="3">
        <v>0.13156863257466878</v>
      </c>
      <c r="T398" s="4">
        <f>S398*$T$5+$D398</f>
        <v>6.5657843162873348</v>
      </c>
      <c r="U398" s="3">
        <v>6.2837134121986077E-2</v>
      </c>
      <c r="V398" s="4">
        <f>U398*$V$5+$D398</f>
        <v>6.5314185670609932</v>
      </c>
      <c r="W398" s="3">
        <v>6.5433416827495566E-2</v>
      </c>
      <c r="X398" s="4">
        <f>W398*$X$5+$D398</f>
        <v>6.5327167084137479</v>
      </c>
      <c r="Y398" s="3">
        <v>6.5395612381543511E-2</v>
      </c>
      <c r="Z398" s="4">
        <f>Y398*$Z$5+$D398</f>
        <v>6.5326978061907717</v>
      </c>
      <c r="AA398" s="3">
        <v>2.8337468192649002E-2</v>
      </c>
      <c r="AB398" s="4">
        <f>AA398*$AB$5+$D398</f>
        <v>6.5141687340963248</v>
      </c>
      <c r="AC398" s="3">
        <v>1.4171983730276896E-3</v>
      </c>
      <c r="AD398" s="4">
        <f>AC398*$AD$5+$D398</f>
        <v>6.5007085991865141</v>
      </c>
      <c r="AE398" s="3">
        <v>-2.7075874521069821E-3</v>
      </c>
      <c r="AF398" s="4">
        <f>AE398*$AF$5+$D398</f>
        <v>6.4986462062739463</v>
      </c>
      <c r="AG398" s="3">
        <v>-4.8005838780733334E-3</v>
      </c>
      <c r="AH398" s="4">
        <f>AG398*$AH$5+$D398</f>
        <v>6.4975997080609638</v>
      </c>
      <c r="AI398" s="3">
        <v>-6.3619148720856194E-4</v>
      </c>
      <c r="AJ398" s="4">
        <f>AI398*$AJ$5+$D398</f>
        <v>6.4996819042563958</v>
      </c>
      <c r="AK398" s="3">
        <v>1.6618212425008679E-3</v>
      </c>
      <c r="AL398" s="4">
        <f>AK398*$AL$5+$D398</f>
        <v>6.5008309106212501</v>
      </c>
      <c r="AM398" s="3">
        <v>-8.2254959999999999E-4</v>
      </c>
      <c r="AN398" s="4">
        <f>AM398*$AN$5+$D398</f>
        <v>6.4995887251999998</v>
      </c>
      <c r="AO398" s="3">
        <v>-1.8604728E-4</v>
      </c>
      <c r="AP398" s="4">
        <f>AO398*$AP$5+$D398</f>
        <v>6.4999069763600001</v>
      </c>
      <c r="AQ398" s="3">
        <v>2.3654592000000002E-4</v>
      </c>
      <c r="AR398" s="4">
        <f>AQ398*$AR$5+$D398</f>
        <v>6.50011827296</v>
      </c>
      <c r="AS398" s="3">
        <v>5.7037079782241409E-4</v>
      </c>
      <c r="AT398" s="4">
        <f>AS398*$AT$5+$D398</f>
        <v>6.5002851853989112</v>
      </c>
      <c r="AU398" s="20">
        <v>1.2770171269976722E-2</v>
      </c>
      <c r="AV398" s="47">
        <f>AU398*$AV$5+$D398</f>
        <v>6.5063850856349887</v>
      </c>
    </row>
    <row r="399" spans="1:48" s="43" customFormat="1" ht="15.75" thickBot="1" x14ac:dyDescent="0.2">
      <c r="A399" s="59"/>
      <c r="B399" s="60"/>
      <c r="C399" s="61"/>
      <c r="D399" s="50">
        <v>6.5</v>
      </c>
      <c r="E399" s="50">
        <v>1</v>
      </c>
      <c r="F399" s="50">
        <v>1.8333333333333333</v>
      </c>
      <c r="G399" s="73">
        <v>0.98863986115757174</v>
      </c>
      <c r="H399" s="74">
        <f>G399*$H$5+D399</f>
        <v>6.9943199305787855</v>
      </c>
      <c r="I399" s="73">
        <v>0.98849871025783653</v>
      </c>
      <c r="J399" s="74">
        <f>I399*$J$5+$D399</f>
        <v>6.9942493551289182</v>
      </c>
      <c r="K399" s="73">
        <v>1.4987886502689609E-2</v>
      </c>
      <c r="L399" s="74">
        <f>K399*$L$5+$D399</f>
        <v>6.5074939432513448</v>
      </c>
      <c r="M399" s="73">
        <v>-7.3782210890575364E-3</v>
      </c>
      <c r="N399" s="74">
        <f>M399*$N$5+$D399</f>
        <v>6.4963108894554713</v>
      </c>
      <c r="O399" s="73">
        <v>-0.95787981488279861</v>
      </c>
      <c r="P399" s="74">
        <f>O399*$P$5+$D399</f>
        <v>6.0210600925586011</v>
      </c>
      <c r="Q399" s="74">
        <v>2.1011657174978399E-2</v>
      </c>
      <c r="R399" s="74">
        <f>Q399*$R$5+$D399</f>
        <v>6.5105058285874895</v>
      </c>
      <c r="S399" s="73">
        <v>0.1647634726105551</v>
      </c>
      <c r="T399" s="74">
        <f>S399*$T$5+$D399</f>
        <v>6.5823817363052779</v>
      </c>
      <c r="U399" s="73">
        <v>7.6231041163493024E-2</v>
      </c>
      <c r="V399" s="74">
        <f>U399*$V$5+$D399</f>
        <v>6.5381155205817469</v>
      </c>
      <c r="W399" s="73">
        <v>8.1005513601087042E-2</v>
      </c>
      <c r="X399" s="74">
        <f>W399*$X$5+$D399</f>
        <v>6.5405027568005432</v>
      </c>
      <c r="Y399" s="73">
        <v>7.0429646145052635E-2</v>
      </c>
      <c r="Z399" s="74">
        <f>Y399*$Z$5+$D399</f>
        <v>6.5352148230725264</v>
      </c>
      <c r="AA399" s="73">
        <v>3.3401199771172799E-2</v>
      </c>
      <c r="AB399" s="74">
        <f>AA399*$AB$5+$D399</f>
        <v>6.5167005998855867</v>
      </c>
      <c r="AC399" s="73">
        <v>1.8603341474847253E-3</v>
      </c>
      <c r="AD399" s="74">
        <f>AC399*$AD$5+$D399</f>
        <v>6.5009301670737427</v>
      </c>
      <c r="AE399" s="73">
        <v>-3.9561712694450449E-3</v>
      </c>
      <c r="AF399" s="74">
        <f>AE399*$AF$5+$D399</f>
        <v>6.4980219143652773</v>
      </c>
      <c r="AG399" s="73">
        <v>-7.0710424983138256E-3</v>
      </c>
      <c r="AH399" s="74">
        <f>AG399*$AH$5+$D399</f>
        <v>6.496464478750843</v>
      </c>
      <c r="AI399" s="73">
        <v>-8.6616548743289235E-4</v>
      </c>
      <c r="AJ399" s="74">
        <f>AI399*$AJ$5+$D399</f>
        <v>6.499566917256284</v>
      </c>
      <c r="AK399" s="73">
        <v>2.1630387188481541E-3</v>
      </c>
      <c r="AL399" s="74">
        <f>AK399*$AL$5+$D399</f>
        <v>6.501081519359424</v>
      </c>
      <c r="AM399" s="73">
        <v>-1.61237952E-3</v>
      </c>
      <c r="AN399" s="74">
        <f>AM399*$AN$5+$D399</f>
        <v>6.4991938102400004</v>
      </c>
      <c r="AO399" s="73">
        <v>-2.3082732000000001E-4</v>
      </c>
      <c r="AP399" s="74">
        <f>AO399*$AP$5+$D399</f>
        <v>6.4998845863400003</v>
      </c>
      <c r="AQ399" s="73">
        <v>3.7136340000000002E-4</v>
      </c>
      <c r="AR399" s="74">
        <f>AQ399*$AR$5+$D399</f>
        <v>6.5001856816999997</v>
      </c>
      <c r="AS399" s="73">
        <v>8.1922495614746536E-4</v>
      </c>
      <c r="AT399" s="74">
        <f>AS399*$AT$5+$D399</f>
        <v>6.5004096124780739</v>
      </c>
      <c r="AU399" s="50">
        <v>1.9760033388667605E-2</v>
      </c>
      <c r="AV399" s="51">
        <f>AU399*$AV$5+$D399</f>
        <v>6.5098800166943338</v>
      </c>
    </row>
    <row r="400" spans="1:48" s="43" customFormat="1" ht="15.75" thickBot="1" x14ac:dyDescent="0.2">
      <c r="A400" s="22"/>
      <c r="B400" s="53"/>
      <c r="C400" s="22"/>
      <c r="D400" s="1"/>
      <c r="E400" s="1"/>
      <c r="F400" s="1"/>
      <c r="G400" s="3"/>
      <c r="H400" s="4"/>
      <c r="I400" s="3"/>
      <c r="J400" s="4"/>
      <c r="K400" s="3"/>
      <c r="L400" s="4"/>
      <c r="M400" s="3"/>
      <c r="N400" s="4"/>
      <c r="O400" s="3"/>
      <c r="P400" s="4"/>
      <c r="Q400" s="4"/>
      <c r="R400" s="4"/>
      <c r="S400" s="3"/>
      <c r="T400" s="4"/>
      <c r="U400" s="3"/>
      <c r="V400" s="4"/>
      <c r="W400" s="3"/>
      <c r="X400" s="4"/>
      <c r="Y400" s="3"/>
      <c r="Z400" s="4"/>
      <c r="AA400" s="3"/>
      <c r="AB400" s="4"/>
      <c r="AC400" s="3"/>
      <c r="AD400" s="4"/>
      <c r="AE400" s="3"/>
      <c r="AF400" s="4"/>
      <c r="AG400" s="3"/>
      <c r="AH400" s="4"/>
      <c r="AI400" s="3"/>
      <c r="AJ400" s="4"/>
      <c r="AK400" s="3"/>
      <c r="AL400" s="4"/>
      <c r="AM400" s="3"/>
      <c r="AN400" s="4"/>
      <c r="AO400" s="3"/>
      <c r="AP400" s="4"/>
      <c r="AQ400" s="3"/>
      <c r="AR400" s="4"/>
      <c r="AS400" s="3"/>
      <c r="AT400" s="4"/>
      <c r="AU400" s="1"/>
      <c r="AV400" s="1"/>
    </row>
    <row r="401" spans="1:48" s="43" customFormat="1" x14ac:dyDescent="0.15">
      <c r="A401" s="54" t="s">
        <v>99</v>
      </c>
      <c r="B401" s="55">
        <f>F401</f>
        <v>2.5</v>
      </c>
      <c r="C401" s="62" t="s">
        <v>5</v>
      </c>
      <c r="D401" s="45">
        <v>-3.5</v>
      </c>
      <c r="E401" s="45">
        <v>0</v>
      </c>
      <c r="F401" s="45">
        <v>2.5</v>
      </c>
      <c r="G401" s="69">
        <v>1.1403647020223866</v>
      </c>
      <c r="H401" s="70">
        <f>G401*$H$5+D401</f>
        <v>-2.9298176489888066</v>
      </c>
      <c r="I401" s="69">
        <v>1.1403485850165931</v>
      </c>
      <c r="J401" s="70">
        <f>I401*$J$5+$D401</f>
        <v>-2.9298257074917036</v>
      </c>
      <c r="K401" s="69">
        <v>4.0484091935658476E-3</v>
      </c>
      <c r="L401" s="70">
        <f>K401*$L$5+$D401</f>
        <v>-3.4979757954032169</v>
      </c>
      <c r="M401" s="69">
        <v>-4.5131643292034207E-3</v>
      </c>
      <c r="N401" s="70">
        <f>M401*$N$5+$D401</f>
        <v>-3.5022565821646019</v>
      </c>
      <c r="O401" s="69">
        <v>-1.0437757587569942</v>
      </c>
      <c r="P401" s="70">
        <f>O401*$P$5+$D401</f>
        <v>-4.0218878793784967</v>
      </c>
      <c r="Q401" s="70">
        <v>2.0945343157199999E-5</v>
      </c>
      <c r="R401" s="70">
        <f>Q401*$R$5+$D401</f>
        <v>-3.4999895273284216</v>
      </c>
      <c r="S401" s="69">
        <v>0.10376171686893158</v>
      </c>
      <c r="T401" s="70">
        <f>S401*$T$5+$D401</f>
        <v>-3.4481191415655341</v>
      </c>
      <c r="U401" s="69">
        <v>4.412000761526487E-2</v>
      </c>
      <c r="V401" s="70">
        <f>U401*$V$5+$D401</f>
        <v>-3.4779399961923674</v>
      </c>
      <c r="W401" s="69">
        <v>5.2444537353994097E-2</v>
      </c>
      <c r="X401" s="70">
        <f>W401*$X$5+$D401</f>
        <v>-3.4737777313230032</v>
      </c>
      <c r="Y401" s="69">
        <v>5.4110079746827064E-2</v>
      </c>
      <c r="Z401" s="70">
        <f>Y401*$Z$5+$D401</f>
        <v>-3.4729449601265863</v>
      </c>
      <c r="AA401" s="69">
        <v>1.6995978109341E-2</v>
      </c>
      <c r="AB401" s="70">
        <f>AA401*$AB$5+$D401</f>
        <v>-3.4915020109453296</v>
      </c>
      <c r="AC401" s="69">
        <v>4.5010331808057396E-4</v>
      </c>
      <c r="AD401" s="70">
        <f>AC401*$AD$5+$D401</f>
        <v>-3.4997749483409599</v>
      </c>
      <c r="AE401" s="69">
        <v>-1.8770562521812173E-3</v>
      </c>
      <c r="AF401" s="70">
        <f>AE401*$AF$5+$D401</f>
        <v>-3.5009385281260905</v>
      </c>
      <c r="AG401" s="69">
        <v>-3.1285840652835665E-3</v>
      </c>
      <c r="AH401" s="70">
        <f>AG401*$AH$5+$D401</f>
        <v>-3.5015642920326417</v>
      </c>
      <c r="AI401" s="69">
        <v>-2.0659413271225383E-4</v>
      </c>
      <c r="AJ401" s="70">
        <f>AI401*$AJ$5+$D401</f>
        <v>-3.5001032970663561</v>
      </c>
      <c r="AK401" s="69">
        <v>1.2988472571682605E-3</v>
      </c>
      <c r="AL401" s="70">
        <f>AK401*$AL$5+$D401</f>
        <v>-3.4993505763714157</v>
      </c>
      <c r="AM401" s="69">
        <v>-1.1486880000000002E-5</v>
      </c>
      <c r="AN401" s="70">
        <f>AM401*$AN$5+$D401</f>
        <v>-3.50000574344</v>
      </c>
      <c r="AO401" s="69">
        <v>-1.31436E-6</v>
      </c>
      <c r="AP401" s="70">
        <f>AO401*$AP$5+$D401</f>
        <v>-3.5000006571800002</v>
      </c>
      <c r="AQ401" s="69">
        <v>1.9105200000000003E-6</v>
      </c>
      <c r="AR401" s="70">
        <f>AQ401*$AR$5+$D401</f>
        <v>-3.49999904474</v>
      </c>
      <c r="AS401" s="69">
        <v>-1.189890226266104E-6</v>
      </c>
      <c r="AT401" s="70">
        <f>AS401*$AT$5+$D401</f>
        <v>-3.5000005949451132</v>
      </c>
      <c r="AU401" s="45">
        <v>7.7317492289169162E-3</v>
      </c>
      <c r="AV401" s="46">
        <f>AU401*$AV$5+$D401</f>
        <v>-3.4961341253855416</v>
      </c>
    </row>
    <row r="402" spans="1:48" s="43" customFormat="1" x14ac:dyDescent="0.15">
      <c r="A402" s="57" t="s">
        <v>99</v>
      </c>
      <c r="B402" s="58">
        <f>F402</f>
        <v>2.5</v>
      </c>
      <c r="C402" s="63" t="s">
        <v>4</v>
      </c>
      <c r="D402" s="20">
        <v>-3.5</v>
      </c>
      <c r="E402" s="20">
        <v>1</v>
      </c>
      <c r="F402" s="20">
        <v>2.5</v>
      </c>
      <c r="G402" s="3">
        <v>1.0706368073661372</v>
      </c>
      <c r="H402" s="4">
        <f>G402*$H$5+D402</f>
        <v>-2.9646815963169315</v>
      </c>
      <c r="I402" s="3">
        <v>1.0705606552114171</v>
      </c>
      <c r="J402" s="4">
        <f>I402*$J$5+$D402</f>
        <v>-2.9647196723942915</v>
      </c>
      <c r="K402" s="3">
        <v>8.9722005502402176E-3</v>
      </c>
      <c r="L402" s="4">
        <f>K402*$L$5+$D402</f>
        <v>-3.4955138997248798</v>
      </c>
      <c r="M402" s="3">
        <v>9.0860562260389795E-3</v>
      </c>
      <c r="N402" s="4">
        <f>M402*$N$5+$D402</f>
        <v>-3.4954569718869806</v>
      </c>
      <c r="O402" s="3">
        <v>-1.0101147922488574</v>
      </c>
      <c r="P402" s="4">
        <f>O402*$P$5+$D402</f>
        <v>-4.0050573961244282</v>
      </c>
      <c r="Q402" s="4">
        <v>1.81047654018E-5</v>
      </c>
      <c r="R402" s="4">
        <f>Q402*$R$5+$D402</f>
        <v>-3.4999909476172992</v>
      </c>
      <c r="S402" s="3">
        <v>0.1335695060903454</v>
      </c>
      <c r="T402" s="4">
        <f>S402*$T$5+$D402</f>
        <v>-3.4332152469548274</v>
      </c>
      <c r="U402" s="3">
        <v>5.6478014655651901E-2</v>
      </c>
      <c r="V402" s="4">
        <f>U402*$V$5+$D402</f>
        <v>-3.471760992672174</v>
      </c>
      <c r="W402" s="3">
        <v>6.6183744395874308E-2</v>
      </c>
      <c r="X402" s="4">
        <f>W402*$X$5+$D402</f>
        <v>-3.4669081278020628</v>
      </c>
      <c r="Y402" s="3">
        <v>6.3191116736292824E-2</v>
      </c>
      <c r="Z402" s="4">
        <f>Y402*$Z$5+$D402</f>
        <v>-3.4684044416318538</v>
      </c>
      <c r="AA402" s="3">
        <v>1.9592979818088604E-2</v>
      </c>
      <c r="AB402" s="4">
        <f>AA402*$AB$5+$D402</f>
        <v>-3.4902035100909559</v>
      </c>
      <c r="AC402" s="3">
        <v>3.9157595164285232E-4</v>
      </c>
      <c r="AD402" s="4">
        <f>AC402*$AD$5+$D402</f>
        <v>-3.4998042120241788</v>
      </c>
      <c r="AE402" s="3">
        <v>-3.398767779561981E-3</v>
      </c>
      <c r="AF402" s="4">
        <f>AE402*$AF$5+$D402</f>
        <v>-3.5016993838897812</v>
      </c>
      <c r="AG402" s="3">
        <v>-4.981083857863138E-3</v>
      </c>
      <c r="AH402" s="4">
        <f>AG402*$AH$5+$D402</f>
        <v>-3.5024905419289314</v>
      </c>
      <c r="AI402" s="3">
        <v>-2.6994802172255084E-4</v>
      </c>
      <c r="AJ402" s="4">
        <f>AI402*$AJ$5+$D402</f>
        <v>-3.5001349740108614</v>
      </c>
      <c r="AK402" s="3">
        <v>2.0019088667596482E-3</v>
      </c>
      <c r="AL402" s="4">
        <f>AK402*$AL$5+$D402</f>
        <v>-3.4989990455666202</v>
      </c>
      <c r="AM402" s="3">
        <v>6.0793200000000009E-6</v>
      </c>
      <c r="AN402" s="4">
        <f>AM402*$AN$5+$D402</f>
        <v>-3.4999969603399999</v>
      </c>
      <c r="AO402" s="3">
        <v>-4.6796400000000003E-6</v>
      </c>
      <c r="AP402" s="4">
        <f>AO402*$AP$5+$D402</f>
        <v>-3.50000233982</v>
      </c>
      <c r="AQ402" s="3">
        <v>7.7198399999999996E-6</v>
      </c>
      <c r="AR402" s="4">
        <f>AQ402*$AR$5+$D402</f>
        <v>-3.4999961400799999</v>
      </c>
      <c r="AS402" s="3">
        <v>3.6645412525281165E-6</v>
      </c>
      <c r="AT402" s="4">
        <f>AS402*$AT$5+$D402</f>
        <v>-3.4999981677293737</v>
      </c>
      <c r="AU402" s="20">
        <v>1.2705433559460638E-2</v>
      </c>
      <c r="AV402" s="47">
        <f>AU402*$AV$5+$D402</f>
        <v>-3.4936472832202696</v>
      </c>
    </row>
    <row r="403" spans="1:48" s="43" customFormat="1" x14ac:dyDescent="0.15">
      <c r="A403" s="57"/>
      <c r="B403" s="58"/>
      <c r="C403" s="63"/>
      <c r="D403" s="20"/>
      <c r="E403" s="20"/>
      <c r="F403" s="20"/>
      <c r="G403" s="3"/>
      <c r="H403" s="4"/>
      <c r="I403" s="3"/>
      <c r="J403" s="4"/>
      <c r="K403" s="3"/>
      <c r="L403" s="4"/>
      <c r="M403" s="3"/>
      <c r="N403" s="4"/>
      <c r="O403" s="3"/>
      <c r="P403" s="4"/>
      <c r="Q403" s="4"/>
      <c r="R403" s="4"/>
      <c r="S403" s="3"/>
      <c r="T403" s="4"/>
      <c r="U403" s="3"/>
      <c r="V403" s="4"/>
      <c r="W403" s="3"/>
      <c r="X403" s="4"/>
      <c r="Y403" s="3"/>
      <c r="Z403" s="4"/>
      <c r="AA403" s="3"/>
      <c r="AB403" s="4"/>
      <c r="AC403" s="3"/>
      <c r="AD403" s="4"/>
      <c r="AE403" s="3"/>
      <c r="AF403" s="4"/>
      <c r="AG403" s="3"/>
      <c r="AH403" s="4"/>
      <c r="AI403" s="3"/>
      <c r="AJ403" s="4"/>
      <c r="AK403" s="3"/>
      <c r="AL403" s="4"/>
      <c r="AM403" s="3"/>
      <c r="AN403" s="4"/>
      <c r="AO403" s="3"/>
      <c r="AP403" s="4"/>
      <c r="AQ403" s="3"/>
      <c r="AR403" s="4"/>
      <c r="AS403" s="3"/>
      <c r="AT403" s="4"/>
      <c r="AU403" s="20"/>
      <c r="AV403" s="47"/>
    </row>
    <row r="404" spans="1:48" s="43" customFormat="1" x14ac:dyDescent="0.15">
      <c r="A404" s="57" t="s">
        <v>99</v>
      </c>
      <c r="B404" s="58">
        <f>F404</f>
        <v>2.5</v>
      </c>
      <c r="C404" s="63" t="s">
        <v>6</v>
      </c>
      <c r="D404" s="48">
        <v>-2.5</v>
      </c>
      <c r="E404" s="48">
        <v>-1</v>
      </c>
      <c r="F404" s="48">
        <v>2.5</v>
      </c>
      <c r="G404" s="71">
        <v>1.1683366758310763</v>
      </c>
      <c r="H404" s="72">
        <f>G404*$H$5+D404</f>
        <v>-1.9158316620844618</v>
      </c>
      <c r="I404" s="71">
        <v>1.1682581574791979</v>
      </c>
      <c r="J404" s="72">
        <f>I404*$J$5+$D404</f>
        <v>-1.915870921260401</v>
      </c>
      <c r="K404" s="71">
        <v>4.0969378422669603E-3</v>
      </c>
      <c r="L404" s="72">
        <f>K404*$L$5+$D404</f>
        <v>-2.4979515310788667</v>
      </c>
      <c r="M404" s="71">
        <v>-1.2910487040984311E-2</v>
      </c>
      <c r="N404" s="72">
        <f>M404*$N$5+$D404</f>
        <v>-2.5064552435204921</v>
      </c>
      <c r="O404" s="71">
        <v>-1.0594676937266687</v>
      </c>
      <c r="P404" s="72">
        <f>O404*$P$5+$D404</f>
        <v>-3.0297338468633344</v>
      </c>
      <c r="Q404" s="72">
        <v>3.5071467381720002E-4</v>
      </c>
      <c r="R404" s="72">
        <f>Q404*$R$5+$D404</f>
        <v>-2.4998246426630915</v>
      </c>
      <c r="S404" s="71">
        <v>8.9380438475005874E-2</v>
      </c>
      <c r="T404" s="72">
        <f>S404*$T$5+$D404</f>
        <v>-2.4553097807624971</v>
      </c>
      <c r="U404" s="71">
        <v>4.2779870316518781E-2</v>
      </c>
      <c r="V404" s="72">
        <f>U404*$V$5+$D404</f>
        <v>-2.4786100648417406</v>
      </c>
      <c r="W404" s="71">
        <v>5.0486593027553074E-2</v>
      </c>
      <c r="X404" s="72">
        <f>W404*$X$5+$D404</f>
        <v>-2.4747567034862237</v>
      </c>
      <c r="Y404" s="71">
        <v>5.2844273280640043E-2</v>
      </c>
      <c r="Z404" s="72">
        <f>Y404*$Z$5+$D404</f>
        <v>-2.4735778633596799</v>
      </c>
      <c r="AA404" s="71">
        <v>1.38714910927362E-2</v>
      </c>
      <c r="AB404" s="72">
        <f>AA404*$AB$5+$D404</f>
        <v>-2.4930642544536319</v>
      </c>
      <c r="AC404" s="71">
        <v>3.4837718117691477E-5</v>
      </c>
      <c r="AD404" s="72">
        <f>AC404*$AD$5+$D404</f>
        <v>-2.4999825811409413</v>
      </c>
      <c r="AE404" s="71">
        <v>-1.9118939702989087E-3</v>
      </c>
      <c r="AF404" s="72">
        <f>AE404*$AF$5+$D404</f>
        <v>-2.5009559469851497</v>
      </c>
      <c r="AG404" s="71">
        <v>-2.2205322189042371E-3</v>
      </c>
      <c r="AH404" s="72">
        <f>AG404*$AH$5+$D404</f>
        <v>-2.501110266109452</v>
      </c>
      <c r="AI404" s="71">
        <v>7.9762978082097396E-5</v>
      </c>
      <c r="AJ404" s="72">
        <f>AI404*$AJ$5+$D404</f>
        <v>-2.499960118510959</v>
      </c>
      <c r="AK404" s="71">
        <v>1.3050160876463808E-3</v>
      </c>
      <c r="AL404" s="72">
        <f>AK404*$AL$5+$D404</f>
        <v>-2.4993474919561769</v>
      </c>
      <c r="AM404" s="71">
        <v>9.5342400000000004E-6</v>
      </c>
      <c r="AN404" s="72">
        <f>AM404*$AN$5+$D404</f>
        <v>-2.4999952328799999</v>
      </c>
      <c r="AO404" s="71">
        <v>-6.96708E-6</v>
      </c>
      <c r="AP404" s="72">
        <f>AO404*$AP$5+$D404</f>
        <v>-2.50000348354</v>
      </c>
      <c r="AQ404" s="71">
        <v>3.1827599999999996E-6</v>
      </c>
      <c r="AR404" s="72">
        <f>AQ404*$AR$5+$D404</f>
        <v>-2.4999984086199998</v>
      </c>
      <c r="AS404" s="71">
        <v>-1.3727308263672371E-6</v>
      </c>
      <c r="AT404" s="72">
        <f>AS404*$AT$5+$D404</f>
        <v>-2.5000006863654134</v>
      </c>
      <c r="AU404" s="48">
        <v>6.1839380809061237E-3</v>
      </c>
      <c r="AV404" s="49">
        <f>AU404*$AV$5+$D404</f>
        <v>-2.4969080309595468</v>
      </c>
    </row>
    <row r="405" spans="1:48" s="43" customFormat="1" x14ac:dyDescent="0.15">
      <c r="A405" s="57" t="s">
        <v>99</v>
      </c>
      <c r="B405" s="58">
        <f>F405</f>
        <v>2.5</v>
      </c>
      <c r="C405" s="63" t="s">
        <v>24</v>
      </c>
      <c r="D405" s="48">
        <v>-2.5</v>
      </c>
      <c r="E405" s="48">
        <v>-0.5</v>
      </c>
      <c r="F405" s="48">
        <v>2.5</v>
      </c>
      <c r="G405" s="71">
        <v>1.1633080737200696</v>
      </c>
      <c r="H405" s="72">
        <f>G405*$H$5+D405</f>
        <v>-1.9183459631399651</v>
      </c>
      <c r="I405" s="71">
        <v>1.1632373088251216</v>
      </c>
      <c r="J405" s="72">
        <f>I405*$J$5+$D405</f>
        <v>-1.9183813455874392</v>
      </c>
      <c r="K405" s="71">
        <v>5.1048405460592866E-3</v>
      </c>
      <c r="L405" s="72">
        <f>K405*$L$5+$D405</f>
        <v>-2.4974475797269702</v>
      </c>
      <c r="M405" s="71">
        <v>-1.1771930282996682E-2</v>
      </c>
      <c r="N405" s="72">
        <f>M405*$N$5+$D405</f>
        <v>-2.5058859651414984</v>
      </c>
      <c r="O405" s="71">
        <v>-1.0541498964141744</v>
      </c>
      <c r="P405" s="72">
        <f>O405*$P$5+$D405</f>
        <v>-3.0270749482070873</v>
      </c>
      <c r="Q405" s="72">
        <v>1.2376982176020001E-4</v>
      </c>
      <c r="R405" s="72">
        <f>Q405*$R$5+$D405</f>
        <v>-2.4999381150891198</v>
      </c>
      <c r="S405" s="71">
        <v>9.7376466591758346E-2</v>
      </c>
      <c r="T405" s="72">
        <f>S405*$T$5+$D405</f>
        <v>-2.4513117667041207</v>
      </c>
      <c r="U405" s="71">
        <v>4.1365073558232511E-2</v>
      </c>
      <c r="V405" s="72">
        <f>U405*$V$5+$D405</f>
        <v>-2.4793174632208839</v>
      </c>
      <c r="W405" s="71">
        <v>4.8259874646767432E-2</v>
      </c>
      <c r="X405" s="72">
        <f>W405*$X$5+$D405</f>
        <v>-2.4758700626766164</v>
      </c>
      <c r="Y405" s="71">
        <v>5.269532571065072E-2</v>
      </c>
      <c r="Z405" s="72">
        <f>Y405*$Z$5+$D405</f>
        <v>-2.4736523371446748</v>
      </c>
      <c r="AA405" s="71">
        <v>1.5391088806123797E-2</v>
      </c>
      <c r="AB405" s="72">
        <f>AA405*$AB$5+$D405</f>
        <v>-2.4923044555969383</v>
      </c>
      <c r="AC405" s="71">
        <v>2.2992893957676379E-4</v>
      </c>
      <c r="AD405" s="72">
        <f>AC405*$AD$5+$D405</f>
        <v>-2.4998850355302116</v>
      </c>
      <c r="AE405" s="71">
        <v>-1.6262246817338386E-3</v>
      </c>
      <c r="AF405" s="72">
        <f>AE405*$AF$5+$D405</f>
        <v>-2.5008131123408668</v>
      </c>
      <c r="AG405" s="71">
        <v>-2.8772659116049404E-3</v>
      </c>
      <c r="AH405" s="72">
        <f>AG405*$AH$5+$D405</f>
        <v>-2.5014386329558023</v>
      </c>
      <c r="AI405" s="71">
        <v>-4.9288955520182393E-5</v>
      </c>
      <c r="AJ405" s="72">
        <f>AI405*$AJ$5+$D405</f>
        <v>-2.5000246444777603</v>
      </c>
      <c r="AK405" s="71">
        <v>1.2011329823948325E-3</v>
      </c>
      <c r="AL405" s="72">
        <f>AK405*$AL$5+$D405</f>
        <v>-2.4993994335088026</v>
      </c>
      <c r="AM405" s="71">
        <v>2.6740800000000007E-6</v>
      </c>
      <c r="AN405" s="72">
        <f>AM405*$AN$5+$D405</f>
        <v>-2.49999866296</v>
      </c>
      <c r="AO405" s="71">
        <v>2.2766399999999998E-6</v>
      </c>
      <c r="AP405" s="72">
        <f>AO405*$AP$5+$D405</f>
        <v>-2.49999886168</v>
      </c>
      <c r="AQ405" s="71">
        <v>9.3419999999999978E-7</v>
      </c>
      <c r="AR405" s="72">
        <f>AQ405*$AR$5+$D405</f>
        <v>-2.4999995329</v>
      </c>
      <c r="AS405" s="71">
        <v>3.4063524124480617E-6</v>
      </c>
      <c r="AT405" s="72">
        <f>AS405*$AT$5+$D405</f>
        <v>-2.4999982968237937</v>
      </c>
      <c r="AU405" s="48">
        <v>6.7611305286477607E-3</v>
      </c>
      <c r="AV405" s="49">
        <f>AU405*$AV$5+$D405</f>
        <v>-2.4966194347356763</v>
      </c>
    </row>
    <row r="406" spans="1:48" s="43" customFormat="1" x14ac:dyDescent="0.15">
      <c r="A406" s="57" t="s">
        <v>99</v>
      </c>
      <c r="B406" s="58">
        <f>F406</f>
        <v>2.5</v>
      </c>
      <c r="C406" s="63" t="s">
        <v>7</v>
      </c>
      <c r="D406" s="48">
        <v>-2.5</v>
      </c>
      <c r="E406" s="48">
        <v>0</v>
      </c>
      <c r="F406" s="48">
        <v>2.5</v>
      </c>
      <c r="G406" s="71">
        <v>1.1418198466660747</v>
      </c>
      <c r="H406" s="72">
        <f>G406*$H$5+D406</f>
        <v>-1.9290900766669625</v>
      </c>
      <c r="I406" s="71">
        <v>1.1417951120451839</v>
      </c>
      <c r="J406" s="72">
        <f>I406*$J$5+$D406</f>
        <v>-1.929102443977408</v>
      </c>
      <c r="K406" s="71">
        <v>4.3881097344736324E-3</v>
      </c>
      <c r="L406" s="72">
        <f>K406*$L$5+$D406</f>
        <v>-2.4978059451327632</v>
      </c>
      <c r="M406" s="71">
        <v>-6.1015443309205874E-3</v>
      </c>
      <c r="N406" s="72">
        <f>M406*$N$5+$D406</f>
        <v>-2.5030507721654605</v>
      </c>
      <c r="O406" s="71">
        <v>-1.0391430706907063</v>
      </c>
      <c r="P406" s="72">
        <f>O406*$P$5+$D406</f>
        <v>-3.0195715353453529</v>
      </c>
      <c r="Q406" s="72">
        <v>1.8216633342599999E-4</v>
      </c>
      <c r="R406" s="72">
        <f>Q406*$R$5+$D406</f>
        <v>-2.4999089168332871</v>
      </c>
      <c r="S406" s="71">
        <v>0.10750028930540571</v>
      </c>
      <c r="T406" s="72">
        <f>S406*$T$5+$D406</f>
        <v>-2.4462498553472973</v>
      </c>
      <c r="U406" s="71">
        <v>4.6613633563906631E-2</v>
      </c>
      <c r="V406" s="72">
        <f>U406*$V$5+$D406</f>
        <v>-2.4766931832180465</v>
      </c>
      <c r="W406" s="71">
        <v>5.2489333029718199E-2</v>
      </c>
      <c r="X406" s="72">
        <f>W406*$X$5+$D406</f>
        <v>-2.473755333485141</v>
      </c>
      <c r="Y406" s="71">
        <v>5.5057362054928567E-2</v>
      </c>
      <c r="Z406" s="72">
        <f>Y406*$Z$5+$D406</f>
        <v>-2.4724713189725356</v>
      </c>
      <c r="AA406" s="71">
        <v>1.6981503747931795E-2</v>
      </c>
      <c r="AB406" s="72">
        <f>AA406*$AB$5+$D406</f>
        <v>-2.4915092481260341</v>
      </c>
      <c r="AC406" s="71">
        <v>6.4240752209023108E-4</v>
      </c>
      <c r="AD406" s="72">
        <f>AC406*$AD$5+$D406</f>
        <v>-2.4996787962389551</v>
      </c>
      <c r="AE406" s="71">
        <v>-2.0596058951179207E-3</v>
      </c>
      <c r="AF406" s="72">
        <f>AE406*$AF$5+$D406</f>
        <v>-2.5010298029475591</v>
      </c>
      <c r="AG406" s="71">
        <v>-3.3056295000056237E-3</v>
      </c>
      <c r="AH406" s="72">
        <f>AG406*$AH$5+$D406</f>
        <v>-2.501652814750003</v>
      </c>
      <c r="AI406" s="71">
        <v>-2.3731490849329369E-4</v>
      </c>
      <c r="AJ406" s="72">
        <f>AI406*$AJ$5+$D406</f>
        <v>-2.5001186574542467</v>
      </c>
      <c r="AK406" s="71">
        <v>1.3561556923099996E-3</v>
      </c>
      <c r="AL406" s="72">
        <f>AK406*$AL$5+$D406</f>
        <v>-2.499321922153845</v>
      </c>
      <c r="AM406" s="71">
        <v>1.145988E-5</v>
      </c>
      <c r="AN406" s="72">
        <f>AM406*$AN$5+$D406</f>
        <v>-2.4999942700600002</v>
      </c>
      <c r="AO406" s="71">
        <v>2.861999999999998E-7</v>
      </c>
      <c r="AP406" s="72">
        <f>AO406*$AP$5+$D406</f>
        <v>-2.4999998569000002</v>
      </c>
      <c r="AQ406" s="71">
        <v>3.6352800000000005E-6</v>
      </c>
      <c r="AR406" s="72">
        <f>AQ406*$AR$5+$D406</f>
        <v>-2.4999981823600002</v>
      </c>
      <c r="AS406" s="71">
        <v>-1.0339506052437393E-6</v>
      </c>
      <c r="AT406" s="72">
        <f>AS406*$AT$5+$D406</f>
        <v>-2.5000005169753026</v>
      </c>
      <c r="AU406" s="48">
        <v>8.2421365583403763E-3</v>
      </c>
      <c r="AV406" s="49">
        <f>AU406*$AV$5+$D406</f>
        <v>-2.4958789317208296</v>
      </c>
    </row>
    <row r="407" spans="1:48" s="43" customFormat="1" x14ac:dyDescent="0.15">
      <c r="A407" s="57"/>
      <c r="B407" s="58"/>
      <c r="C407" s="21"/>
      <c r="D407" s="48">
        <v>-2.5</v>
      </c>
      <c r="E407" s="48">
        <v>0.5</v>
      </c>
      <c r="F407" s="48">
        <v>2.5</v>
      </c>
      <c r="G407" s="71">
        <v>1.108781816884931</v>
      </c>
      <c r="H407" s="72">
        <f>G407*$H$5+D407</f>
        <v>-1.9456090915575346</v>
      </c>
      <c r="I407" s="71">
        <v>1.1087657671446118</v>
      </c>
      <c r="J407" s="72">
        <f>I407*$J$5+$D407</f>
        <v>-1.9456171164276941</v>
      </c>
      <c r="K407" s="71">
        <v>5.950358925351739E-3</v>
      </c>
      <c r="L407" s="72">
        <f>K407*$L$5+$D407</f>
        <v>-2.497024820537324</v>
      </c>
      <c r="M407" s="71">
        <v>4.2929189235599123E-4</v>
      </c>
      <c r="N407" s="72">
        <f>M407*$N$5+$D407</f>
        <v>-2.499785354053822</v>
      </c>
      <c r="O407" s="71">
        <v>-1.0210456655162008</v>
      </c>
      <c r="P407" s="72">
        <f>O407*$P$5+$D407</f>
        <v>-3.0105228327581006</v>
      </c>
      <c r="Q407" s="72">
        <v>1.4682570792119999E-4</v>
      </c>
      <c r="R407" s="72">
        <f>Q407*$R$5+$D407</f>
        <v>-2.4999265871460392</v>
      </c>
      <c r="S407" s="71">
        <v>0.12010840553525234</v>
      </c>
      <c r="T407" s="72">
        <f>S407*$T$5+$D407</f>
        <v>-2.4399457972323737</v>
      </c>
      <c r="U407" s="71">
        <v>5.0341007081449736E-2</v>
      </c>
      <c r="V407" s="72">
        <f>U407*$V$5+$D407</f>
        <v>-2.4748294964592752</v>
      </c>
      <c r="W407" s="71">
        <v>6.0436832497769544E-2</v>
      </c>
      <c r="X407" s="72">
        <f>W407*$X$5+$D407</f>
        <v>-2.4697815837511152</v>
      </c>
      <c r="Y407" s="71">
        <v>6.0936522047068294E-2</v>
      </c>
      <c r="Z407" s="72">
        <f>Y407*$Z$5+$D407</f>
        <v>-2.4695317389764657</v>
      </c>
      <c r="AA407" s="71">
        <v>1.9886285021941799E-2</v>
      </c>
      <c r="AB407" s="72">
        <f>AA407*$AB$5+$D407</f>
        <v>-2.4900568574890292</v>
      </c>
      <c r="AC407" s="71">
        <v>7.4134664154447481E-4</v>
      </c>
      <c r="AD407" s="72">
        <f>AC407*$AD$5+$D407</f>
        <v>-2.4996293266792278</v>
      </c>
      <c r="AE407" s="71">
        <v>-2.8664474467236553E-3</v>
      </c>
      <c r="AF407" s="72">
        <f>AE407*$AF$5+$D407</f>
        <v>-2.5014332237233616</v>
      </c>
      <c r="AG407" s="71">
        <v>-4.2773436769191564E-3</v>
      </c>
      <c r="AH407" s="72">
        <f>AG407*$AH$5+$D407</f>
        <v>-2.5021386718384595</v>
      </c>
      <c r="AI407" s="71">
        <v>-3.8345450251996708E-4</v>
      </c>
      <c r="AJ407" s="72">
        <f>AI407*$AJ$5+$D407</f>
        <v>-2.5001917272512602</v>
      </c>
      <c r="AK407" s="71">
        <v>1.7790290215851565E-3</v>
      </c>
      <c r="AL407" s="72">
        <f>AK407*$AL$5+$D407</f>
        <v>-2.4991104854892074</v>
      </c>
      <c r="AM407" s="71">
        <v>-3.6838800000000003E-6</v>
      </c>
      <c r="AN407" s="72">
        <f>AM407*$AN$5+$D407</f>
        <v>-2.5000018419400001</v>
      </c>
      <c r="AO407" s="71">
        <v>8.404559999999998E-6</v>
      </c>
      <c r="AP407" s="72">
        <f>AO407*$AP$5+$D407</f>
        <v>-2.49999579772</v>
      </c>
      <c r="AQ407" s="71">
        <v>9.7664399999999996E-6</v>
      </c>
      <c r="AR407" s="72">
        <f>AQ407*$AR$5+$D407</f>
        <v>-2.4999951167800001</v>
      </c>
      <c r="AS407" s="71">
        <v>2.8399656846877306E-6</v>
      </c>
      <c r="AT407" s="72">
        <f>AS407*$AT$5+$D407</f>
        <v>-2.4999985800171576</v>
      </c>
      <c r="AU407" s="48">
        <v>1.0306428398279331E-2</v>
      </c>
      <c r="AV407" s="49">
        <f>AU407*$AV$5+$D407</f>
        <v>-2.4948467858008603</v>
      </c>
    </row>
    <row r="408" spans="1:48" s="43" customFormat="1" x14ac:dyDescent="0.15">
      <c r="A408" s="57"/>
      <c r="B408" s="58"/>
      <c r="C408" s="21"/>
      <c r="D408" s="48">
        <v>-2.5</v>
      </c>
      <c r="E408" s="48">
        <v>1</v>
      </c>
      <c r="F408" s="48">
        <v>2.5</v>
      </c>
      <c r="G408" s="71">
        <v>1.0753459567023675</v>
      </c>
      <c r="H408" s="72">
        <f>G408*$H$5+D408</f>
        <v>-1.9623270216488162</v>
      </c>
      <c r="I408" s="71">
        <v>1.0752921984597754</v>
      </c>
      <c r="J408" s="72">
        <f>I408*$J$5+$D408</f>
        <v>-1.9623539007701123</v>
      </c>
      <c r="K408" s="71">
        <v>7.7197881164538249E-3</v>
      </c>
      <c r="L408" s="72">
        <f>K408*$L$5+$D408</f>
        <v>-2.4961401059417732</v>
      </c>
      <c r="M408" s="71">
        <v>7.4846108189022811E-3</v>
      </c>
      <c r="N408" s="72">
        <f>M408*$N$5+$D408</f>
        <v>-2.496257694590549</v>
      </c>
      <c r="O408" s="71">
        <v>-1.0028274332356406</v>
      </c>
      <c r="P408" s="72">
        <f>O408*$P$5+$D408</f>
        <v>-3.0014137166178205</v>
      </c>
      <c r="Q408" s="72">
        <v>7.9608505561200014E-5</v>
      </c>
      <c r="R408" s="72">
        <f>Q408*$R$5+$D408</f>
        <v>-2.4999601957472195</v>
      </c>
      <c r="S408" s="71">
        <v>0.13458114176711472</v>
      </c>
      <c r="T408" s="72">
        <f>S408*$T$5+$D408</f>
        <v>-2.4327094291164428</v>
      </c>
      <c r="U408" s="71">
        <v>6.0533889795171769E-2</v>
      </c>
      <c r="V408" s="72">
        <f>U408*$V$5+$D408</f>
        <v>-2.4697330551024139</v>
      </c>
      <c r="W408" s="71">
        <v>6.8294740614372684E-2</v>
      </c>
      <c r="X408" s="72">
        <f>W408*$X$5+$D408</f>
        <v>-2.4658526296928138</v>
      </c>
      <c r="Y408" s="71">
        <v>6.5421915068181791E-2</v>
      </c>
      <c r="Z408" s="72">
        <f>Y408*$Z$5+$D408</f>
        <v>-2.4672890424659091</v>
      </c>
      <c r="AA408" s="71">
        <v>1.9721971268861403E-2</v>
      </c>
      <c r="AB408" s="72">
        <f>AA408*$AB$5+$D408</f>
        <v>-2.4901390143655693</v>
      </c>
      <c r="AC408" s="71">
        <v>5.0305664961946498E-4</v>
      </c>
      <c r="AD408" s="72">
        <f>AC408*$AD$5+$D408</f>
        <v>-2.4997484716751903</v>
      </c>
      <c r="AE408" s="71">
        <v>-3.7833761875812953E-3</v>
      </c>
      <c r="AF408" s="72">
        <f>AE408*$AF$5+$D408</f>
        <v>-2.5018916880937905</v>
      </c>
      <c r="AG408" s="71">
        <v>-5.4408467933974554E-3</v>
      </c>
      <c r="AH408" s="72">
        <f>AG408*$AH$5+$D408</f>
        <v>-2.5027204233966986</v>
      </c>
      <c r="AI408" s="71">
        <v>-3.0837983560124126E-4</v>
      </c>
      <c r="AJ408" s="72">
        <f>AI408*$AJ$5+$D408</f>
        <v>-2.5001541899178008</v>
      </c>
      <c r="AK408" s="71">
        <v>2.1901815729518845E-3</v>
      </c>
      <c r="AL408" s="72">
        <f>AK408*$AL$5+$D408</f>
        <v>-2.498904909213524</v>
      </c>
      <c r="AM408" s="71">
        <v>1.0660679999999998E-5</v>
      </c>
      <c r="AN408" s="72">
        <f>AM408*$AN$5+$D408</f>
        <v>-2.4999946696599999</v>
      </c>
      <c r="AO408" s="71">
        <v>-4.3318800000000003E-6</v>
      </c>
      <c r="AP408" s="72">
        <f>AO408*$AP$5+$D408</f>
        <v>-2.5000021659399998</v>
      </c>
      <c r="AQ408" s="71">
        <v>-2.8079999999999792E-8</v>
      </c>
      <c r="AR408" s="72">
        <f>AQ408*$AR$5+$D408</f>
        <v>-2.5000000140399998</v>
      </c>
      <c r="AS408" s="71">
        <v>4.0495535472935023E-6</v>
      </c>
      <c r="AT408" s="72">
        <f>AS408*$AT$5+$D408</f>
        <v>-2.4999979752232262</v>
      </c>
      <c r="AU408" s="48">
        <v>1.3220303564329339E-2</v>
      </c>
      <c r="AV408" s="49">
        <f>AU408*$AV$5+$D408</f>
        <v>-2.4933898482178352</v>
      </c>
    </row>
    <row r="409" spans="1:48" s="43" customFormat="1" x14ac:dyDescent="0.15">
      <c r="A409" s="57"/>
      <c r="B409" s="58"/>
      <c r="C409" s="21"/>
      <c r="D409" s="20"/>
      <c r="E409" s="20"/>
      <c r="F409" s="20"/>
      <c r="G409" s="3"/>
      <c r="H409" s="4"/>
      <c r="I409" s="3"/>
      <c r="J409" s="4"/>
      <c r="K409" s="3"/>
      <c r="L409" s="4"/>
      <c r="M409" s="3"/>
      <c r="N409" s="4"/>
      <c r="O409" s="3"/>
      <c r="P409" s="4"/>
      <c r="Q409" s="4"/>
      <c r="R409" s="4"/>
      <c r="S409" s="3"/>
      <c r="T409" s="4"/>
      <c r="U409" s="3"/>
      <c r="V409" s="4"/>
      <c r="W409" s="3"/>
      <c r="X409" s="4"/>
      <c r="Y409" s="3"/>
      <c r="Z409" s="4"/>
      <c r="AA409" s="3"/>
      <c r="AB409" s="4"/>
      <c r="AC409" s="3"/>
      <c r="AD409" s="4"/>
      <c r="AE409" s="3"/>
      <c r="AF409" s="4"/>
      <c r="AG409" s="3"/>
      <c r="AH409" s="4"/>
      <c r="AI409" s="3"/>
      <c r="AJ409" s="4"/>
      <c r="AK409" s="3"/>
      <c r="AL409" s="4"/>
      <c r="AM409" s="3"/>
      <c r="AN409" s="4"/>
      <c r="AO409" s="3"/>
      <c r="AP409" s="4"/>
      <c r="AQ409" s="3"/>
      <c r="AR409" s="4"/>
      <c r="AS409" s="3"/>
      <c r="AT409" s="4"/>
      <c r="AU409" s="20"/>
      <c r="AV409" s="47"/>
    </row>
    <row r="410" spans="1:48" s="43" customFormat="1" x14ac:dyDescent="0.15">
      <c r="A410" s="57"/>
      <c r="B410" s="58"/>
      <c r="C410" s="21"/>
      <c r="D410" s="20">
        <v>-2</v>
      </c>
      <c r="E410" s="20">
        <v>-1</v>
      </c>
      <c r="F410" s="20">
        <v>2.5</v>
      </c>
      <c r="G410" s="3">
        <v>1.1702622338150399</v>
      </c>
      <c r="H410" s="4">
        <f>G410*$H$5+D410</f>
        <v>-1.41486888309248</v>
      </c>
      <c r="I410" s="3">
        <v>1.1701713061299148</v>
      </c>
      <c r="J410" s="4">
        <f>I410*$J$5+$D410</f>
        <v>-1.4149143469350425</v>
      </c>
      <c r="K410" s="3">
        <v>4.072673517916404E-3</v>
      </c>
      <c r="L410" s="4">
        <f>K410*$L$5+$D410</f>
        <v>-1.9979636632410418</v>
      </c>
      <c r="M410" s="3">
        <v>-1.4007981096224845E-2</v>
      </c>
      <c r="N410" s="4">
        <f>M410*$N$5+$D410</f>
        <v>-2.0070039905481125</v>
      </c>
      <c r="O410" s="3">
        <v>-1.0611912771086827</v>
      </c>
      <c r="P410" s="4">
        <f>O410*$P$5+$D410</f>
        <v>-2.5305956385543413</v>
      </c>
      <c r="Q410" s="4">
        <v>3.2522758870139995E-4</v>
      </c>
      <c r="R410" s="4">
        <f>Q410*$R$5+$D410</f>
        <v>-1.9998373862056493</v>
      </c>
      <c r="S410" s="3">
        <v>8.7616608743369309E-2</v>
      </c>
      <c r="T410" s="4">
        <f>S410*$T$5+$D410</f>
        <v>-1.9561916956283154</v>
      </c>
      <c r="U410" s="3">
        <v>4.0825658963054769E-2</v>
      </c>
      <c r="V410" s="4">
        <f>U410*$V$5+$D410</f>
        <v>-1.9795871705184727</v>
      </c>
      <c r="W410" s="3">
        <v>4.7434887618848523E-2</v>
      </c>
      <c r="X410" s="4">
        <f>W410*$X$5+$D410</f>
        <v>-1.9762825561905757</v>
      </c>
      <c r="Y410" s="3">
        <v>5.1789852280367962E-2</v>
      </c>
      <c r="Z410" s="4">
        <f>Y410*$Z$5+$D410</f>
        <v>-1.974105073859816</v>
      </c>
      <c r="AA410" s="3">
        <v>1.4581234832194801E-2</v>
      </c>
      <c r="AB410" s="4">
        <f>AA410*$AB$5+$D410</f>
        <v>-1.9927093825839026</v>
      </c>
      <c r="AC410" s="3">
        <v>4.4592279190645113E-5</v>
      </c>
      <c r="AD410" s="4">
        <f>AC410*$AD$5+$D410</f>
        <v>-1.9999777038604047</v>
      </c>
      <c r="AE410" s="3">
        <v>-1.6401597689809149E-3</v>
      </c>
      <c r="AF410" s="4">
        <f>AE410*$AF$5+$D410</f>
        <v>-2.0008200798844906</v>
      </c>
      <c r="AG410" s="3">
        <v>-2.2996783139385218E-3</v>
      </c>
      <c r="AH410" s="4">
        <f>AG410*$AH$5+$D410</f>
        <v>-2.0011498391569691</v>
      </c>
      <c r="AI410" s="3">
        <v>4.9474020434526E-5</v>
      </c>
      <c r="AJ410" s="4">
        <f>AI410*$AJ$5+$D410</f>
        <v>-1.9999752629897827</v>
      </c>
      <c r="AK410" s="3">
        <v>1.2050810339008298E-3</v>
      </c>
      <c r="AL410" s="4">
        <f>AK410*$AL$5+$D410</f>
        <v>-1.9993974594830495</v>
      </c>
      <c r="AM410" s="3">
        <v>-8.3084399999999993E-6</v>
      </c>
      <c r="AN410" s="4">
        <f>AM410*$AN$5+$D410</f>
        <v>-2.00000415422</v>
      </c>
      <c r="AO410" s="3">
        <v>1.0443599999999999E-6</v>
      </c>
      <c r="AP410" s="4">
        <f>AO410*$AP$5+$D410</f>
        <v>-1.9999994778200001</v>
      </c>
      <c r="AQ410" s="3">
        <v>-3.3739200000000006E-6</v>
      </c>
      <c r="AR410" s="4">
        <f>AQ410*$AR$5+$D410</f>
        <v>-2.0000016869600001</v>
      </c>
      <c r="AS410" s="3">
        <v>1.0750829672119253E-7</v>
      </c>
      <c r="AT410" s="4">
        <f>AS410*$AT$5+$D410</f>
        <v>-1.9999999462458515</v>
      </c>
      <c r="AU410" s="20">
        <v>5.7967365604345514E-3</v>
      </c>
      <c r="AV410" s="47">
        <f>AU410*$AV$5+$D410</f>
        <v>-1.9971016317197827</v>
      </c>
    </row>
    <row r="411" spans="1:48" s="43" customFormat="1" x14ac:dyDescent="0.15">
      <c r="A411" s="57"/>
      <c r="B411" s="58"/>
      <c r="C411" s="21"/>
      <c r="D411" s="20">
        <v>-2</v>
      </c>
      <c r="E411" s="20">
        <v>-0.5</v>
      </c>
      <c r="F411" s="20">
        <v>2.5</v>
      </c>
      <c r="G411" s="3">
        <v>1.1688424957445591</v>
      </c>
      <c r="H411" s="4">
        <f>G411*$H$5+D411</f>
        <v>-1.4155787521277206</v>
      </c>
      <c r="I411" s="3">
        <v>1.1687546428851403</v>
      </c>
      <c r="J411" s="4">
        <f>I411*$J$5+$D411</f>
        <v>-1.4156226785574297</v>
      </c>
      <c r="K411" s="3">
        <v>4.8174016268296236E-3</v>
      </c>
      <c r="L411" s="4">
        <f>K411*$L$5+$D411</f>
        <v>-1.9975912991865852</v>
      </c>
      <c r="M411" s="3">
        <v>-1.3496563798374663E-2</v>
      </c>
      <c r="N411" s="4">
        <f>M411*$N$5+$D411</f>
        <v>-2.0067482818991875</v>
      </c>
      <c r="O411" s="3">
        <v>-1.0520721218801514</v>
      </c>
      <c r="P411" s="4">
        <f>O411*$P$5+$D411</f>
        <v>-2.5260360609400756</v>
      </c>
      <c r="Q411" s="4">
        <v>5.2441376137920008E-4</v>
      </c>
      <c r="R411" s="4">
        <f>Q411*$R$5+$D411</f>
        <v>-1.9997377931193103</v>
      </c>
      <c r="S411" s="3">
        <v>9.4720456318616697E-2</v>
      </c>
      <c r="T411" s="4">
        <f>S411*$T$5+$D411</f>
        <v>-1.9526397718406916</v>
      </c>
      <c r="U411" s="3">
        <v>4.3099039506053011E-2</v>
      </c>
      <c r="V411" s="4">
        <f>U411*$V$5+$D411</f>
        <v>-1.9784504802469736</v>
      </c>
      <c r="W411" s="3">
        <v>4.7796985997618356E-2</v>
      </c>
      <c r="X411" s="4">
        <f>W411*$X$5+$D411</f>
        <v>-1.9761015070011909</v>
      </c>
      <c r="Y411" s="3">
        <v>5.290037649810829E-2</v>
      </c>
      <c r="Z411" s="4">
        <f>Y411*$Z$5+$D411</f>
        <v>-1.9735498117509458</v>
      </c>
      <c r="AA411" s="3">
        <v>1.6925916471710403E-2</v>
      </c>
      <c r="AB411" s="4">
        <f>AA411*$AB$5+$D411</f>
        <v>-1.9915370417641447</v>
      </c>
      <c r="AC411" s="3">
        <v>3.0517841071097741E-4</v>
      </c>
      <c r="AD411" s="4">
        <f>AC411*$AD$5+$D411</f>
        <v>-1.9998474107946445</v>
      </c>
      <c r="AE411" s="3">
        <v>-1.6513078387785764E-3</v>
      </c>
      <c r="AF411" s="4">
        <f>AE411*$AF$5+$D411</f>
        <v>-2.0008256539193892</v>
      </c>
      <c r="AG411" s="3">
        <v>-2.6317464585757459E-3</v>
      </c>
      <c r="AH411" s="4">
        <f>AG411*$AH$5+$D411</f>
        <v>-2.0013158732292879</v>
      </c>
      <c r="AI411" s="3">
        <v>-1.0628894913801533E-4</v>
      </c>
      <c r="AJ411" s="4">
        <f>AI411*$AJ$5+$D411</f>
        <v>-2.0000531444745691</v>
      </c>
      <c r="AK411" s="3">
        <v>1.2227855773730356E-3</v>
      </c>
      <c r="AL411" s="4">
        <f>AK411*$AL$5+$D411</f>
        <v>-1.9993886072113134</v>
      </c>
      <c r="AM411" s="3">
        <v>-2.2270679999999999E-5</v>
      </c>
      <c r="AN411" s="4">
        <f>AM411*$AN$5+$D411</f>
        <v>-2.0000111353399999</v>
      </c>
      <c r="AO411" s="3">
        <v>5.2941599999999998E-6</v>
      </c>
      <c r="AP411" s="4">
        <f>AO411*$AP$5+$D411</f>
        <v>-1.9999973529199999</v>
      </c>
      <c r="AQ411" s="3">
        <v>1.002564E-5</v>
      </c>
      <c r="AR411" s="4">
        <f>AQ411*$AR$5+$D411</f>
        <v>-1.99999498718</v>
      </c>
      <c r="AS411" s="3">
        <v>9.2647736904030342E-6</v>
      </c>
      <c r="AT411" s="4">
        <f>AS411*$AT$5+$D411</f>
        <v>-1.9999953676131548</v>
      </c>
      <c r="AU411" s="20">
        <v>6.5570219610039089E-3</v>
      </c>
      <c r="AV411" s="47">
        <f>AU411*$AV$5+$D411</f>
        <v>-1.996721489019498</v>
      </c>
    </row>
    <row r="412" spans="1:48" s="43" customFormat="1" x14ac:dyDescent="0.15">
      <c r="A412" s="57"/>
      <c r="B412" s="58"/>
      <c r="C412" s="21"/>
      <c r="D412" s="20">
        <v>-2</v>
      </c>
      <c r="E412" s="20">
        <v>0</v>
      </c>
      <c r="F412" s="20">
        <v>2.5</v>
      </c>
      <c r="G412" s="3">
        <v>1.1509726088714944</v>
      </c>
      <c r="H412" s="4">
        <f>G412*$H$5+D412</f>
        <v>-1.4245136955642528</v>
      </c>
      <c r="I412" s="3">
        <v>1.1509352963793895</v>
      </c>
      <c r="J412" s="4">
        <f>I412*$J$5+$D412</f>
        <v>-1.4245323518103052</v>
      </c>
      <c r="K412" s="3">
        <v>4.8136686538526145E-3</v>
      </c>
      <c r="L412" s="4">
        <f>K412*$L$5+$D412</f>
        <v>-1.9975931656730737</v>
      </c>
      <c r="M412" s="3">
        <v>-7.9195021707237859E-3</v>
      </c>
      <c r="N412" s="4">
        <f>M412*$N$5+$D412</f>
        <v>-2.003959751085362</v>
      </c>
      <c r="O412" s="3">
        <v>-1.0370832535930063</v>
      </c>
      <c r="P412" s="4">
        <f>O412*$P$5+$D412</f>
        <v>-2.5185416267965031</v>
      </c>
      <c r="Q412" s="4">
        <v>2.3601387029219996E-4</v>
      </c>
      <c r="R412" s="4">
        <f>Q412*$R$5+$D412</f>
        <v>-1.9998819930648539</v>
      </c>
      <c r="S412" s="3">
        <v>0.10311591254390909</v>
      </c>
      <c r="T412" s="4">
        <f>S412*$T$5+$D412</f>
        <v>-1.9484420437280454</v>
      </c>
      <c r="U412" s="3">
        <v>4.6178742212085129E-2</v>
      </c>
      <c r="V412" s="4">
        <f>U412*$V$5+$D412</f>
        <v>-1.9769106288939575</v>
      </c>
      <c r="W412" s="3">
        <v>5.6440684925881807E-2</v>
      </c>
      <c r="X412" s="4">
        <f>W412*$X$5+$D412</f>
        <v>-1.9717796575370592</v>
      </c>
      <c r="Y412" s="3">
        <v>5.6523812575733245E-2</v>
      </c>
      <c r="Z412" s="4">
        <f>Y412*$Z$5+$D412</f>
        <v>-1.9717380937121334</v>
      </c>
      <c r="AA412" s="3">
        <v>1.7848181331703798E-2</v>
      </c>
      <c r="AB412" s="4">
        <f>AA412*$AB$5+$D412</f>
        <v>-1.9910759093341481</v>
      </c>
      <c r="AC412" s="3">
        <v>6.4937506571376917E-4</v>
      </c>
      <c r="AD412" s="4">
        <f>AC412*$AD$5+$D412</f>
        <v>-1.9996753124671431</v>
      </c>
      <c r="AE412" s="3">
        <v>-2.3912609715983431E-3</v>
      </c>
      <c r="AF412" s="4">
        <f>AE412*$AF$5+$D412</f>
        <v>-2.0011956304857992</v>
      </c>
      <c r="AG412" s="3">
        <v>-3.226606781580901E-3</v>
      </c>
      <c r="AH412" s="4">
        <f>AG412*$AH$5+$D412</f>
        <v>-2.0016133033907906</v>
      </c>
      <c r="AI412" s="3">
        <v>-2.9320451262506494E-4</v>
      </c>
      <c r="AJ412" s="4">
        <f>AI412*$AJ$5+$D412</f>
        <v>-2.0001466022563124</v>
      </c>
      <c r="AK412" s="3">
        <v>1.5278342445160917E-3</v>
      </c>
      <c r="AL412" s="4">
        <f>AK412*$AL$5+$D412</f>
        <v>-1.999236082877742</v>
      </c>
      <c r="AM412" s="3">
        <v>-4.3081199999999992E-6</v>
      </c>
      <c r="AN412" s="4">
        <f>AM412*$AN$5+$D412</f>
        <v>-2.0000021540600001</v>
      </c>
      <c r="AO412" s="3">
        <v>5.8579200000000008E-6</v>
      </c>
      <c r="AP412" s="4">
        <f>AO412*$AP$5+$D412</f>
        <v>-1.9999970710399999</v>
      </c>
      <c r="AQ412" s="3">
        <v>-4.9680000000000039E-8</v>
      </c>
      <c r="AR412" s="4">
        <f>AQ412*$AR$5+$D412</f>
        <v>-2.0000000248399998</v>
      </c>
      <c r="AS412" s="3">
        <v>-3.1869054444891486E-6</v>
      </c>
      <c r="AT412" s="4">
        <f>AS412*$AT$5+$D412</f>
        <v>-2.0000015934527222</v>
      </c>
      <c r="AU412" s="20">
        <v>7.9754592834779901E-3</v>
      </c>
      <c r="AV412" s="47">
        <f>AU412*$AV$5+$D412</f>
        <v>-1.996012270358261</v>
      </c>
    </row>
    <row r="413" spans="1:48" s="43" customFormat="1" x14ac:dyDescent="0.15">
      <c r="A413" s="57"/>
      <c r="B413" s="58"/>
      <c r="C413" s="21"/>
      <c r="D413" s="20">
        <v>-2</v>
      </c>
      <c r="E413" s="20">
        <v>0.5</v>
      </c>
      <c r="F413" s="20">
        <v>2.5</v>
      </c>
      <c r="G413" s="3">
        <v>1.11364585722847</v>
      </c>
      <c r="H413" s="4">
        <f>G413*$H$5+D413</f>
        <v>-1.443177071385765</v>
      </c>
      <c r="I413" s="3">
        <v>1.1136279644471654</v>
      </c>
      <c r="J413" s="4">
        <f>I413*$J$5+$D413</f>
        <v>-1.4431860177764173</v>
      </c>
      <c r="K413" s="3">
        <v>6.0306178443574254E-3</v>
      </c>
      <c r="L413" s="4">
        <f>K413*$L$5+$D413</f>
        <v>-1.9969846910778213</v>
      </c>
      <c r="M413" s="3">
        <v>-1.8664864885043094E-3</v>
      </c>
      <c r="N413" s="4">
        <f>M413*$N$5+$D413</f>
        <v>-2.0009332432442521</v>
      </c>
      <c r="O413" s="3">
        <v>-1.0185739841504495</v>
      </c>
      <c r="P413" s="4">
        <f>O413*$P$5+$D413</f>
        <v>-2.509286992075225</v>
      </c>
      <c r="Q413" s="4">
        <v>2.2095220219379999E-4</v>
      </c>
      <c r="R413" s="4">
        <f>Q413*$R$5+$D413</f>
        <v>-1.9998895238989032</v>
      </c>
      <c r="S413" s="3">
        <v>0.11589387904420959</v>
      </c>
      <c r="T413" s="4">
        <f>S413*$T$5+$D413</f>
        <v>-1.9420530604778952</v>
      </c>
      <c r="U413" s="3">
        <v>5.0699372487242558E-2</v>
      </c>
      <c r="V413" s="4">
        <f>U413*$V$5+$D413</f>
        <v>-1.9746503137563787</v>
      </c>
      <c r="W413" s="3">
        <v>6.2460103851308221E-2</v>
      </c>
      <c r="X413" s="4">
        <f>W413*$X$5+$D413</f>
        <v>-1.9687699480743459</v>
      </c>
      <c r="Y413" s="3">
        <v>6.013124670473325E-2</v>
      </c>
      <c r="Z413" s="4">
        <f>Y413*$Z$5+$D413</f>
        <v>-1.9699343766476334</v>
      </c>
      <c r="AA413" s="3">
        <v>1.9637745799795197E-2</v>
      </c>
      <c r="AB413" s="4">
        <f>AA413*$AB$5+$D413</f>
        <v>-1.9901811271001024</v>
      </c>
      <c r="AC413" s="3">
        <v>5.8109313820309402E-4</v>
      </c>
      <c r="AD413" s="4">
        <f>AC413*$AD$5+$D413</f>
        <v>-1.9997094534308983</v>
      </c>
      <c r="AE413" s="3">
        <v>-2.7925914843141496E-3</v>
      </c>
      <c r="AF413" s="4">
        <f>AE413*$AF$5+$D413</f>
        <v>-2.0013962957421572</v>
      </c>
      <c r="AG413" s="3">
        <v>-3.8708177484110197E-3</v>
      </c>
      <c r="AH413" s="4">
        <f>AG413*$AH$5+$D413</f>
        <v>-2.0019354088742056</v>
      </c>
      <c r="AI413" s="3">
        <v>-3.035064595235261E-4</v>
      </c>
      <c r="AJ413" s="4">
        <f>AI413*$AJ$5+$D413</f>
        <v>-2.0001517532297619</v>
      </c>
      <c r="AK413" s="3">
        <v>1.7127140939453614E-3</v>
      </c>
      <c r="AL413" s="4">
        <f>AK413*$AL$5+$D413</f>
        <v>-1.9991436429530274</v>
      </c>
      <c r="AM413" s="3">
        <v>-8.1432000000000002E-5</v>
      </c>
      <c r="AN413" s="4">
        <f>AM413*$AN$5+$D413</f>
        <v>-2.000040716</v>
      </c>
      <c r="AO413" s="3">
        <v>2.6600400000000002E-6</v>
      </c>
      <c r="AP413" s="4">
        <f>AO413*$AP$5+$D413</f>
        <v>-1.9999986699800001</v>
      </c>
      <c r="AQ413" s="3">
        <v>1.8607319999999999E-5</v>
      </c>
      <c r="AR413" s="4">
        <f>AQ413*$AR$5+$D413</f>
        <v>-1.99999069634</v>
      </c>
      <c r="AS413" s="3">
        <v>1.3674653740641416E-5</v>
      </c>
      <c r="AT413" s="4">
        <f>AS413*$AT$5+$D413</f>
        <v>-1.9999931626731298</v>
      </c>
      <c r="AU413" s="20">
        <v>9.951541071815128E-3</v>
      </c>
      <c r="AV413" s="47">
        <f>AU413*$AV$5+$D413</f>
        <v>-1.9950242294640925</v>
      </c>
    </row>
    <row r="414" spans="1:48" s="43" customFormat="1" x14ac:dyDescent="0.15">
      <c r="A414" s="57"/>
      <c r="B414" s="58"/>
      <c r="C414" s="21"/>
      <c r="D414" s="20">
        <v>-2</v>
      </c>
      <c r="E414" s="20">
        <v>1</v>
      </c>
      <c r="F414" s="20">
        <v>2.5</v>
      </c>
      <c r="G414" s="3">
        <v>1.0619439870506171</v>
      </c>
      <c r="H414" s="4">
        <f>G414*$H$5+D414</f>
        <v>-1.4690280064746915</v>
      </c>
      <c r="I414" s="3">
        <v>1.0618665611479638</v>
      </c>
      <c r="J414" s="4">
        <f>I414*$J$5+$D414</f>
        <v>-1.4690667194260181</v>
      </c>
      <c r="K414" s="3">
        <v>1.0331002713871353E-2</v>
      </c>
      <c r="L414" s="4">
        <f>K414*$L$5+$D414</f>
        <v>-1.9948344986430644</v>
      </c>
      <c r="M414" s="3">
        <v>7.5966000082125403E-3</v>
      </c>
      <c r="N414" s="4">
        <f>M414*$N$5+$D414</f>
        <v>-1.9962016999958938</v>
      </c>
      <c r="O414" s="3">
        <v>-1.0054055922836362</v>
      </c>
      <c r="P414" s="4">
        <f>O414*$P$5+$D414</f>
        <v>-2.502702796141818</v>
      </c>
      <c r="Q414" s="4">
        <v>0</v>
      </c>
      <c r="R414" s="4">
        <f>Q414*$R$5+$D414</f>
        <v>-2</v>
      </c>
      <c r="S414" s="3">
        <v>0.1430941866411829</v>
      </c>
      <c r="T414" s="4">
        <f>S414*$T$5+$D414</f>
        <v>-1.9284529066794085</v>
      </c>
      <c r="U414" s="3">
        <v>5.6302564925732497E-2</v>
      </c>
      <c r="V414" s="4">
        <f>U414*$V$5+$D414</f>
        <v>-1.9718487175371338</v>
      </c>
      <c r="W414" s="3">
        <v>6.7320434667373447E-2</v>
      </c>
      <c r="X414" s="4">
        <f>W414*$X$5+$D414</f>
        <v>-1.9663397826663134</v>
      </c>
      <c r="Y414" s="3">
        <v>6.5253770668258562E-2</v>
      </c>
      <c r="Z414" s="4">
        <f>Y414*$Z$5+$D414</f>
        <v>-1.9673731146658706</v>
      </c>
      <c r="AA414" s="3">
        <v>2.0481984699838203E-2</v>
      </c>
      <c r="AB414" s="4">
        <f>AA414*$AB$5+$D414</f>
        <v>-1.9897590076500808</v>
      </c>
      <c r="AC414" s="3">
        <v>4.3616823083349741E-4</v>
      </c>
      <c r="AD414" s="4">
        <f>AC414*$AD$5+$D414</f>
        <v>-1.9997819158845833</v>
      </c>
      <c r="AE414" s="3">
        <v>-3.6969786466494207E-3</v>
      </c>
      <c r="AF414" s="4">
        <f>AE414*$AF$5+$D414</f>
        <v>-2.0018484893233248</v>
      </c>
      <c r="AG414" s="3">
        <v>-5.8573662272801471E-3</v>
      </c>
      <c r="AH414" s="4">
        <f>AG414*$AH$5+$D414</f>
        <v>-2.0029286831136401</v>
      </c>
      <c r="AI414" s="3">
        <v>-2.5187334842165796E-4</v>
      </c>
      <c r="AJ414" s="4">
        <f>AI414*$AJ$5+$D414</f>
        <v>-2.0001259366742108</v>
      </c>
      <c r="AK414" s="3">
        <v>2.0639673013695399E-3</v>
      </c>
      <c r="AL414" s="4">
        <f>AK414*$AL$5+$D414</f>
        <v>-1.9989680163493153</v>
      </c>
      <c r="AM414" s="3">
        <v>-5.6804760000000006E-5</v>
      </c>
      <c r="AN414" s="4">
        <f>AM414*$AN$5+$D414</f>
        <v>-2.0000284023799999</v>
      </c>
      <c r="AO414" s="3">
        <v>-5.0241600000000007E-6</v>
      </c>
      <c r="AP414" s="4">
        <f>AO414*$AP$5+$D414</f>
        <v>-2.00000251208</v>
      </c>
      <c r="AQ414" s="3">
        <v>1.618164E-5</v>
      </c>
      <c r="AR414" s="4">
        <f>AQ414*$AR$5+$D414</f>
        <v>-1.99999190918</v>
      </c>
      <c r="AS414" s="3">
        <v>1.6692089391573918E-5</v>
      </c>
      <c r="AT414" s="4">
        <f>AS414*$AT$5+$D414</f>
        <v>-1.9999916539553042</v>
      </c>
      <c r="AU414" s="20">
        <v>1.4088982995761052E-2</v>
      </c>
      <c r="AV414" s="47">
        <f>AU414*$AV$5+$D414</f>
        <v>-1.9929555085021196</v>
      </c>
    </row>
    <row r="415" spans="1:48" s="43" customFormat="1" x14ac:dyDescent="0.15">
      <c r="A415" s="57"/>
      <c r="B415" s="58"/>
      <c r="C415" s="21"/>
      <c r="D415" s="20"/>
      <c r="E415" s="20"/>
      <c r="F415" s="20"/>
      <c r="G415" s="3"/>
      <c r="H415" s="4"/>
      <c r="I415" s="3"/>
      <c r="J415" s="4"/>
      <c r="K415" s="3"/>
      <c r="L415" s="4"/>
      <c r="M415" s="3"/>
      <c r="N415" s="4"/>
      <c r="O415" s="3"/>
      <c r="P415" s="4"/>
      <c r="Q415" s="4"/>
      <c r="R415" s="4"/>
      <c r="S415" s="3"/>
      <c r="T415" s="4"/>
      <c r="U415" s="3"/>
      <c r="V415" s="4"/>
      <c r="W415" s="3"/>
      <c r="X415" s="4"/>
      <c r="Y415" s="3"/>
      <c r="Z415" s="4"/>
      <c r="AA415" s="3"/>
      <c r="AB415" s="4"/>
      <c r="AC415" s="3"/>
      <c r="AD415" s="4"/>
      <c r="AE415" s="3"/>
      <c r="AF415" s="4"/>
      <c r="AG415" s="3"/>
      <c r="AH415" s="4"/>
      <c r="AI415" s="3"/>
      <c r="AJ415" s="4"/>
      <c r="AK415" s="3"/>
      <c r="AL415" s="4"/>
      <c r="AM415" s="3"/>
      <c r="AN415" s="4"/>
      <c r="AO415" s="3"/>
      <c r="AP415" s="4"/>
      <c r="AQ415" s="3"/>
      <c r="AR415" s="4"/>
      <c r="AS415" s="3"/>
      <c r="AT415" s="4"/>
      <c r="AU415" s="20"/>
      <c r="AV415" s="47"/>
    </row>
    <row r="416" spans="1:48" s="43" customFormat="1" x14ac:dyDescent="0.15">
      <c r="A416" s="57"/>
      <c r="B416" s="58"/>
      <c r="C416" s="21"/>
      <c r="D416" s="20">
        <v>-1.5</v>
      </c>
      <c r="E416" s="20">
        <v>-1</v>
      </c>
      <c r="F416" s="20">
        <v>2.5</v>
      </c>
      <c r="G416" s="3">
        <v>1.1719507345866029</v>
      </c>
      <c r="H416" s="4">
        <f>G416*$H$5+D416</f>
        <v>-0.91402463270669854</v>
      </c>
      <c r="I416" s="3">
        <v>1.1718492774830804</v>
      </c>
      <c r="J416" s="4">
        <f>I416*$J$5+$D416</f>
        <v>-0.91407536125845978</v>
      </c>
      <c r="K416" s="3">
        <v>3.8150983825028088E-3</v>
      </c>
      <c r="L416" s="4">
        <f>K416*$L$5+$D416</f>
        <v>-1.4980924508087485</v>
      </c>
      <c r="M416" s="3">
        <v>-1.4941224340476999E-2</v>
      </c>
      <c r="N416" s="4">
        <f>M416*$N$5+$D416</f>
        <v>-1.5074706121702386</v>
      </c>
      <c r="O416" s="3">
        <v>-1.0583464556397111</v>
      </c>
      <c r="P416" s="4">
        <f>O416*$P$5+$D416</f>
        <v>-2.0291732278198555</v>
      </c>
      <c r="Q416" s="4">
        <v>3.8243405692799998E-4</v>
      </c>
      <c r="R416" s="4">
        <f>Q416*$R$5+$D416</f>
        <v>-1.4998087829715361</v>
      </c>
      <c r="S416" s="3">
        <v>8.6853215769571029E-2</v>
      </c>
      <c r="T416" s="4">
        <f>S416*$T$5+$D416</f>
        <v>-1.4565733921152144</v>
      </c>
      <c r="U416" s="3">
        <v>4.152372490975538E-2</v>
      </c>
      <c r="V416" s="4">
        <f>U416*$V$5+$D416</f>
        <v>-1.4792381375451222</v>
      </c>
      <c r="W416" s="3">
        <v>4.8765692485152098E-2</v>
      </c>
      <c r="X416" s="4">
        <f>W416*$X$5+$D416</f>
        <v>-1.4756171537574239</v>
      </c>
      <c r="Y416" s="3">
        <v>5.2666020937265245E-2</v>
      </c>
      <c r="Z416" s="4">
        <f>Y416*$Z$5+$D416</f>
        <v>-1.4736669895313674</v>
      </c>
      <c r="AA416" s="3">
        <v>1.5492464787769198E-2</v>
      </c>
      <c r="AB416" s="4">
        <f>AA416*$AB$5+$D416</f>
        <v>-1.4922537676061154</v>
      </c>
      <c r="AC416" s="3">
        <v>-7.5249471134213589E-5</v>
      </c>
      <c r="AD416" s="4">
        <f>AC416*$AD$5+$D416</f>
        <v>-1.5000376247355671</v>
      </c>
      <c r="AE416" s="3">
        <v>-1.6945066092445139E-3</v>
      </c>
      <c r="AF416" s="4">
        <f>AE416*$AF$5+$D416</f>
        <v>-1.5008472533046222</v>
      </c>
      <c r="AG416" s="3">
        <v>-2.2782107838746628E-3</v>
      </c>
      <c r="AH416" s="4">
        <f>AG416*$AH$5+$D416</f>
        <v>-1.5011391053919374</v>
      </c>
      <c r="AI416" s="3">
        <v>8.5931808560217859E-5</v>
      </c>
      <c r="AJ416" s="4">
        <f>AI416*$AJ$5+$D416</f>
        <v>-1.4999570340957198</v>
      </c>
      <c r="AK416" s="3">
        <v>1.2281524598890003E-3</v>
      </c>
      <c r="AL416" s="4">
        <f>AK416*$AL$5+$D416</f>
        <v>-1.4993859237700555</v>
      </c>
      <c r="AM416" s="3">
        <v>-9.7956000000000028E-7</v>
      </c>
      <c r="AN416" s="4">
        <f>AM416*$AN$5+$D416</f>
        <v>-1.5000004897799999</v>
      </c>
      <c r="AO416" s="3">
        <v>4.4053200000000005E-6</v>
      </c>
      <c r="AP416" s="4">
        <f>AO416*$AP$5+$D416</f>
        <v>-1.49999779734</v>
      </c>
      <c r="AQ416" s="3">
        <v>-3.0348000000000001E-7</v>
      </c>
      <c r="AR416" s="4">
        <f>AQ416*$AR$5+$D416</f>
        <v>-1.5000001517399999</v>
      </c>
      <c r="AS416" s="3">
        <v>-3.3334902819100701E-6</v>
      </c>
      <c r="AT416" s="4">
        <f>AS416*$AT$5+$D416</f>
        <v>-1.500001666745141</v>
      </c>
      <c r="AU416" s="20">
        <v>5.8228967917265603E-3</v>
      </c>
      <c r="AV416" s="47">
        <f>AU416*$AV$5+$D416</f>
        <v>-1.4970885516041368</v>
      </c>
    </row>
    <row r="417" spans="1:48" s="43" customFormat="1" x14ac:dyDescent="0.15">
      <c r="A417" s="57"/>
      <c r="B417" s="58"/>
      <c r="C417" s="21"/>
      <c r="D417" s="20">
        <v>-1.5</v>
      </c>
      <c r="E417" s="20">
        <v>-0.5</v>
      </c>
      <c r="F417" s="20">
        <v>2.5</v>
      </c>
      <c r="G417" s="3">
        <v>1.1706640818075855</v>
      </c>
      <c r="H417" s="4">
        <f>G417*$H$5+D417</f>
        <v>-0.91466795909620724</v>
      </c>
      <c r="I417" s="3">
        <v>1.1705707342384548</v>
      </c>
      <c r="J417" s="4">
        <f>I417*$J$5+$D417</f>
        <v>-0.91471463288077259</v>
      </c>
      <c r="K417" s="3">
        <v>5.7842416278748561E-3</v>
      </c>
      <c r="L417" s="4">
        <f>K417*$L$5+$D417</f>
        <v>-1.4971078791860626</v>
      </c>
      <c r="M417" s="3">
        <v>-1.3604820014707912E-2</v>
      </c>
      <c r="N417" s="4">
        <f>M417*$N$5+$D417</f>
        <v>-1.506802410007354</v>
      </c>
      <c r="O417" s="3">
        <v>-1.0551187992552717</v>
      </c>
      <c r="P417" s="4">
        <f>O417*$P$5+$D417</f>
        <v>-2.027559399627636</v>
      </c>
      <c r="Q417" s="4">
        <v>2.6831863133459997E-4</v>
      </c>
      <c r="R417" s="4">
        <f>Q417*$R$5+$D417</f>
        <v>-1.4998658406843326</v>
      </c>
      <c r="S417" s="3">
        <v>9.1573560098998433E-2</v>
      </c>
      <c r="T417" s="4">
        <f>S417*$T$5+$D417</f>
        <v>-1.4542132199505007</v>
      </c>
      <c r="U417" s="3">
        <v>4.0958179503738576E-2</v>
      </c>
      <c r="V417" s="4">
        <f>U417*$V$5+$D417</f>
        <v>-1.4795209102481308</v>
      </c>
      <c r="W417" s="3">
        <v>4.9152055188272481E-2</v>
      </c>
      <c r="X417" s="4">
        <f>W417*$X$5+$D417</f>
        <v>-1.4754239724058638</v>
      </c>
      <c r="Y417" s="3">
        <v>5.1791725141824937E-2</v>
      </c>
      <c r="Z417" s="4">
        <f>Y417*$Z$5+$D417</f>
        <v>-1.4741041374290875</v>
      </c>
      <c r="AA417" s="3">
        <v>1.7126730997991998E-2</v>
      </c>
      <c r="AB417" s="4">
        <f>AA417*$AB$5+$D417</f>
        <v>-1.4914366345010039</v>
      </c>
      <c r="AC417" s="3">
        <v>1.4213788992018127E-4</v>
      </c>
      <c r="AD417" s="4">
        <f>AC417*$AD$5+$D417</f>
        <v>-1.4999289310550399</v>
      </c>
      <c r="AE417" s="3">
        <v>-1.6777845045480217E-3</v>
      </c>
      <c r="AF417" s="4">
        <f>AE417*$AF$5+$D417</f>
        <v>-1.500838892252274</v>
      </c>
      <c r="AG417" s="3">
        <v>-2.4387854412201383E-3</v>
      </c>
      <c r="AH417" s="4">
        <f>AG417*$AH$5+$D417</f>
        <v>-1.5012193927206101</v>
      </c>
      <c r="AI417" s="3">
        <v>-2.2701296159483254E-5</v>
      </c>
      <c r="AJ417" s="4">
        <f>AI417*$AJ$5+$D417</f>
        <v>-1.5000113506480797</v>
      </c>
      <c r="AK417" s="3">
        <v>1.2187141492574758E-3</v>
      </c>
      <c r="AL417" s="4">
        <f>AK417*$AL$5+$D417</f>
        <v>-1.4993906429253712</v>
      </c>
      <c r="AM417" s="3">
        <v>-1.8573840000000001E-5</v>
      </c>
      <c r="AN417" s="4">
        <f>AM417*$AN$5+$D417</f>
        <v>-1.5000092869199999</v>
      </c>
      <c r="AO417" s="3">
        <v>-2.9268000000000005E-6</v>
      </c>
      <c r="AP417" s="4">
        <f>AO417*$AP$5+$D417</f>
        <v>-1.5000014634000001</v>
      </c>
      <c r="AQ417" s="3">
        <v>-3.2216400000000005E-6</v>
      </c>
      <c r="AR417" s="4">
        <f>AQ417*$AR$5+$D417</f>
        <v>-1.5000016108200001</v>
      </c>
      <c r="AS417" s="3">
        <v>5.5372191255067577E-6</v>
      </c>
      <c r="AT417" s="4">
        <f>AS417*$AT$5+$D417</f>
        <v>-1.4999972313904373</v>
      </c>
      <c r="AU417" s="20">
        <v>6.239606953348166E-3</v>
      </c>
      <c r="AV417" s="47">
        <f>AU417*$AV$5+$D417</f>
        <v>-1.4968801965233258</v>
      </c>
    </row>
    <row r="418" spans="1:48" s="43" customFormat="1" x14ac:dyDescent="0.15">
      <c r="A418" s="57"/>
      <c r="B418" s="58"/>
      <c r="C418" s="21"/>
      <c r="D418" s="20">
        <v>-1.5</v>
      </c>
      <c r="E418" s="20">
        <v>0</v>
      </c>
      <c r="F418" s="20">
        <v>2.5</v>
      </c>
      <c r="G418" s="3">
        <v>1.1447935904940671</v>
      </c>
      <c r="H418" s="4">
        <f>G418*$H$5+D418</f>
        <v>-0.92760320475296643</v>
      </c>
      <c r="I418" s="3">
        <v>1.1447516266429745</v>
      </c>
      <c r="J418" s="4">
        <f>I418*$J$5+$D418</f>
        <v>-0.92762418667851276</v>
      </c>
      <c r="K418" s="3">
        <v>4.75580757270898E-3</v>
      </c>
      <c r="L418" s="4">
        <f>K418*$L$5+$D418</f>
        <v>-1.4976220962136455</v>
      </c>
      <c r="M418" s="3">
        <v>-8.5709059552117901E-3</v>
      </c>
      <c r="N418" s="4">
        <f>M418*$N$5+$D418</f>
        <v>-1.504285452977606</v>
      </c>
      <c r="O418" s="3">
        <v>-1.0425438841336747</v>
      </c>
      <c r="P418" s="4">
        <f>O418*$P$5+$D418</f>
        <v>-2.0212719420668375</v>
      </c>
      <c r="Q418" s="4">
        <v>1.951116722478E-4</v>
      </c>
      <c r="R418" s="4">
        <f>Q418*$R$5+$D418</f>
        <v>-1.4999024441638762</v>
      </c>
      <c r="S418" s="3">
        <v>0.1015144671367724</v>
      </c>
      <c r="T418" s="4">
        <f>S418*$T$5+$D418</f>
        <v>-1.4492427664316139</v>
      </c>
      <c r="U418" s="3">
        <v>4.5392951400424812E-2</v>
      </c>
      <c r="V418" s="4">
        <f>U418*$V$5+$D418</f>
        <v>-1.4773035242997876</v>
      </c>
      <c r="W418" s="3">
        <v>5.3105273570924622E-2</v>
      </c>
      <c r="X418" s="4">
        <f>W418*$X$5+$D418</f>
        <v>-1.4734473632145377</v>
      </c>
      <c r="Y418" s="3">
        <v>5.537461927732263E-2</v>
      </c>
      <c r="Z418" s="4">
        <f>Y418*$Z$5+$D418</f>
        <v>-1.4723126903613386</v>
      </c>
      <c r="AA418" s="3">
        <v>1.7781058156276799E-2</v>
      </c>
      <c r="AB418" s="4">
        <f>AA418*$AB$5+$D418</f>
        <v>-1.4911094709218615</v>
      </c>
      <c r="AC418" s="3">
        <v>5.5600998115835605E-4</v>
      </c>
      <c r="AD418" s="4">
        <f>AC418*$AD$5+$D418</f>
        <v>-1.4997219950094207</v>
      </c>
      <c r="AE418" s="3">
        <v>-2.0066525635790296E-3</v>
      </c>
      <c r="AF418" s="4">
        <f>AE418*$AF$5+$D418</f>
        <v>-1.5010033262817895</v>
      </c>
      <c r="AG418" s="3">
        <v>-3.1272886108831615E-3</v>
      </c>
      <c r="AH418" s="4">
        <f>AG418*$AH$5+$D418</f>
        <v>-1.5015636443054416</v>
      </c>
      <c r="AI418" s="3">
        <v>-3.017791869896524E-4</v>
      </c>
      <c r="AJ418" s="4">
        <f>AI418*$AJ$5+$D418</f>
        <v>-1.5001508895934947</v>
      </c>
      <c r="AK418" s="3">
        <v>1.4045193232584637E-3</v>
      </c>
      <c r="AL418" s="4">
        <f>AK418*$AL$5+$D418</f>
        <v>-1.4992977403383707</v>
      </c>
      <c r="AM418" s="3">
        <v>-3.91608E-6</v>
      </c>
      <c r="AN418" s="4">
        <f>AM418*$AN$5+$D418</f>
        <v>-1.5000019580399999</v>
      </c>
      <c r="AO418" s="3">
        <v>5.08032E-6</v>
      </c>
      <c r="AP418" s="4">
        <f>AO418*$AP$5+$D418</f>
        <v>-1.4999974598400001</v>
      </c>
      <c r="AQ418" s="3">
        <v>-2.34684E-6</v>
      </c>
      <c r="AR418" s="4">
        <f>AQ418*$AR$5+$D418</f>
        <v>-1.5000011734200001</v>
      </c>
      <c r="AS418" s="3">
        <v>-1.4529716022331134E-6</v>
      </c>
      <c r="AT418" s="4">
        <f>AS418*$AT$5+$D418</f>
        <v>-1.5000007264858011</v>
      </c>
      <c r="AU418" s="20">
        <v>7.5929385779734586E-3</v>
      </c>
      <c r="AV418" s="47">
        <f>AU418*$AV$5+$D418</f>
        <v>-1.4962035307110133</v>
      </c>
    </row>
    <row r="419" spans="1:48" s="43" customFormat="1" x14ac:dyDescent="0.15">
      <c r="A419" s="57"/>
      <c r="B419" s="58"/>
      <c r="C419" s="21"/>
      <c r="D419" s="20">
        <v>-1.5</v>
      </c>
      <c r="E419" s="20">
        <v>0.5</v>
      </c>
      <c r="F419" s="20">
        <v>2.5</v>
      </c>
      <c r="G419" s="3">
        <v>1.101426470111482</v>
      </c>
      <c r="H419" s="4">
        <f>G419*$H$5+D419</f>
        <v>-0.94928676494425901</v>
      </c>
      <c r="I419" s="3">
        <v>1.1013987449744851</v>
      </c>
      <c r="J419" s="4">
        <f>I419*$J$5+$D419</f>
        <v>-0.94930062751275746</v>
      </c>
      <c r="K419" s="3">
        <v>7.1729075753220618E-3</v>
      </c>
      <c r="L419" s="4">
        <f>K419*$L$5+$D419</f>
        <v>-1.4964135462123389</v>
      </c>
      <c r="M419" s="3">
        <v>-3.1021005438941628E-3</v>
      </c>
      <c r="N419" s="4">
        <f>M419*$N$5+$D419</f>
        <v>-1.5015510502719471</v>
      </c>
      <c r="O419" s="3">
        <v>-1.0252356146424779</v>
      </c>
      <c r="P419" s="4">
        <f>O419*$P$5+$D419</f>
        <v>-2.0126178073212388</v>
      </c>
      <c r="Q419" s="4">
        <v>2.1532167656999998E-4</v>
      </c>
      <c r="R419" s="4">
        <f>Q419*$R$5+$D419</f>
        <v>-1.4998923391617149</v>
      </c>
      <c r="S419" s="3">
        <v>0.12705173527248836</v>
      </c>
      <c r="T419" s="4">
        <f>S419*$T$5+$D419</f>
        <v>-1.4364741323637558</v>
      </c>
      <c r="U419" s="3">
        <v>4.8556645998439618E-2</v>
      </c>
      <c r="V419" s="4">
        <f>U419*$V$5+$D419</f>
        <v>-1.4757216770007802</v>
      </c>
      <c r="W419" s="3">
        <v>6.0504026011355704E-2</v>
      </c>
      <c r="X419" s="4">
        <f>W419*$X$5+$D419</f>
        <v>-1.4697479869943222</v>
      </c>
      <c r="Y419" s="3">
        <v>6.0192417664967406E-2</v>
      </c>
      <c r="Z419" s="4">
        <f>Y419*$Z$5+$D419</f>
        <v>-1.4699037911675163</v>
      </c>
      <c r="AA419" s="3">
        <v>1.9897783792563604E-2</v>
      </c>
      <c r="AB419" s="4">
        <f>AA419*$AB$5+$D419</f>
        <v>-1.4900511081037182</v>
      </c>
      <c r="AC419" s="3">
        <v>6.7724524020792239E-4</v>
      </c>
      <c r="AD419" s="4">
        <f>AC419*$AD$5+$D419</f>
        <v>-1.4996613773798961</v>
      </c>
      <c r="AE419" s="3">
        <v>-2.533398861518525E-3</v>
      </c>
      <c r="AF419" s="4">
        <f>AE419*$AF$5+$D419</f>
        <v>-1.5012666994307593</v>
      </c>
      <c r="AG419" s="3">
        <v>-4.7306910287562287E-3</v>
      </c>
      <c r="AH419" s="4">
        <f>AG419*$AH$5+$D419</f>
        <v>-1.5023653455143782</v>
      </c>
      <c r="AI419" s="3">
        <v>-3.1732463979451588E-4</v>
      </c>
      <c r="AJ419" s="4">
        <f>AI419*$AJ$5+$D419</f>
        <v>-1.5001586623198973</v>
      </c>
      <c r="AK419" s="3">
        <v>1.6196881303353053E-3</v>
      </c>
      <c r="AL419" s="4">
        <f>AK419*$AL$5+$D419</f>
        <v>-1.4991901559348324</v>
      </c>
      <c r="AM419" s="3">
        <v>-3.5865719999999999E-5</v>
      </c>
      <c r="AN419" s="4">
        <f>AM419*$AN$5+$D419</f>
        <v>-1.5000179328600001</v>
      </c>
      <c r="AO419" s="3">
        <v>2.62548E-6</v>
      </c>
      <c r="AP419" s="4">
        <f>AO419*$AP$5+$D419</f>
        <v>-1.49999868726</v>
      </c>
      <c r="AQ419" s="3">
        <v>1.7439840000000001E-5</v>
      </c>
      <c r="AR419" s="4">
        <f>AQ419*$AR$5+$D419</f>
        <v>-1.4999912800799999</v>
      </c>
      <c r="AS419" s="3">
        <v>1.0516099505738244E-5</v>
      </c>
      <c r="AT419" s="4">
        <f>AS419*$AT$5+$D419</f>
        <v>-1.4999947419502471</v>
      </c>
      <c r="AU419" s="20">
        <v>1.1080314234975524E-2</v>
      </c>
      <c r="AV419" s="47">
        <f>AU419*$AV$5+$D419</f>
        <v>-1.4944598428825122</v>
      </c>
    </row>
    <row r="420" spans="1:48" s="43" customFormat="1" x14ac:dyDescent="0.15">
      <c r="A420" s="57"/>
      <c r="B420" s="58"/>
      <c r="C420" s="21"/>
      <c r="D420" s="20">
        <v>-1.5</v>
      </c>
      <c r="E420" s="20">
        <v>1</v>
      </c>
      <c r="F420" s="20">
        <v>2.5</v>
      </c>
      <c r="G420" s="3">
        <v>1.0754149260340629</v>
      </c>
      <c r="H420" s="4">
        <f>G420*$H$5+D420</f>
        <v>-0.96229253698296857</v>
      </c>
      <c r="I420" s="3">
        <v>1.0753500595409189</v>
      </c>
      <c r="J420" s="4">
        <f>I420*$J$5+$D420</f>
        <v>-0.96232497022954055</v>
      </c>
      <c r="K420" s="3">
        <v>9.4686859561823634E-3</v>
      </c>
      <c r="L420" s="4">
        <f>K420*$L$5+$D420</f>
        <v>-1.4952656570219087</v>
      </c>
      <c r="M420" s="3">
        <v>7.0609183860118043E-3</v>
      </c>
      <c r="N420" s="4">
        <f>M420*$N$5+$D420</f>
        <v>-1.4964695408069941</v>
      </c>
      <c r="O420" s="3">
        <v>-1.0079117838759399</v>
      </c>
      <c r="P420" s="4">
        <f>O420*$P$5+$D420</f>
        <v>-2.0039558919379701</v>
      </c>
      <c r="Q420" s="4">
        <v>6.4455221476799999E-5</v>
      </c>
      <c r="R420" s="4">
        <f>Q420*$R$5+$D420</f>
        <v>-1.4999677723892617</v>
      </c>
      <c r="S420" s="3">
        <v>0.13593247798479186</v>
      </c>
      <c r="T420" s="4">
        <f>S420*$T$5+$D420</f>
        <v>-1.4320337610076042</v>
      </c>
      <c r="U420" s="3">
        <v>5.6922238439915923E-2</v>
      </c>
      <c r="V420" s="4">
        <f>U420*$V$5+$D420</f>
        <v>-1.471538880780042</v>
      </c>
      <c r="W420" s="3">
        <v>6.6060556287633021E-2</v>
      </c>
      <c r="X420" s="4">
        <f>W420*$X$5+$D420</f>
        <v>-1.4669697218561835</v>
      </c>
      <c r="Y420" s="3">
        <v>6.4773436788707187E-2</v>
      </c>
      <c r="Z420" s="4">
        <f>Y420*$Z$5+$D420</f>
        <v>-1.4676132816056464</v>
      </c>
      <c r="AA420" s="3">
        <v>2.1286742413998597E-2</v>
      </c>
      <c r="AB420" s="4">
        <f>AA420*$AB$5+$D420</f>
        <v>-1.4893566287930007</v>
      </c>
      <c r="AC420" s="3">
        <v>6.7445822275850713E-4</v>
      </c>
      <c r="AD420" s="4">
        <f>AC420*$AD$5+$D420</f>
        <v>-1.4996627708886208</v>
      </c>
      <c r="AE420" s="3">
        <v>-3.7067332077223738E-3</v>
      </c>
      <c r="AF420" s="4">
        <f>AE420*$AF$5+$D420</f>
        <v>-1.5018533666038612</v>
      </c>
      <c r="AG420" s="3">
        <v>-5.4153078352180365E-3</v>
      </c>
      <c r="AH420" s="4">
        <f>AG420*$AH$5+$D420</f>
        <v>-1.502707653917609</v>
      </c>
      <c r="AI420" s="3">
        <v>-3.3175970311331772E-4</v>
      </c>
      <c r="AJ420" s="4">
        <f>AI420*$AJ$5+$D420</f>
        <v>-1.5001658798515567</v>
      </c>
      <c r="AK420" s="3">
        <v>2.0187497739649171E-3</v>
      </c>
      <c r="AL420" s="4">
        <f>AK420*$AL$5+$D420</f>
        <v>-1.4989906251130176</v>
      </c>
      <c r="AM420" s="3">
        <v>-5.5909439999999993E-5</v>
      </c>
      <c r="AN420" s="4">
        <f>AM420*$AN$5+$D420</f>
        <v>-1.5000279547199999</v>
      </c>
      <c r="AO420" s="3">
        <v>7.2900000000000005E-6</v>
      </c>
      <c r="AP420" s="4">
        <f>AO420*$AP$5+$D420</f>
        <v>-1.4999963549999999</v>
      </c>
      <c r="AQ420" s="3">
        <v>4.1029200000000007E-6</v>
      </c>
      <c r="AR420" s="4">
        <f>AQ420*$AR$5+$D420</f>
        <v>-1.4999979485399999</v>
      </c>
      <c r="AS420" s="3">
        <v>3.1480886703528002E-5</v>
      </c>
      <c r="AT420" s="4">
        <f>AS420*$AT$5+$D420</f>
        <v>-1.4999842595566482</v>
      </c>
      <c r="AU420" s="20">
        <v>1.3040888448564046E-2</v>
      </c>
      <c r="AV420" s="47">
        <f>AU420*$AV$5+$D420</f>
        <v>-1.4934795557757179</v>
      </c>
    </row>
    <row r="421" spans="1:48" s="43" customFormat="1" x14ac:dyDescent="0.15">
      <c r="A421" s="57"/>
      <c r="B421" s="58"/>
      <c r="C421" s="21"/>
      <c r="D421" s="20"/>
      <c r="E421" s="20"/>
      <c r="F421" s="20"/>
      <c r="G421" s="3"/>
      <c r="H421" s="4"/>
      <c r="I421" s="3"/>
      <c r="J421" s="4"/>
      <c r="K421" s="3"/>
      <c r="L421" s="4"/>
      <c r="M421" s="3"/>
      <c r="N421" s="4"/>
      <c r="O421" s="3"/>
      <c r="P421" s="4"/>
      <c r="Q421" s="4"/>
      <c r="R421" s="4"/>
      <c r="S421" s="3"/>
      <c r="T421" s="4"/>
      <c r="U421" s="3"/>
      <c r="V421" s="4"/>
      <c r="W421" s="3"/>
      <c r="X421" s="4"/>
      <c r="Y421" s="3"/>
      <c r="Z421" s="4"/>
      <c r="AA421" s="3"/>
      <c r="AB421" s="4"/>
      <c r="AC421" s="3"/>
      <c r="AD421" s="4"/>
      <c r="AE421" s="3"/>
      <c r="AF421" s="4"/>
      <c r="AG421" s="3"/>
      <c r="AH421" s="4"/>
      <c r="AI421" s="3"/>
      <c r="AJ421" s="4"/>
      <c r="AK421" s="3"/>
      <c r="AL421" s="4"/>
      <c r="AM421" s="3"/>
      <c r="AN421" s="4"/>
      <c r="AO421" s="3"/>
      <c r="AP421" s="4"/>
      <c r="AQ421" s="3"/>
      <c r="AR421" s="4"/>
      <c r="AS421" s="3"/>
      <c r="AT421" s="4"/>
      <c r="AU421" s="20"/>
      <c r="AV421" s="47"/>
    </row>
    <row r="422" spans="1:48" s="43" customFormat="1" x14ac:dyDescent="0.15">
      <c r="A422" s="57"/>
      <c r="B422" s="58"/>
      <c r="C422" s="21"/>
      <c r="D422" s="20">
        <v>-1</v>
      </c>
      <c r="E422" s="20">
        <v>-1</v>
      </c>
      <c r="F422" s="20">
        <v>2.5</v>
      </c>
      <c r="G422" s="3">
        <v>1.1790797427513557</v>
      </c>
      <c r="H422" s="4">
        <f>G422*$H$5+D422</f>
        <v>-0.41046012862432213</v>
      </c>
      <c r="I422" s="3">
        <v>1.1789960542475633</v>
      </c>
      <c r="J422" s="4">
        <f>I422*$J$5+$D422</f>
        <v>-0.41050197287621837</v>
      </c>
      <c r="K422" s="3">
        <v>3.9737497340256757E-3</v>
      </c>
      <c r="L422" s="4">
        <f>K422*$L$5+$D422</f>
        <v>-0.99801312513298712</v>
      </c>
      <c r="M422" s="3">
        <v>-1.3474165960512612E-2</v>
      </c>
      <c r="N422" s="4">
        <f>M422*$N$5+$D422</f>
        <v>-1.0067370829802562</v>
      </c>
      <c r="O422" s="3">
        <v>-1.0628132302145761</v>
      </c>
      <c r="P422" s="4">
        <f>O422*$P$5+$D422</f>
        <v>-1.531406615107288</v>
      </c>
      <c r="Q422" s="4">
        <v>2.7053236287000003E-5</v>
      </c>
      <c r="R422" s="4">
        <f>Q422*$R$5+$D422</f>
        <v>-0.99998647338185653</v>
      </c>
      <c r="S422" s="3">
        <v>8.7232112526737418E-2</v>
      </c>
      <c r="T422" s="4">
        <f>S422*$T$5+$D422</f>
        <v>-0.95638394373663127</v>
      </c>
      <c r="U422" s="3">
        <v>4.0247048151618427E-2</v>
      </c>
      <c r="V422" s="4">
        <f>U422*$V$5+$D422</f>
        <v>-0.9798764759241908</v>
      </c>
      <c r="W422" s="3">
        <v>4.838306275500872E-2</v>
      </c>
      <c r="X422" s="4">
        <f>W422*$X$5+$D422</f>
        <v>-0.9758084686224956</v>
      </c>
      <c r="Y422" s="3">
        <v>5.235504330916807E-2</v>
      </c>
      <c r="Z422" s="4">
        <f>Y422*$Z$5+$D422</f>
        <v>-0.97382247834541591</v>
      </c>
      <c r="AA422" s="3">
        <v>1.5959034144345602E-2</v>
      </c>
      <c r="AB422" s="4">
        <f>AA422*$AB$5+$D422</f>
        <v>-0.99202048292782719</v>
      </c>
      <c r="AC422" s="3">
        <v>-6.2707892611844676E-5</v>
      </c>
      <c r="AD422" s="4">
        <f>AC422*$AD$5+$D422</f>
        <v>-1.0000313539463059</v>
      </c>
      <c r="AE422" s="3">
        <v>-1.8282834468164491E-3</v>
      </c>
      <c r="AF422" s="4">
        <f>AE422*$AF$5+$D422</f>
        <v>-1.0009141417234082</v>
      </c>
      <c r="AG422" s="3">
        <v>-2.3547659701081383E-3</v>
      </c>
      <c r="AH422" s="4">
        <f>AG422*$AH$5+$D422</f>
        <v>-1.0011773829850541</v>
      </c>
      <c r="AI422" s="3">
        <v>1.0153894966986258E-4</v>
      </c>
      <c r="AJ422" s="4">
        <f>AI422*$AJ$5+$D422</f>
        <v>-0.99994923052516504</v>
      </c>
      <c r="AK422" s="3">
        <v>1.2563440151740104E-3</v>
      </c>
      <c r="AL422" s="4">
        <f>AK422*$AL$5+$D422</f>
        <v>-0.99937182799241298</v>
      </c>
      <c r="AM422" s="3">
        <v>-5.2179119999999998E-5</v>
      </c>
      <c r="AN422" s="4">
        <f>AM422*$AN$5+$D422</f>
        <v>-1.0000260895599999</v>
      </c>
      <c r="AO422" s="3">
        <v>-6.0544800000000005E-6</v>
      </c>
      <c r="AP422" s="4">
        <f>AO422*$AP$5+$D422</f>
        <v>-1.00000302724</v>
      </c>
      <c r="AQ422" s="3">
        <v>1.3463280000000001E-5</v>
      </c>
      <c r="AR422" s="4">
        <f>AQ422*$AR$5+$D422</f>
        <v>-0.99999326836000002</v>
      </c>
      <c r="AS422" s="3">
        <v>1.7624173256135495E-5</v>
      </c>
      <c r="AT422" s="4">
        <f>AS422*$AT$5+$D422</f>
        <v>-0.99999118791337194</v>
      </c>
      <c r="AU422" s="20">
        <v>5.7850935511755911E-3</v>
      </c>
      <c r="AV422" s="47">
        <f>AU422*$AV$5+$D422</f>
        <v>-0.99710745322441219</v>
      </c>
    </row>
    <row r="423" spans="1:48" s="43" customFormat="1" x14ac:dyDescent="0.15">
      <c r="A423" s="57"/>
      <c r="B423" s="58"/>
      <c r="C423" s="21"/>
      <c r="D423" s="20">
        <v>-1</v>
      </c>
      <c r="E423" s="20">
        <v>-0.5</v>
      </c>
      <c r="F423" s="20">
        <v>2.5</v>
      </c>
      <c r="G423" s="3">
        <v>1.1732498326829364</v>
      </c>
      <c r="H423" s="4">
        <f>G423*$H$5+D423</f>
        <v>-0.41337508365853182</v>
      </c>
      <c r="I423" s="3">
        <v>1.1731390196466367</v>
      </c>
      <c r="J423" s="4">
        <f>I423*$J$5+$D423</f>
        <v>-0.41343049017668165</v>
      </c>
      <c r="K423" s="3">
        <v>4.0801394638704212E-3</v>
      </c>
      <c r="L423" s="4">
        <f>K423*$L$5+$D423</f>
        <v>-0.99795993026806484</v>
      </c>
      <c r="M423" s="3">
        <v>-1.5600094070919021E-2</v>
      </c>
      <c r="N423" s="4">
        <f>M423*$N$5+$D423</f>
        <v>-1.0078000470354596</v>
      </c>
      <c r="O423" s="3">
        <v>-1.0568235989385555</v>
      </c>
      <c r="P423" s="4">
        <f>O423*$P$5+$D423</f>
        <v>-1.5284117994692776</v>
      </c>
      <c r="Q423" s="4">
        <v>2.5100899625340003E-4</v>
      </c>
      <c r="R423" s="4">
        <f>Q423*$R$5+$D423</f>
        <v>-0.99987449550187335</v>
      </c>
      <c r="S423" s="3">
        <v>8.7555014689248659E-2</v>
      </c>
      <c r="T423" s="4">
        <f>S423*$T$5+$D423</f>
        <v>-0.95622249265537562</v>
      </c>
      <c r="U423" s="3">
        <v>4.1676776801812726E-2</v>
      </c>
      <c r="V423" s="4">
        <f>U423*$V$5+$D423</f>
        <v>-0.97916161159909365</v>
      </c>
      <c r="W423" s="3">
        <v>4.7013061672446552E-2</v>
      </c>
      <c r="X423" s="4">
        <f>W423*$X$5+$D423</f>
        <v>-0.97649346916377677</v>
      </c>
      <c r="Y423" s="3">
        <v>5.0655008405767338E-2</v>
      </c>
      <c r="Z423" s="4">
        <f>Y423*$Z$5+$D423</f>
        <v>-0.97467249579711634</v>
      </c>
      <c r="AA423" s="3">
        <v>1.7421024690115201E-2</v>
      </c>
      <c r="AB423" s="4">
        <f>AA423*$AB$5+$D423</f>
        <v>-0.9912894876549424</v>
      </c>
      <c r="AC423" s="3">
        <v>3.8739542546872933E-4</v>
      </c>
      <c r="AD423" s="4">
        <f>AC423*$AD$5+$D423</f>
        <v>-0.99980630228726564</v>
      </c>
      <c r="AE423" s="3">
        <v>-1.4478555649712582E-3</v>
      </c>
      <c r="AF423" s="4">
        <f>AE423*$AF$5+$D423</f>
        <v>-1.0007239277824855</v>
      </c>
      <c r="AG423" s="3">
        <v>-2.2011620912029389E-3</v>
      </c>
      <c r="AH423" s="4">
        <f>AG423*$AH$5+$D423</f>
        <v>-1.0011005810456015</v>
      </c>
      <c r="AI423" s="3">
        <v>-1.2942206343096702E-4</v>
      </c>
      <c r="AJ423" s="4">
        <f>AI423*$AJ$5+$D423</f>
        <v>-1.0000647110317156</v>
      </c>
      <c r="AK423" s="3">
        <v>1.0690583218582737E-3</v>
      </c>
      <c r="AL423" s="4">
        <f>AK423*$AL$5+$D423</f>
        <v>-0.99946547083907089</v>
      </c>
      <c r="AM423" s="3">
        <v>6.0285599999999999E-6</v>
      </c>
      <c r="AN423" s="4">
        <f>AM423*$AN$5+$D423</f>
        <v>-0.99999698571999995</v>
      </c>
      <c r="AO423" s="3">
        <v>-7.9498800000000002E-6</v>
      </c>
      <c r="AP423" s="4">
        <f>AO423*$AP$5+$D423</f>
        <v>-1.00000397494</v>
      </c>
      <c r="AQ423" s="3">
        <v>1.1005200000000002E-6</v>
      </c>
      <c r="AR423" s="4">
        <f>AQ423*$AR$5+$D423</f>
        <v>-0.99999944973999999</v>
      </c>
      <c r="AS423" s="3">
        <v>4.5196035342178402E-6</v>
      </c>
      <c r="AT423" s="4">
        <f>AS423*$AT$5+$D423</f>
        <v>-0.99999774019823284</v>
      </c>
      <c r="AU423" s="20">
        <v>5.8065311448199644E-3</v>
      </c>
      <c r="AV423" s="47">
        <f>AU423*$AV$5+$D423</f>
        <v>-0.99709673442759006</v>
      </c>
    </row>
    <row r="424" spans="1:48" s="43" customFormat="1" x14ac:dyDescent="0.15">
      <c r="A424" s="57"/>
      <c r="B424" s="58"/>
      <c r="C424" s="21"/>
      <c r="D424" s="20">
        <v>-1</v>
      </c>
      <c r="E424" s="20">
        <v>0</v>
      </c>
      <c r="F424" s="20">
        <v>2.5</v>
      </c>
      <c r="G424" s="3">
        <v>1.1399510755861293</v>
      </c>
      <c r="H424" s="4">
        <f>G424*$H$5+D424</f>
        <v>-0.43002446220693535</v>
      </c>
      <c r="I424" s="3">
        <v>1.1399006282593522</v>
      </c>
      <c r="J424" s="4">
        <f>I424*$J$5+$D424</f>
        <v>-0.43004968587032388</v>
      </c>
      <c r="K424" s="3">
        <v>4.5579600049275243E-3</v>
      </c>
      <c r="L424" s="4">
        <f>K424*$L$5+$D424</f>
        <v>-0.99772101999753626</v>
      </c>
      <c r="M424" s="3">
        <v>-9.7075962267109146E-3</v>
      </c>
      <c r="N424" s="4">
        <f>M424*$N$5+$D424</f>
        <v>-1.0048537981133554</v>
      </c>
      <c r="O424" s="3">
        <v>-1.0396263515728443</v>
      </c>
      <c r="P424" s="4">
        <f>O424*$P$5+$D424</f>
        <v>-1.5198131757864222</v>
      </c>
      <c r="Q424" s="4">
        <v>2.2971792329640002E-4</v>
      </c>
      <c r="R424" s="4">
        <f>Q424*$R$5+$D424</f>
        <v>-0.9998851410383518</v>
      </c>
      <c r="S424" s="3">
        <v>0.10853058984706009</v>
      </c>
      <c r="T424" s="4">
        <f>S424*$T$5+$D424</f>
        <v>-0.94573470507646995</v>
      </c>
      <c r="U424" s="3">
        <v>4.6843211401992657E-2</v>
      </c>
      <c r="V424" s="4">
        <f>U424*$V$5+$D424</f>
        <v>-0.97657839429900362</v>
      </c>
      <c r="W424" s="3">
        <v>5.2409074110712509E-2</v>
      </c>
      <c r="X424" s="4">
        <f>W424*$X$5+$D424</f>
        <v>-0.9737954629446437</v>
      </c>
      <c r="Y424" s="3">
        <v>5.6282764289389581E-2</v>
      </c>
      <c r="Z424" s="4">
        <f>Y424*$Z$5+$D424</f>
        <v>-0.97185861785530525</v>
      </c>
      <c r="AA424" s="3">
        <v>1.8608984106728402E-2</v>
      </c>
      <c r="AB424" s="4">
        <f>AA424*$AB$5+$D424</f>
        <v>-0.99069550794663575</v>
      </c>
      <c r="AC424" s="3">
        <v>7.7479085093745865E-4</v>
      </c>
      <c r="AD424" s="4">
        <f>AC424*$AD$5+$D424</f>
        <v>-0.99961260457453127</v>
      </c>
      <c r="AE424" s="3">
        <v>-2.0609994038426286E-3</v>
      </c>
      <c r="AF424" s="4">
        <f>AE424*$AF$5+$D424</f>
        <v>-1.0010304997019213</v>
      </c>
      <c r="AG424" s="3">
        <v>-3.4339411739505287E-3</v>
      </c>
      <c r="AH424" s="4">
        <f>AG424*$AH$5+$D424</f>
        <v>-1.0017169705869753</v>
      </c>
      <c r="AI424" s="3">
        <v>-3.4971099980464829E-4</v>
      </c>
      <c r="AJ424" s="4">
        <f>AI424*$AJ$5+$D424</f>
        <v>-1.0001748554999024</v>
      </c>
      <c r="AK424" s="3">
        <v>1.3910712728161612E-3</v>
      </c>
      <c r="AL424" s="4">
        <f>AK424*$AL$5+$D424</f>
        <v>-0.99930446436359188</v>
      </c>
      <c r="AM424" s="3">
        <v>-5.2975079999999999E-5</v>
      </c>
      <c r="AN424" s="4">
        <f>AM424*$AN$5+$D424</f>
        <v>-1.00002648754</v>
      </c>
      <c r="AO424" s="3">
        <v>-8.8538399999999992E-6</v>
      </c>
      <c r="AP424" s="4">
        <f>AO424*$AP$5+$D424</f>
        <v>-1.0000044269199999</v>
      </c>
      <c r="AQ424" s="3">
        <v>9.3473999999999996E-6</v>
      </c>
      <c r="AR424" s="4">
        <f>AQ424*$AR$5+$D424</f>
        <v>-0.99999532629999999</v>
      </c>
      <c r="AS424" s="3">
        <v>1.7978380105071936E-5</v>
      </c>
      <c r="AT424" s="4">
        <f>AS424*$AT$5+$D424</f>
        <v>-0.99999101080994746</v>
      </c>
      <c r="AU424" s="20">
        <v>8.3599432180723552E-3</v>
      </c>
      <c r="AV424" s="47">
        <f>AU424*$AV$5+$D424</f>
        <v>-0.99582002839096384</v>
      </c>
    </row>
    <row r="425" spans="1:48" s="43" customFormat="1" x14ac:dyDescent="0.15">
      <c r="A425" s="57"/>
      <c r="B425" s="58"/>
      <c r="C425" s="21"/>
      <c r="D425" s="20">
        <v>-1</v>
      </c>
      <c r="E425" s="20">
        <v>0.5</v>
      </c>
      <c r="F425" s="20">
        <v>2.5</v>
      </c>
      <c r="G425" s="3">
        <v>1.1048536558405961</v>
      </c>
      <c r="H425" s="4">
        <f>G425*$H$5+D425</f>
        <v>-0.44757317207970193</v>
      </c>
      <c r="I425" s="3">
        <v>1.1048256141673791</v>
      </c>
      <c r="J425" s="4">
        <f>I425*$J$5+$D425</f>
        <v>-0.44758719291631044</v>
      </c>
      <c r="K425" s="3">
        <v>7.5144746027183502E-3</v>
      </c>
      <c r="L425" s="4">
        <f>K425*$L$5+$D425</f>
        <v>-0.99624276269864087</v>
      </c>
      <c r="M425" s="3">
        <v>-2.3443070295614131E-3</v>
      </c>
      <c r="N425" s="4">
        <f>M425*$N$5+$D425</f>
        <v>-1.0011721535147806</v>
      </c>
      <c r="O425" s="3">
        <v>-1.0230503709113214</v>
      </c>
      <c r="P425" s="4">
        <f>O425*$P$5+$D425</f>
        <v>-1.5115251854556608</v>
      </c>
      <c r="Q425" s="4">
        <v>1.3483896162660002E-4</v>
      </c>
      <c r="R425" s="4">
        <f>Q425*$R$5+$D425</f>
        <v>-0.99993258051918665</v>
      </c>
      <c r="S425" s="3">
        <v>0.12502099797299568</v>
      </c>
      <c r="T425" s="4">
        <f>S425*$T$5+$D425</f>
        <v>-0.93748950101350215</v>
      </c>
      <c r="U425" s="3">
        <v>5.1080135730897445E-2</v>
      </c>
      <c r="V425" s="4">
        <f>U425*$V$5+$D425</f>
        <v>-0.97445993213455129</v>
      </c>
      <c r="W425" s="3">
        <v>6.1976683850785606E-2</v>
      </c>
      <c r="X425" s="4">
        <f>W425*$X$5+$D425</f>
        <v>-0.96901165807460721</v>
      </c>
      <c r="Y425" s="3">
        <v>6.1608961936359979E-2</v>
      </c>
      <c r="Z425" s="4">
        <f>Y425*$Z$5+$D425</f>
        <v>-0.96919551903182</v>
      </c>
      <c r="AA425" s="3">
        <v>2.0916192879212401E-2</v>
      </c>
      <c r="AB425" s="4">
        <f>AA425*$AB$5+$D425</f>
        <v>-0.98954190356039384</v>
      </c>
      <c r="AC425" s="3">
        <v>6.549491006125999E-4</v>
      </c>
      <c r="AD425" s="4">
        <f>AC425*$AD$5+$D425</f>
        <v>-0.99967252544969365</v>
      </c>
      <c r="AE425" s="3">
        <v>-2.9249748131613775E-3</v>
      </c>
      <c r="AF425" s="4">
        <f>AE425*$AF$5+$D425</f>
        <v>-1.0014624874065807</v>
      </c>
      <c r="AG425" s="3">
        <v>-4.6264377936759936E-3</v>
      </c>
      <c r="AH425" s="4">
        <f>AG425*$AH$5+$D425</f>
        <v>-1.002313218896838</v>
      </c>
      <c r="AI425" s="3">
        <v>-3.1269801693592557E-4</v>
      </c>
      <c r="AJ425" s="4">
        <f>AI425*$AJ$5+$D425</f>
        <v>-1.0001563490084679</v>
      </c>
      <c r="AK425" s="3">
        <v>1.7360322731526567E-3</v>
      </c>
      <c r="AL425" s="4">
        <f>AK425*$AL$5+$D425</f>
        <v>-0.99913198386342372</v>
      </c>
      <c r="AM425" s="3">
        <v>-9.7579080000000001E-5</v>
      </c>
      <c r="AN425" s="4">
        <f>AM425*$AN$5+$D425</f>
        <v>-1.0000487895400001</v>
      </c>
      <c r="AO425" s="3">
        <v>-1.6516440000000003E-5</v>
      </c>
      <c r="AP425" s="4">
        <f>AO425*$AP$5+$D425</f>
        <v>-1.0000082582200001</v>
      </c>
      <c r="AQ425" s="3">
        <v>2.485836E-5</v>
      </c>
      <c r="AR425" s="4">
        <f>AQ425*$AR$5+$D425</f>
        <v>-0.99998757082</v>
      </c>
      <c r="AS425" s="3">
        <v>4.7775421696939022E-5</v>
      </c>
      <c r="AT425" s="4">
        <f>AS425*$AT$5+$D425</f>
        <v>-0.99997611228915151</v>
      </c>
      <c r="AU425" s="20">
        <v>1.1040269770795464E-2</v>
      </c>
      <c r="AV425" s="47">
        <f>AU425*$AV$5+$D425</f>
        <v>-0.99447986511460229</v>
      </c>
    </row>
    <row r="426" spans="1:48" s="43" customFormat="1" x14ac:dyDescent="0.15">
      <c r="A426" s="57"/>
      <c r="B426" s="58"/>
      <c r="C426" s="21"/>
      <c r="D426" s="20">
        <v>-1</v>
      </c>
      <c r="E426" s="20">
        <v>1</v>
      </c>
      <c r="F426" s="20">
        <v>2.5</v>
      </c>
      <c r="G426" s="3">
        <v>1.0578794695555727</v>
      </c>
      <c r="H426" s="4">
        <f>G426*$H$5+D426</f>
        <v>-0.47106026522221367</v>
      </c>
      <c r="I426" s="3">
        <v>1.0578386833057716</v>
      </c>
      <c r="J426" s="4">
        <f>I426*$J$5+$D426</f>
        <v>-0.47108065834711421</v>
      </c>
      <c r="K426" s="3">
        <v>6.932130818305007E-3</v>
      </c>
      <c r="L426" s="4">
        <f>K426*$L$5+$D426</f>
        <v>-0.99653393459084749</v>
      </c>
      <c r="M426" s="3">
        <v>6.1836697364147783E-3</v>
      </c>
      <c r="N426" s="4">
        <f>M426*$N$5+$D426</f>
        <v>-0.99690816513179259</v>
      </c>
      <c r="O426" s="3">
        <v>-1.0041562559814383</v>
      </c>
      <c r="P426" s="4">
        <f>O426*$P$5+$D426</f>
        <v>-1.5020781279907192</v>
      </c>
      <c r="Q426" s="4">
        <v>3.651287615514E-4</v>
      </c>
      <c r="R426" s="4">
        <f>Q426*$R$5+$D426</f>
        <v>-0.99981743561922432</v>
      </c>
      <c r="S426" s="3">
        <v>0.13785309258146278</v>
      </c>
      <c r="T426" s="4">
        <f>S426*$T$5+$D426</f>
        <v>-0.93107345370926864</v>
      </c>
      <c r="U426" s="3">
        <v>5.8002934116759927E-2</v>
      </c>
      <c r="V426" s="4">
        <f>U426*$V$5+$D426</f>
        <v>-0.97099853294162008</v>
      </c>
      <c r="W426" s="3">
        <v>6.6508513044874068E-2</v>
      </c>
      <c r="X426" s="4">
        <f>W426*$X$5+$D426</f>
        <v>-0.96674574347756292</v>
      </c>
      <c r="Y426" s="3">
        <v>6.5518064470332815E-2</v>
      </c>
      <c r="Z426" s="4">
        <f>Y426*$Z$5+$D426</f>
        <v>-0.96724096776483359</v>
      </c>
      <c r="AA426" s="3">
        <v>2.29798984156434E-2</v>
      </c>
      <c r="AB426" s="4">
        <f>AA426*$AB$5+$D426</f>
        <v>-0.98851005079217835</v>
      </c>
      <c r="AC426" s="3">
        <v>6.8003225765733775E-4</v>
      </c>
      <c r="AD426" s="4">
        <f>AC426*$AD$5+$D426</f>
        <v>-0.99965998387117128</v>
      </c>
      <c r="AE426" s="3">
        <v>-3.7652605741600961E-3</v>
      </c>
      <c r="AF426" s="4">
        <f>AE426*$AF$5+$D426</f>
        <v>-1.00188263028708</v>
      </c>
      <c r="AG426" s="3">
        <v>-5.1564637083561021E-3</v>
      </c>
      <c r="AH426" s="4">
        <f>AG426*$AH$5+$D426</f>
        <v>-1.002578231854178</v>
      </c>
      <c r="AI426" s="3">
        <v>-3.1368502981242484E-4</v>
      </c>
      <c r="AJ426" s="4">
        <f>AI426*$AJ$5+$D426</f>
        <v>-1.0001568425149061</v>
      </c>
      <c r="AK426" s="3">
        <v>2.088395870062897E-3</v>
      </c>
      <c r="AL426" s="4">
        <f>AK426*$AL$5+$D426</f>
        <v>-0.99895580206496859</v>
      </c>
      <c r="AM426" s="3">
        <v>-9.2595960000000003E-5</v>
      </c>
      <c r="AN426" s="4">
        <f>AM426*$AN$5+$D426</f>
        <v>-1.00004629798</v>
      </c>
      <c r="AO426" s="3">
        <v>-9.0612000000000076E-7</v>
      </c>
      <c r="AP426" s="4">
        <f>AO426*$AP$5+$D426</f>
        <v>-1.00000045306</v>
      </c>
      <c r="AQ426" s="3">
        <v>6.9222599999999997E-5</v>
      </c>
      <c r="AR426" s="4">
        <f>AQ426*$AR$5+$D426</f>
        <v>-0.99996538869999996</v>
      </c>
      <c r="AS426" s="3">
        <v>9.2679657911787873E-5</v>
      </c>
      <c r="AT426" s="4">
        <f>AS426*$AT$5+$D426</f>
        <v>-0.99995366017104415</v>
      </c>
      <c r="AU426" s="20">
        <v>1.3395598903933364E-2</v>
      </c>
      <c r="AV426" s="47">
        <f>AU426*$AV$5+$D426</f>
        <v>-0.99330220054803331</v>
      </c>
    </row>
    <row r="427" spans="1:48" s="43" customFormat="1" x14ac:dyDescent="0.15">
      <c r="A427" s="57"/>
      <c r="B427" s="58"/>
      <c r="C427" s="21"/>
      <c r="D427" s="20"/>
      <c r="E427" s="20"/>
      <c r="F427" s="20"/>
      <c r="G427" s="3"/>
      <c r="H427" s="4"/>
      <c r="I427" s="3"/>
      <c r="J427" s="4"/>
      <c r="K427" s="3"/>
      <c r="L427" s="4"/>
      <c r="M427" s="3"/>
      <c r="N427" s="4"/>
      <c r="O427" s="3"/>
      <c r="P427" s="4"/>
      <c r="Q427" s="4"/>
      <c r="R427" s="4"/>
      <c r="S427" s="3"/>
      <c r="T427" s="4"/>
      <c r="U427" s="3"/>
      <c r="V427" s="4"/>
      <c r="W427" s="3"/>
      <c r="X427" s="4"/>
      <c r="Y427" s="3"/>
      <c r="Z427" s="4"/>
      <c r="AA427" s="3"/>
      <c r="AB427" s="4"/>
      <c r="AC427" s="3"/>
      <c r="AD427" s="4"/>
      <c r="AE427" s="3"/>
      <c r="AF427" s="4"/>
      <c r="AG427" s="3"/>
      <c r="AH427" s="4"/>
      <c r="AI427" s="3"/>
      <c r="AJ427" s="4"/>
      <c r="AK427" s="3"/>
      <c r="AL427" s="4"/>
      <c r="AM427" s="3"/>
      <c r="AN427" s="4"/>
      <c r="AO427" s="3"/>
      <c r="AP427" s="4"/>
      <c r="AQ427" s="3"/>
      <c r="AR427" s="4"/>
      <c r="AS427" s="3"/>
      <c r="AT427" s="4"/>
      <c r="AU427" s="20"/>
      <c r="AV427" s="47"/>
    </row>
    <row r="428" spans="1:48" s="43" customFormat="1" x14ac:dyDescent="0.15">
      <c r="A428" s="57"/>
      <c r="B428" s="58"/>
      <c r="C428" s="21"/>
      <c r="D428" s="48">
        <v>-0.5</v>
      </c>
      <c r="E428" s="48">
        <v>-1</v>
      </c>
      <c r="F428" s="48">
        <v>2.5</v>
      </c>
      <c r="G428" s="71">
        <v>1.1700715963542272</v>
      </c>
      <c r="H428" s="72">
        <f>G428*$H$5+D428</f>
        <v>8.5035798177113597E-2</v>
      </c>
      <c r="I428" s="71">
        <v>1.169956660183737</v>
      </c>
      <c r="J428" s="72">
        <f>I428*$J$5+$D428</f>
        <v>8.4978330091868504E-2</v>
      </c>
      <c r="K428" s="71">
        <v>3.6993762202155419E-3</v>
      </c>
      <c r="L428" s="72">
        <f>K428*$L$5+$D428</f>
        <v>-0.49815031188989223</v>
      </c>
      <c r="M428" s="71">
        <v>-1.5977124341596892E-2</v>
      </c>
      <c r="N428" s="72">
        <f>M428*$N$5+$D428</f>
        <v>-0.50798856217079846</v>
      </c>
      <c r="O428" s="71">
        <v>-1.055669778570663</v>
      </c>
      <c r="P428" s="72">
        <f>O428*$P$5+$D428</f>
        <v>-1.0278348892853315</v>
      </c>
      <c r="Q428" s="72">
        <v>4.0326897871260009E-4</v>
      </c>
      <c r="R428" s="72">
        <f>Q428*$R$5+$D428</f>
        <v>-0.49979836551064372</v>
      </c>
      <c r="S428" s="71">
        <v>9.1734077937009814E-2</v>
      </c>
      <c r="T428" s="72">
        <f>S428*$T$5+$D428</f>
        <v>-0.45413296103149509</v>
      </c>
      <c r="U428" s="71">
        <v>4.2350578424162788E-2</v>
      </c>
      <c r="V428" s="72">
        <f>U428*$V$5+$D428</f>
        <v>-0.47882471078791861</v>
      </c>
      <c r="W428" s="71">
        <v>4.792950653830217E-2</v>
      </c>
      <c r="X428" s="72">
        <f>W428*$X$5+$D428</f>
        <v>-0.4760352467308489</v>
      </c>
      <c r="Y428" s="71">
        <v>5.3000051286531236E-2</v>
      </c>
      <c r="Z428" s="72">
        <f>Y428*$Z$5+$D428</f>
        <v>-0.47349997435673441</v>
      </c>
      <c r="AA428" s="71">
        <v>1.6485189573837596E-2</v>
      </c>
      <c r="AB428" s="72">
        <f>AA428*$AB$5+$D428</f>
        <v>-0.4917574052130812</v>
      </c>
      <c r="AC428" s="71">
        <v>-5.5740348988306374E-6</v>
      </c>
      <c r="AD428" s="72">
        <f>AC428*$AD$5+$D428</f>
        <v>-0.50000278701744938</v>
      </c>
      <c r="AE428" s="71">
        <v>-1.6415532777056226E-3</v>
      </c>
      <c r="AF428" s="72">
        <f>AE428*$AF$5+$D428</f>
        <v>-0.50082077663885283</v>
      </c>
      <c r="AG428" s="71">
        <v>-2.4935029675610663E-3</v>
      </c>
      <c r="AH428" s="72">
        <f>AG428*$AH$5+$D428</f>
        <v>-0.50124675148378051</v>
      </c>
      <c r="AI428" s="71">
        <v>5.1694799406649367E-5</v>
      </c>
      <c r="AJ428" s="72">
        <f>AI428*$AJ$5+$D428</f>
        <v>-0.49997415260029665</v>
      </c>
      <c r="AK428" s="71">
        <v>1.1770745435301627E-3</v>
      </c>
      <c r="AL428" s="72">
        <f>AK428*$AL$5+$D428</f>
        <v>-0.49941146272823495</v>
      </c>
      <c r="AM428" s="71">
        <v>-9.6120000000000005E-6</v>
      </c>
      <c r="AN428" s="72">
        <f>AM428*$AN$5+$D428</f>
        <v>-0.50000480599999997</v>
      </c>
      <c r="AO428" s="71">
        <v>-2.7E-6</v>
      </c>
      <c r="AP428" s="72">
        <f>AO428*$AP$5+$D428</f>
        <v>-0.50000135000000001</v>
      </c>
      <c r="AQ428" s="71">
        <v>2.3976000000000001E-6</v>
      </c>
      <c r="AR428" s="72">
        <f>AQ428*$AR$5+$D428</f>
        <v>-0.49999880120000001</v>
      </c>
      <c r="AS428" s="71">
        <v>5.5348923820556321E-6</v>
      </c>
      <c r="AT428" s="72">
        <f>AS428*$AT$5+$D428</f>
        <v>-0.49999723255380896</v>
      </c>
      <c r="AU428" s="48">
        <v>6.2529750724098516E-3</v>
      </c>
      <c r="AV428" s="49">
        <f>AU428*$AV$5+$D428</f>
        <v>-0.49687351246379508</v>
      </c>
    </row>
    <row r="429" spans="1:48" s="43" customFormat="1" x14ac:dyDescent="0.15">
      <c r="A429" s="57"/>
      <c r="B429" s="58"/>
      <c r="C429" s="21"/>
      <c r="D429" s="48">
        <v>-0.5</v>
      </c>
      <c r="E429" s="48">
        <v>-0.5</v>
      </c>
      <c r="F429" s="48">
        <v>2.5</v>
      </c>
      <c r="G429" s="71">
        <v>1.1699652278983457</v>
      </c>
      <c r="H429" s="72">
        <f>G429*$H$5+D429</f>
        <v>8.4982613949172836E-2</v>
      </c>
      <c r="I429" s="71">
        <v>1.1698652023458003</v>
      </c>
      <c r="J429" s="72">
        <f>I429*$J$5+$D429</f>
        <v>8.4932601172900135E-2</v>
      </c>
      <c r="K429" s="71">
        <v>6.3703183852652093E-3</v>
      </c>
      <c r="L429" s="72">
        <f>K429*$L$5+$D429</f>
        <v>-0.49681484080736737</v>
      </c>
      <c r="M429" s="71">
        <v>-1.3909057312334116E-2</v>
      </c>
      <c r="N429" s="72">
        <f>M429*$N$5+$D429</f>
        <v>-0.50695452865616708</v>
      </c>
      <c r="O429" s="71">
        <v>-1.0529755571964958</v>
      </c>
      <c r="P429" s="72">
        <f>O429*$P$5+$D429</f>
        <v>-1.026487778598248</v>
      </c>
      <c r="Q429" s="72">
        <v>2.9550398751720003E-4</v>
      </c>
      <c r="R429" s="72">
        <f>Q429*$R$5+$D429</f>
        <v>-0.4998522480062414</v>
      </c>
      <c r="S429" s="71">
        <v>9.245454172157247E-2</v>
      </c>
      <c r="T429" s="72">
        <f>S429*$T$5+$D429</f>
        <v>-0.45377272913921374</v>
      </c>
      <c r="U429" s="71">
        <v>4.1269882747318784E-2</v>
      </c>
      <c r="V429" s="72">
        <f>U429*$V$5+$D429</f>
        <v>-0.4793650586263406</v>
      </c>
      <c r="W429" s="71">
        <v>5.0191688162369387E-2</v>
      </c>
      <c r="X429" s="72">
        <f>W429*$X$5+$D429</f>
        <v>-0.4749041559188153</v>
      </c>
      <c r="Y429" s="71">
        <v>5.2468764558518281E-2</v>
      </c>
      <c r="Z429" s="72">
        <f>Y429*$Z$5+$D429</f>
        <v>-0.47376561772074088</v>
      </c>
      <c r="AA429" s="71">
        <v>1.8024691101278405E-2</v>
      </c>
      <c r="AB429" s="72">
        <f>AA429*$AB$5+$D429</f>
        <v>-0.49098765444936082</v>
      </c>
      <c r="AC429" s="71">
        <v>1.2123525904956637E-4</v>
      </c>
      <c r="AD429" s="72">
        <f>AC429*$AD$5+$D429</f>
        <v>-0.49993938237047519</v>
      </c>
      <c r="AE429" s="71">
        <v>-1.7836911676258039E-3</v>
      </c>
      <c r="AF429" s="72">
        <f>AE429*$AF$5+$D429</f>
        <v>-0.50089184558381294</v>
      </c>
      <c r="AG429" s="71">
        <v>-2.478204267975328E-3</v>
      </c>
      <c r="AH429" s="72">
        <f>AG429*$AH$5+$D429</f>
        <v>-0.5012391021339877</v>
      </c>
      <c r="AI429" s="71">
        <v>7.9577913167753813E-6</v>
      </c>
      <c r="AJ429" s="72">
        <f>AI429*$AJ$5+$D429</f>
        <v>-0.4999960211043416</v>
      </c>
      <c r="AK429" s="71">
        <v>1.2541232362018873E-3</v>
      </c>
      <c r="AL429" s="72">
        <f>AK429*$AL$5+$D429</f>
        <v>-0.49937293838189906</v>
      </c>
      <c r="AM429" s="71">
        <v>-2.7088559999999997E-5</v>
      </c>
      <c r="AN429" s="72">
        <f>AM429*$AN$5+$D429</f>
        <v>-0.50001354428</v>
      </c>
      <c r="AO429" s="71">
        <v>-1.44504E-6</v>
      </c>
      <c r="AP429" s="72">
        <f>AO429*$AP$5+$D429</f>
        <v>-0.50000072252000005</v>
      </c>
      <c r="AQ429" s="71">
        <v>2.4472800000000006E-6</v>
      </c>
      <c r="AR429" s="72">
        <f>AQ429*$AR$5+$D429</f>
        <v>-0.49999877636000001</v>
      </c>
      <c r="AS429" s="71">
        <v>5.3467608310930357E-6</v>
      </c>
      <c r="AT429" s="72">
        <f>AS429*$AT$5+$D429</f>
        <v>-0.49999732661958446</v>
      </c>
      <c r="AU429" s="48">
        <v>6.3851255337559797E-3</v>
      </c>
      <c r="AV429" s="49">
        <f>AU429*$AV$5+$D429</f>
        <v>-0.49680743723312198</v>
      </c>
    </row>
    <row r="430" spans="1:48" s="43" customFormat="1" x14ac:dyDescent="0.15">
      <c r="A430" s="57"/>
      <c r="B430" s="58"/>
      <c r="C430" s="21"/>
      <c r="D430" s="48">
        <v>-0.5</v>
      </c>
      <c r="E430" s="48">
        <v>0</v>
      </c>
      <c r="F430" s="48">
        <v>2.5</v>
      </c>
      <c r="G430" s="71">
        <v>1.1468539911605387</v>
      </c>
      <c r="H430" s="72">
        <f>G430*$H$5+D430</f>
        <v>7.3426995580269327E-2</v>
      </c>
      <c r="I430" s="71">
        <v>1.1467860969154442</v>
      </c>
      <c r="J430" s="72">
        <f>I430*$J$5+$D430</f>
        <v>7.3393048457722099E-2</v>
      </c>
      <c r="K430" s="71">
        <v>6.902267034488937E-3</v>
      </c>
      <c r="L430" s="72">
        <f>K430*$L$5+$D430</f>
        <v>-0.49654886648275554</v>
      </c>
      <c r="M430" s="71">
        <v>-1.0396329740969004E-2</v>
      </c>
      <c r="N430" s="72">
        <f>M430*$N$5+$D430</f>
        <v>-0.50519816487048452</v>
      </c>
      <c r="O430" s="71">
        <v>-1.0426590926553585</v>
      </c>
      <c r="P430" s="72">
        <f>O430*$P$5+$D430</f>
        <v>-1.0213295463276792</v>
      </c>
      <c r="Q430" s="72">
        <v>2.5030403535060002E-4</v>
      </c>
      <c r="R430" s="72">
        <f>Q430*$R$5+$D430</f>
        <v>-0.49987484798232468</v>
      </c>
      <c r="S430" s="71">
        <v>0.1020352168670651</v>
      </c>
      <c r="T430" s="72">
        <f>S430*$T$5+$D430</f>
        <v>-0.44898239156646746</v>
      </c>
      <c r="U430" s="71">
        <v>4.3306219506276993E-2</v>
      </c>
      <c r="V430" s="72">
        <f>U430*$V$5+$D430</f>
        <v>-0.4783468902468615</v>
      </c>
      <c r="W430" s="71">
        <v>5.4340887626314477E-2</v>
      </c>
      <c r="X430" s="72">
        <f>W430*$X$5+$D430</f>
        <v>-0.47282955618684275</v>
      </c>
      <c r="Y430" s="71">
        <v>5.5374509109001629E-2</v>
      </c>
      <c r="Z430" s="72">
        <f>Y430*$Z$5+$D430</f>
        <v>-0.47231274544549917</v>
      </c>
      <c r="AA430" s="71">
        <v>1.9152765969737397E-2</v>
      </c>
      <c r="AB430" s="72">
        <f>AA430*$AB$5+$D430</f>
        <v>-0.49042361701513132</v>
      </c>
      <c r="AC430" s="71">
        <v>6.7306471403379955E-4</v>
      </c>
      <c r="AD430" s="72">
        <f>AC430*$AD$5+$D430</f>
        <v>-0.49966346764298308</v>
      </c>
      <c r="AE430" s="71">
        <v>-2.1446099273250878E-3</v>
      </c>
      <c r="AF430" s="72">
        <f>AE430*$AF$5+$D430</f>
        <v>-0.50107230496366251</v>
      </c>
      <c r="AG430" s="71">
        <v>-3.0271068039184855E-3</v>
      </c>
      <c r="AH430" s="72">
        <f>AG430*$AH$5+$D430</f>
        <v>-0.50151355340195924</v>
      </c>
      <c r="AI430" s="71">
        <v>-2.9320451262506494E-4</v>
      </c>
      <c r="AJ430" s="72">
        <f>AI430*$AJ$5+$D430</f>
        <v>-0.50014660225631258</v>
      </c>
      <c r="AK430" s="71">
        <v>1.3936004933121906E-3</v>
      </c>
      <c r="AL430" s="72">
        <f>AK430*$AL$5+$D430</f>
        <v>-0.49930319975334392</v>
      </c>
      <c r="AM430" s="71">
        <v>-4.487616E-5</v>
      </c>
      <c r="AN430" s="72">
        <f>AM430*$AN$5+$D430</f>
        <v>-0.50002243808000002</v>
      </c>
      <c r="AO430" s="71">
        <v>-7.1927999999999991E-6</v>
      </c>
      <c r="AP430" s="72">
        <f>AO430*$AP$5+$D430</f>
        <v>-0.50000359640000003</v>
      </c>
      <c r="AQ430" s="71">
        <v>6.3687600000000005E-6</v>
      </c>
      <c r="AR430" s="72">
        <f>AQ430*$AR$5+$D430</f>
        <v>-0.49999681561999998</v>
      </c>
      <c r="AS430" s="71">
        <v>2.3937042590613075E-5</v>
      </c>
      <c r="AT430" s="72">
        <f>AS430*$AT$5+$D430</f>
        <v>-0.49998803147870469</v>
      </c>
      <c r="AU430" s="48">
        <v>7.6197730985252937E-3</v>
      </c>
      <c r="AV430" s="49">
        <f>AU430*$AV$5+$D430</f>
        <v>-0.49619011345073738</v>
      </c>
    </row>
    <row r="431" spans="1:48" s="43" customFormat="1" x14ac:dyDescent="0.15">
      <c r="A431" s="57"/>
      <c r="B431" s="58"/>
      <c r="C431" s="21"/>
      <c r="D431" s="48">
        <v>-0.5</v>
      </c>
      <c r="E431" s="48">
        <v>0.5</v>
      </c>
      <c r="F431" s="48">
        <v>2.5</v>
      </c>
      <c r="G431" s="71">
        <v>1.1108689535384038</v>
      </c>
      <c r="H431" s="72">
        <f>G431*$H$5+D431</f>
        <v>5.5434476769201879E-2</v>
      </c>
      <c r="I431" s="71">
        <v>1.1108487660657822</v>
      </c>
      <c r="J431" s="72">
        <f>I431*$J$5+$D431</f>
        <v>5.54243830328911E-2</v>
      </c>
      <c r="K431" s="71">
        <v>5.7879746008518643E-3</v>
      </c>
      <c r="L431" s="72">
        <f>K431*$L$5+$D431</f>
        <v>-0.49710601269957405</v>
      </c>
      <c r="M431" s="71">
        <v>-3.3690081117502789E-3</v>
      </c>
      <c r="N431" s="72">
        <f>M431*$N$5+$D431</f>
        <v>-0.50168450405587517</v>
      </c>
      <c r="O431" s="71">
        <v>-1.0228865506179974</v>
      </c>
      <c r="P431" s="72">
        <f>O431*$P$5+$D431</f>
        <v>-1.0114432753089986</v>
      </c>
      <c r="Q431" s="72">
        <v>1.7446287557160002E-4</v>
      </c>
      <c r="R431" s="72">
        <f>Q431*$R$5+$D431</f>
        <v>-0.49991276856221423</v>
      </c>
      <c r="S431" s="71">
        <v>0.12122083148240088</v>
      </c>
      <c r="T431" s="72">
        <f>S431*$T$5+$D431</f>
        <v>-0.43938958425879954</v>
      </c>
      <c r="U431" s="71">
        <v>5.2633052489333032E-2</v>
      </c>
      <c r="V431" s="72">
        <f>U431*$V$5+$D431</f>
        <v>-0.47368347375533348</v>
      </c>
      <c r="W431" s="71">
        <v>6.2422774121538134E-2</v>
      </c>
      <c r="X431" s="72">
        <f>W431*$X$5+$D431</f>
        <v>-0.46878861293923091</v>
      </c>
      <c r="Y431" s="71">
        <v>6.0798729019580028E-2</v>
      </c>
      <c r="Z431" s="72">
        <f>Y431*$Z$5+$D431</f>
        <v>-0.46960063549020997</v>
      </c>
      <c r="AA431" s="71">
        <v>2.1716330736731397E-2</v>
      </c>
      <c r="AB431" s="72">
        <f>AA431*$AB$5+$D431</f>
        <v>-0.4891418346316343</v>
      </c>
      <c r="AC431" s="71">
        <v>8.653689180434564E-4</v>
      </c>
      <c r="AD431" s="72">
        <f>AC431*$AD$5+$D431</f>
        <v>-0.49956731554097827</v>
      </c>
      <c r="AE431" s="71">
        <v>-2.9960437581214674E-3</v>
      </c>
      <c r="AF431" s="72">
        <f>AE431*$AF$5+$D431</f>
        <v>-0.50149802187906078</v>
      </c>
      <c r="AG431" s="71">
        <v>-4.224415111416884E-3</v>
      </c>
      <c r="AH431" s="72">
        <f>AG431*$AH$5+$D431</f>
        <v>-0.5021122075557084</v>
      </c>
      <c r="AI431" s="71">
        <v>-4.3866553529914515E-4</v>
      </c>
      <c r="AJ431" s="72">
        <f>AI431*$AJ$5+$D431</f>
        <v>-0.50021933276764963</v>
      </c>
      <c r="AK431" s="71">
        <v>1.771749801620974E-3</v>
      </c>
      <c r="AL431" s="72">
        <f>AK431*$AL$5+$D431</f>
        <v>-0.49911412509918951</v>
      </c>
      <c r="AM431" s="71">
        <v>-9.7535880000000001E-5</v>
      </c>
      <c r="AN431" s="72">
        <f>AM431*$AN$5+$D431</f>
        <v>-0.50004876793999997</v>
      </c>
      <c r="AO431" s="71">
        <v>-7.4822399999999995E-6</v>
      </c>
      <c r="AP431" s="72">
        <f>AO431*$AP$5+$D431</f>
        <v>-0.50000374112000001</v>
      </c>
      <c r="AQ431" s="71">
        <v>5.2724520000000001E-5</v>
      </c>
      <c r="AR431" s="72">
        <f>AQ431*$AR$5+$D431</f>
        <v>-0.49997363773999998</v>
      </c>
      <c r="AS431" s="71">
        <v>5.7491328631276769E-5</v>
      </c>
      <c r="AT431" s="72">
        <f>AS431*$AT$5+$D431</f>
        <v>-0.49997125433568435</v>
      </c>
      <c r="AU431" s="48">
        <v>1.0680665464329045E-2</v>
      </c>
      <c r="AV431" s="49">
        <f>AU431*$AV$5+$D431</f>
        <v>-0.4946596672678355</v>
      </c>
    </row>
    <row r="432" spans="1:48" s="43" customFormat="1" x14ac:dyDescent="0.15">
      <c r="A432" s="57"/>
      <c r="B432" s="58"/>
      <c r="C432" s="21"/>
      <c r="D432" s="48">
        <v>-0.5</v>
      </c>
      <c r="E432" s="48">
        <v>1</v>
      </c>
      <c r="F432" s="48">
        <v>2.5</v>
      </c>
      <c r="G432" s="71">
        <v>1.0619600470720223</v>
      </c>
      <c r="H432" s="72">
        <f>G432*$H$5+D432</f>
        <v>3.0980023536011148E-2</v>
      </c>
      <c r="I432" s="71">
        <v>1.0619188227696419</v>
      </c>
      <c r="J432" s="72">
        <f>I432*$J$5+$D432</f>
        <v>3.0959411384820945E-2</v>
      </c>
      <c r="K432" s="71">
        <v>9.0375275773378668E-3</v>
      </c>
      <c r="L432" s="72">
        <f>K432*$L$5+$D432</f>
        <v>-0.49548123621133106</v>
      </c>
      <c r="M432" s="71">
        <v>2.4245659485670982E-3</v>
      </c>
      <c r="N432" s="72">
        <f>M432*$N$5+$D432</f>
        <v>-0.49878771702571645</v>
      </c>
      <c r="O432" s="71">
        <v>-1.0133222327463935</v>
      </c>
      <c r="P432" s="72">
        <f>O432*$P$5+$D432</f>
        <v>-1.0066611163731967</v>
      </c>
      <c r="Q432" s="72">
        <v>6.6886661526299989E-4</v>
      </c>
      <c r="R432" s="72">
        <f>Q432*$R$5+$D432</f>
        <v>-0.4996655666923685</v>
      </c>
      <c r="S432" s="71">
        <v>0.14195936285617228</v>
      </c>
      <c r="T432" s="72">
        <f>S432*$T$5+$D432</f>
        <v>-0.42902031857191386</v>
      </c>
      <c r="U432" s="71">
        <v>5.983769033495967E-2</v>
      </c>
      <c r="V432" s="72">
        <f>U432*$V$5+$D432</f>
        <v>-0.47008115483252016</v>
      </c>
      <c r="W432" s="71">
        <v>6.5765651422449348E-2</v>
      </c>
      <c r="X432" s="72">
        <f>W432*$X$5+$D432</f>
        <v>-0.46711717428877531</v>
      </c>
      <c r="Y432" s="71">
        <v>6.4923871631029972E-2</v>
      </c>
      <c r="Z432" s="72">
        <f>Y432*$Z$5+$D432</f>
        <v>-0.46753806418448501</v>
      </c>
      <c r="AA432" s="71">
        <v>2.3306953984360206E-2</v>
      </c>
      <c r="AB432" s="72">
        <f>AA432*$AB$5+$D432</f>
        <v>-0.48834652300781989</v>
      </c>
      <c r="AC432" s="71">
        <v>8.2774418247634973E-4</v>
      </c>
      <c r="AD432" s="72">
        <f>AC432*$AD$5+$D432</f>
        <v>-0.49958612790876183</v>
      </c>
      <c r="AE432" s="71">
        <v>-3.4684432157973642E-3</v>
      </c>
      <c r="AF432" s="72">
        <f>AE432*$AF$5+$D432</f>
        <v>-0.50173422160789871</v>
      </c>
      <c r="AG432" s="71">
        <v>-5.6602720935041992E-3</v>
      </c>
      <c r="AH432" s="72">
        <f>AG432*$AH$5+$D432</f>
        <v>-0.50283013604675209</v>
      </c>
      <c r="AI432" s="71">
        <v>-3.7056164682069536E-4</v>
      </c>
      <c r="AJ432" s="72">
        <f>AI432*$AJ$5+$D432</f>
        <v>-0.50018528082341029</v>
      </c>
      <c r="AK432" s="71">
        <v>2.0051166586082707E-3</v>
      </c>
      <c r="AL432" s="72">
        <f>AK432*$AL$5+$D432</f>
        <v>-0.49899744167069587</v>
      </c>
      <c r="AM432" s="71">
        <v>-1.9378548000000004E-4</v>
      </c>
      <c r="AN432" s="72">
        <f>AM432*$AN$5+$D432</f>
        <v>-0.50009689274000002</v>
      </c>
      <c r="AO432" s="71">
        <v>-5.3559360000000005E-5</v>
      </c>
      <c r="AP432" s="72">
        <f>AO432*$AP$5+$D432</f>
        <v>-0.50002677967999998</v>
      </c>
      <c r="AQ432" s="71">
        <v>4.5865439999999999E-5</v>
      </c>
      <c r="AR432" s="72">
        <f>AQ432*$AR$5+$D432</f>
        <v>-0.49997706728000002</v>
      </c>
      <c r="AS432" s="71">
        <v>1.0319443467981078E-4</v>
      </c>
      <c r="AT432" s="72">
        <f>AS432*$AT$5+$D432</f>
        <v>-0.49994840278266012</v>
      </c>
      <c r="AU432" s="48">
        <v>1.4029065397086014E-2</v>
      </c>
      <c r="AV432" s="49">
        <f>AU432*$AV$5+$D432</f>
        <v>-0.49298546730145698</v>
      </c>
    </row>
    <row r="433" spans="1:48" s="43" customFormat="1" x14ac:dyDescent="0.15">
      <c r="A433" s="57"/>
      <c r="B433" s="58"/>
      <c r="C433" s="21"/>
      <c r="D433" s="20"/>
      <c r="E433" s="20"/>
      <c r="F433" s="20"/>
      <c r="G433" s="3"/>
      <c r="H433" s="4"/>
      <c r="I433" s="3"/>
      <c r="J433" s="4"/>
      <c r="K433" s="3"/>
      <c r="L433" s="4"/>
      <c r="M433" s="3"/>
      <c r="N433" s="4"/>
      <c r="O433" s="3"/>
      <c r="P433" s="4"/>
      <c r="Q433" s="4"/>
      <c r="R433" s="4"/>
      <c r="S433" s="3"/>
      <c r="T433" s="4"/>
      <c r="U433" s="3"/>
      <c r="V433" s="4"/>
      <c r="W433" s="3"/>
      <c r="X433" s="4"/>
      <c r="Y433" s="3"/>
      <c r="Z433" s="4"/>
      <c r="AA433" s="3"/>
      <c r="AB433" s="4"/>
      <c r="AC433" s="3"/>
      <c r="AD433" s="4"/>
      <c r="AE433" s="3"/>
      <c r="AF433" s="4"/>
      <c r="AG433" s="3"/>
      <c r="AH433" s="4"/>
      <c r="AI433" s="3"/>
      <c r="AJ433" s="4"/>
      <c r="AK433" s="3"/>
      <c r="AL433" s="4"/>
      <c r="AM433" s="3"/>
      <c r="AN433" s="4"/>
      <c r="AO433" s="3"/>
      <c r="AP433" s="4"/>
      <c r="AQ433" s="3"/>
      <c r="AR433" s="4"/>
      <c r="AS433" s="3"/>
      <c r="AT433" s="4"/>
      <c r="AU433" s="20"/>
      <c r="AV433" s="47"/>
    </row>
    <row r="434" spans="1:48" s="43" customFormat="1" x14ac:dyDescent="0.15">
      <c r="A434" s="57"/>
      <c r="B434" s="58"/>
      <c r="C434" s="21"/>
      <c r="D434" s="20">
        <v>0.5</v>
      </c>
      <c r="E434" s="20">
        <v>0</v>
      </c>
      <c r="F434" s="20">
        <v>2.5</v>
      </c>
      <c r="G434" s="3">
        <v>1.1515046265004323</v>
      </c>
      <c r="H434" s="4">
        <f>G434*$H$5+D434</f>
        <v>1.075752313250216</v>
      </c>
      <c r="I434" s="3">
        <v>1.1514411142177743</v>
      </c>
      <c r="J434" s="4">
        <f>I434*$J$5+$D434</f>
        <v>1.075720557108887</v>
      </c>
      <c r="K434" s="3">
        <v>6.4711086556444412E-3</v>
      </c>
      <c r="L434" s="4">
        <f>K434*$L$5+$D434</f>
        <v>0.50323555432782219</v>
      </c>
      <c r="M434" s="3">
        <v>-1.0217147038072591E-2</v>
      </c>
      <c r="N434" s="4">
        <f>M434*$N$5+$D434</f>
        <v>0.49489142648096368</v>
      </c>
      <c r="O434" s="3">
        <v>-1.0373291217433938</v>
      </c>
      <c r="P434" s="4">
        <f>O434*$P$5+$D434</f>
        <v>-1.8664560871696878E-2</v>
      </c>
      <c r="Q434" s="4">
        <v>1.64166203124E-4</v>
      </c>
      <c r="R434" s="4">
        <f>Q434*$R$5+$D434</f>
        <v>0.50008208310156199</v>
      </c>
      <c r="S434" s="3">
        <v>0.10079773632518675</v>
      </c>
      <c r="T434" s="4">
        <f>S434*$T$5+$D434</f>
        <v>0.55039886816259342</v>
      </c>
      <c r="U434" s="3">
        <v>4.7427421672894508E-2</v>
      </c>
      <c r="V434" s="4">
        <f>U434*$V$5+$D434</f>
        <v>0.52371371083644724</v>
      </c>
      <c r="W434" s="3">
        <v>5.5453313573463045E-2</v>
      </c>
      <c r="X434" s="4">
        <f>W434*$X$5+$D434</f>
        <v>0.52772665678673147</v>
      </c>
      <c r="Y434" s="3">
        <v>5.6556615193310407E-2</v>
      </c>
      <c r="Z434" s="4">
        <f>Y434*$Z$5+$D434</f>
        <v>0.52827830759665517</v>
      </c>
      <c r="AA434" s="3">
        <v>2.06273083877784E-2</v>
      </c>
      <c r="AB434" s="4">
        <f>AA434*$AB$5+$D434</f>
        <v>0.51031365419388919</v>
      </c>
      <c r="AC434" s="3">
        <v>4.2641366976054379E-4</v>
      </c>
      <c r="AD434" s="4">
        <f>AC434*$AD$5+$D434</f>
        <v>0.50021320683488024</v>
      </c>
      <c r="AE434" s="3">
        <v>-2.3313400964359143E-3</v>
      </c>
      <c r="AF434" s="4">
        <f>AE434*$AF$5+$D434</f>
        <v>0.49883432995178206</v>
      </c>
      <c r="AG434" s="3">
        <v>-2.892687987800241E-3</v>
      </c>
      <c r="AH434" s="4">
        <f>AG434*$AH$5+$D434</f>
        <v>0.49855365600609985</v>
      </c>
      <c r="AI434" s="3">
        <v>-2.0998698947522008E-4</v>
      </c>
      <c r="AJ434" s="4">
        <f>AI434*$AJ$5+$D434</f>
        <v>0.49989500650526236</v>
      </c>
      <c r="AK434" s="3">
        <v>1.4794089252628459E-3</v>
      </c>
      <c r="AL434" s="4">
        <f>AK434*$AL$5+$D434</f>
        <v>0.50073970446263139</v>
      </c>
      <c r="AM434" s="3">
        <v>-9.9143999999999998E-5</v>
      </c>
      <c r="AN434" s="4">
        <f>AM434*$AN$5+$D434</f>
        <v>0.499950428</v>
      </c>
      <c r="AO434" s="3">
        <v>-2.45052E-5</v>
      </c>
      <c r="AP434" s="4">
        <f>AO434*$AP$5+$D434</f>
        <v>0.49998774740000002</v>
      </c>
      <c r="AQ434" s="3">
        <v>4.7473560000000003E-5</v>
      </c>
      <c r="AR434" s="4">
        <f>AQ434*$AR$5+$D434</f>
        <v>0.50002373678000001</v>
      </c>
      <c r="AS434" s="3">
        <v>7.1197744013685963E-5</v>
      </c>
      <c r="AT434" s="4">
        <f>AS434*$AT$5+$D434</f>
        <v>0.50003559887200688</v>
      </c>
      <c r="AU434" s="20">
        <v>7.7423069805486189E-3</v>
      </c>
      <c r="AV434" s="47">
        <f>AU434*$AV$5+$D434</f>
        <v>0.50387115349027434</v>
      </c>
    </row>
    <row r="435" spans="1:48" s="43" customFormat="1" x14ac:dyDescent="0.15">
      <c r="A435" s="57"/>
      <c r="B435" s="58"/>
      <c r="C435" s="21"/>
      <c r="D435" s="20">
        <v>0.5</v>
      </c>
      <c r="E435" s="20">
        <v>1</v>
      </c>
      <c r="F435" s="20">
        <v>2.5</v>
      </c>
      <c r="G435" s="3">
        <v>1.0687609970350938</v>
      </c>
      <c r="H435" s="4">
        <f>G435*$H$5+D435</f>
        <v>1.0343804985175469</v>
      </c>
      <c r="I435" s="3">
        <v>1.0687296319661941</v>
      </c>
      <c r="J435" s="4">
        <f>I435*$J$5+$D435</f>
        <v>1.0343648159830972</v>
      </c>
      <c r="K435" s="3">
        <v>8.1677448736948589E-3</v>
      </c>
      <c r="L435" s="4">
        <f>K435*$L$5+$D435</f>
        <v>0.50408387243684738</v>
      </c>
      <c r="M435" s="3">
        <v>5.7487783845932747E-4</v>
      </c>
      <c r="N435" s="4">
        <f>M435*$N$5+$D435</f>
        <v>0.50028743891922967</v>
      </c>
      <c r="O435" s="3">
        <v>-1.0089605312076806</v>
      </c>
      <c r="P435" s="4">
        <f>O435*$P$5+$D435</f>
        <v>-4.4802656038402944E-3</v>
      </c>
      <c r="Q435" s="4">
        <v>2.1124746545363995E-3</v>
      </c>
      <c r="R435" s="4">
        <f>Q435*$R$5+$D435</f>
        <v>0.50105623732726823</v>
      </c>
      <c r="S435" s="3">
        <v>0.13493950717290759</v>
      </c>
      <c r="T435" s="4">
        <f>S435*$T$5+$D435</f>
        <v>0.5674697535864538</v>
      </c>
      <c r="U435" s="3">
        <v>6.0207254659683525E-2</v>
      </c>
      <c r="V435" s="4">
        <f>U435*$V$5+$D435</f>
        <v>0.53010362732984173</v>
      </c>
      <c r="W435" s="3">
        <v>6.788224710041324E-2</v>
      </c>
      <c r="X435" s="4">
        <f>W435*$X$5+$D435</f>
        <v>0.53394112355020662</v>
      </c>
      <c r="Y435" s="3">
        <v>6.5912191638703238E-2</v>
      </c>
      <c r="Z435" s="4">
        <f>Y435*$Z$5+$D435</f>
        <v>0.53295609581935166</v>
      </c>
      <c r="AA435" s="3">
        <v>2.8215245716673398E-2</v>
      </c>
      <c r="AB435" s="4">
        <f>AA435*$AB$5+$D435</f>
        <v>0.51410762285833667</v>
      </c>
      <c r="AC435" s="3">
        <v>1.1942369770744641E-3</v>
      </c>
      <c r="AD435" s="4">
        <f>AC435*$AD$5+$D435</f>
        <v>0.50059711848853727</v>
      </c>
      <c r="AE435" s="3">
        <v>-3.6858305768517593E-3</v>
      </c>
      <c r="AF435" s="4">
        <f>AE435*$AF$5+$D435</f>
        <v>0.49815708471157411</v>
      </c>
      <c r="AG435" s="3">
        <v>-5.3130286258907993E-3</v>
      </c>
      <c r="AH435" s="4">
        <f>AG435*$AH$5+$D435</f>
        <v>0.49734348568705461</v>
      </c>
      <c r="AI435" s="3">
        <v>-5.6432461213845868E-4</v>
      </c>
      <c r="AJ435" s="4">
        <f>AI435*$AJ$5+$D435</f>
        <v>0.49971783769393074</v>
      </c>
      <c r="AK435" s="3">
        <v>2.0436101607917423E-3</v>
      </c>
      <c r="AL435" s="4">
        <f>AK435*$AL$5+$D435</f>
        <v>0.50102180508039584</v>
      </c>
      <c r="AM435" s="3">
        <v>-2.3763887999999998E-4</v>
      </c>
      <c r="AN435" s="4">
        <f>AM435*$AN$5+$D435</f>
        <v>0.49988118056000003</v>
      </c>
      <c r="AO435" s="3">
        <v>-6.3597960000000007E-5</v>
      </c>
      <c r="AP435" s="4">
        <f>AO435*$AP$5+$D435</f>
        <v>0.49996820102</v>
      </c>
      <c r="AQ435" s="3">
        <v>1.6439544000000002E-4</v>
      </c>
      <c r="AR435" s="4">
        <f>AQ435*$AR$5+$D435</f>
        <v>0.50008219771999995</v>
      </c>
      <c r="AS435" s="3">
        <v>2.2659995104523637E-4</v>
      </c>
      <c r="AT435" s="4">
        <f>AS435*$AT$5+$D435</f>
        <v>0.50011329997552256</v>
      </c>
      <c r="AU435" s="20">
        <v>1.3220791790562359E-2</v>
      </c>
      <c r="AV435" s="47">
        <f>AU435*$AV$5+$D435</f>
        <v>0.50661039589528123</v>
      </c>
    </row>
    <row r="436" spans="1:48" s="43" customFormat="1" x14ac:dyDescent="0.15">
      <c r="A436" s="57"/>
      <c r="B436" s="58"/>
      <c r="C436" s="21"/>
      <c r="D436" s="20"/>
      <c r="E436" s="20"/>
      <c r="F436" s="20"/>
      <c r="G436" s="3"/>
      <c r="H436" s="4"/>
      <c r="I436" s="3"/>
      <c r="J436" s="4"/>
      <c r="K436" s="3"/>
      <c r="L436" s="4"/>
      <c r="M436" s="3"/>
      <c r="N436" s="4"/>
      <c r="O436" s="3"/>
      <c r="P436" s="4"/>
      <c r="Q436" s="4"/>
      <c r="R436" s="4"/>
      <c r="S436" s="3"/>
      <c r="T436" s="4"/>
      <c r="U436" s="3"/>
      <c r="V436" s="4"/>
      <c r="W436" s="3"/>
      <c r="X436" s="4"/>
      <c r="Y436" s="3"/>
      <c r="Z436" s="4"/>
      <c r="AA436" s="3"/>
      <c r="AB436" s="4"/>
      <c r="AC436" s="3"/>
      <c r="AD436" s="4"/>
      <c r="AE436" s="3"/>
      <c r="AF436" s="4"/>
      <c r="AG436" s="3"/>
      <c r="AH436" s="4"/>
      <c r="AI436" s="3"/>
      <c r="AJ436" s="4"/>
      <c r="AK436" s="3"/>
      <c r="AL436" s="4"/>
      <c r="AM436" s="3"/>
      <c r="AN436" s="4"/>
      <c r="AO436" s="3"/>
      <c r="AP436" s="4"/>
      <c r="AQ436" s="3"/>
      <c r="AR436" s="4"/>
      <c r="AS436" s="3"/>
      <c r="AT436" s="4"/>
      <c r="AU436" s="20"/>
      <c r="AV436" s="47"/>
    </row>
    <row r="437" spans="1:48" s="43" customFormat="1" x14ac:dyDescent="0.15">
      <c r="A437" s="57"/>
      <c r="B437" s="58"/>
      <c r="C437" s="21"/>
      <c r="D437" s="48">
        <v>1.5</v>
      </c>
      <c r="E437" s="48">
        <v>0</v>
      </c>
      <c r="F437" s="48">
        <v>2.5</v>
      </c>
      <c r="G437" s="71">
        <v>1.1460901769451628</v>
      </c>
      <c r="H437" s="72">
        <f>G437*$H$5+D437</f>
        <v>2.0730450884725813</v>
      </c>
      <c r="I437" s="71">
        <v>1.1460376358335542</v>
      </c>
      <c r="J437" s="72">
        <f>I437*$J$5+$D437</f>
        <v>2.0730188179167772</v>
      </c>
      <c r="K437" s="71">
        <v>6.0735470335930245E-3</v>
      </c>
      <c r="L437" s="72">
        <f>K437*$L$5+$D437</f>
        <v>1.5030367735167964</v>
      </c>
      <c r="M437" s="71">
        <v>-9.140184334205605E-3</v>
      </c>
      <c r="N437" s="72">
        <f>M437*$N$5+$D437</f>
        <v>1.4954299078328972</v>
      </c>
      <c r="O437" s="71">
        <v>-1.0410537198817751</v>
      </c>
      <c r="P437" s="72">
        <f>O437*$P$5+$D437</f>
        <v>0.97947314005911246</v>
      </c>
      <c r="Q437" s="72">
        <v>3.5035110300959998E-4</v>
      </c>
      <c r="R437" s="72">
        <f>Q437*$R$5+$D437</f>
        <v>1.5001751755515047</v>
      </c>
      <c r="S437" s="71">
        <v>0.11020482822724846</v>
      </c>
      <c r="T437" s="72">
        <f>S437*$T$5+$D437</f>
        <v>1.5551024141136243</v>
      </c>
      <c r="U437" s="71">
        <v>4.4696751940212699E-2</v>
      </c>
      <c r="V437" s="72">
        <f>U437*$V$5+$D437</f>
        <v>1.5223483759701064</v>
      </c>
      <c r="W437" s="71">
        <v>5.541225087071594E-2</v>
      </c>
      <c r="X437" s="72">
        <f>W437*$X$5+$D437</f>
        <v>1.5277061254353579</v>
      </c>
      <c r="Y437" s="71">
        <v>5.6222061544519662E-2</v>
      </c>
      <c r="Z437" s="72">
        <f>Y437*$Z$5+$D437</f>
        <v>1.5281110307722598</v>
      </c>
      <c r="AA437" s="71">
        <v>1.9840648688368198E-2</v>
      </c>
      <c r="AB437" s="72">
        <f>AA437*$AB$5+$D437</f>
        <v>1.5099203243441841</v>
      </c>
      <c r="AC437" s="71">
        <v>4.2641366976054374E-4</v>
      </c>
      <c r="AD437" s="72">
        <f>AC437*$AD$5+$D437</f>
        <v>1.5002132068348804</v>
      </c>
      <c r="AE437" s="71">
        <v>-2.2031372937628096E-3</v>
      </c>
      <c r="AF437" s="72">
        <f>AE437*$AF$5+$D437</f>
        <v>1.4988984313531186</v>
      </c>
      <c r="AG437" s="71">
        <v>-3.5470158366144771E-3</v>
      </c>
      <c r="AH437" s="72">
        <f>AG437*$AH$5+$D437</f>
        <v>1.4982264920816928</v>
      </c>
      <c r="AI437" s="71">
        <v>-2.1658763808680894E-4</v>
      </c>
      <c r="AJ437" s="72">
        <f>AI437*$AJ$5+$D437</f>
        <v>1.4998917061809567</v>
      </c>
      <c r="AK437" s="71">
        <v>1.4700939912408841E-3</v>
      </c>
      <c r="AL437" s="72">
        <f>AK437*$AL$5+$D437</f>
        <v>1.5007350469956204</v>
      </c>
      <c r="AM437" s="71">
        <v>-1.7754119999999999E-4</v>
      </c>
      <c r="AN437" s="72">
        <f>AM437*$AN$5+$D437</f>
        <v>1.4999112294000001</v>
      </c>
      <c r="AO437" s="71">
        <v>-1.2097080000000002E-5</v>
      </c>
      <c r="AP437" s="72">
        <f>AO437*$AP$5+$D437</f>
        <v>1.49999395146</v>
      </c>
      <c r="AQ437" s="71">
        <v>4.7579400000000001E-5</v>
      </c>
      <c r="AR437" s="72">
        <f>AQ437*$AR$5+$D437</f>
        <v>1.5000237896999999</v>
      </c>
      <c r="AS437" s="71">
        <v>7.4559712997973842E-5</v>
      </c>
      <c r="AT437" s="72">
        <f>AS437*$AT$5+$D437</f>
        <v>1.5000372798564989</v>
      </c>
      <c r="AU437" s="48">
        <v>8.606710672580703E-3</v>
      </c>
      <c r="AV437" s="49">
        <f>AU437*$AV$5+$D437</f>
        <v>1.5043033553362903</v>
      </c>
    </row>
    <row r="438" spans="1:48" s="43" customFormat="1" x14ac:dyDescent="0.15">
      <c r="A438" s="57"/>
      <c r="B438" s="58"/>
      <c r="C438" s="21"/>
      <c r="D438" s="48">
        <v>1.5</v>
      </c>
      <c r="E438" s="48">
        <v>1</v>
      </c>
      <c r="F438" s="48">
        <v>2.5</v>
      </c>
      <c r="G438" s="71">
        <v>1.0670974465058096</v>
      </c>
      <c r="H438" s="72">
        <f>G438*$H$5+D438</f>
        <v>2.0335487232529048</v>
      </c>
      <c r="I438" s="71">
        <v>1.0670628595319598</v>
      </c>
      <c r="J438" s="72">
        <f>I438*$J$5+$D438</f>
        <v>2.0335314297659801</v>
      </c>
      <c r="K438" s="71">
        <v>8.4253200091084536E-3</v>
      </c>
      <c r="L438" s="72">
        <f>K438*$L$5+$D438</f>
        <v>1.5042126600045542</v>
      </c>
      <c r="M438" s="71">
        <v>1.6817043261423831E-3</v>
      </c>
      <c r="N438" s="72">
        <f>M438*$N$5+$D438</f>
        <v>1.5008408521630712</v>
      </c>
      <c r="O438" s="71">
        <v>-1.0070226979834058</v>
      </c>
      <c r="P438" s="72">
        <f>O438*$P$5+$D438</f>
        <v>0.99648865100829709</v>
      </c>
      <c r="Q438" s="72">
        <v>3.2212402484724E-3</v>
      </c>
      <c r="R438" s="72">
        <f>Q438*$R$5+$D438</f>
        <v>1.5016106201242363</v>
      </c>
      <c r="S438" s="71">
        <v>0.13688811906690609</v>
      </c>
      <c r="T438" s="72">
        <f>S438*$T$5+$D438</f>
        <v>1.568444059533453</v>
      </c>
      <c r="U438" s="71">
        <v>5.6541475196261057E-2</v>
      </c>
      <c r="V438" s="72">
        <f>U438*$V$5+$D438</f>
        <v>1.5282707375981306</v>
      </c>
      <c r="W438" s="71">
        <v>6.9707670886170456E-2</v>
      </c>
      <c r="X438" s="72">
        <f>W438*$X$5+$D438</f>
        <v>1.5348538354430852</v>
      </c>
      <c r="Y438" s="71">
        <v>6.6002970335205607E-2</v>
      </c>
      <c r="Z438" s="72">
        <f>Y438*$Z$5+$D438</f>
        <v>1.5330014851676028</v>
      </c>
      <c r="AA438" s="71">
        <v>2.6654707230089402E-2</v>
      </c>
      <c r="AB438" s="72">
        <f>AA438*$AB$5+$D438</f>
        <v>1.5133273536150447</v>
      </c>
      <c r="AC438" s="71">
        <v>6.5773611806201526E-4</v>
      </c>
      <c r="AD438" s="72">
        <f>AC438*$AD$5+$D438</f>
        <v>1.500328868059031</v>
      </c>
      <c r="AE438" s="71">
        <v>-3.7652605741600961E-3</v>
      </c>
      <c r="AF438" s="72">
        <f>AE438*$AF$5+$D438</f>
        <v>1.49811736971292</v>
      </c>
      <c r="AG438" s="71">
        <v>-5.5509604174319056E-3</v>
      </c>
      <c r="AH438" s="72">
        <f>AG438*$AH$5+$D438</f>
        <v>1.4972245197912841</v>
      </c>
      <c r="AI438" s="71">
        <v>-3.810486586335001E-4</v>
      </c>
      <c r="AJ438" s="72">
        <f>AI438*$AJ$5+$D438</f>
        <v>1.4998094756706832</v>
      </c>
      <c r="AK438" s="71">
        <v>2.154155602959661E-3</v>
      </c>
      <c r="AL438" s="72">
        <f>AK438*$AL$5+$D438</f>
        <v>1.5010770778014799</v>
      </c>
      <c r="AM438" s="71">
        <v>-6.6808475999999999E-4</v>
      </c>
      <c r="AN438" s="72">
        <f>AM438*$AN$5+$D438</f>
        <v>1.49966595762</v>
      </c>
      <c r="AO438" s="71">
        <v>-1.5275519999999998E-5</v>
      </c>
      <c r="AP438" s="72">
        <f>AO438*$AP$5+$D438</f>
        <v>1.49999236224</v>
      </c>
      <c r="AQ438" s="71">
        <v>2.0820996000000001E-4</v>
      </c>
      <c r="AR438" s="72">
        <f>AQ438*$AR$5+$D438</f>
        <v>1.5001041049799999</v>
      </c>
      <c r="AS438" s="71">
        <v>3.1489726734982383E-4</v>
      </c>
      <c r="AT438" s="72">
        <f>AS438*$AT$5+$D438</f>
        <v>1.5001574486336748</v>
      </c>
      <c r="AU438" s="48">
        <v>1.3397227469709757E-2</v>
      </c>
      <c r="AV438" s="49">
        <f>AU438*$AV$5+$D438</f>
        <v>1.5066986137348548</v>
      </c>
    </row>
    <row r="439" spans="1:48" s="43" customFormat="1" x14ac:dyDescent="0.15">
      <c r="A439" s="57"/>
      <c r="B439" s="58"/>
      <c r="C439" s="21"/>
      <c r="D439" s="20"/>
      <c r="E439" s="20"/>
      <c r="F439" s="20"/>
      <c r="G439" s="3"/>
      <c r="H439" s="4"/>
      <c r="I439" s="3"/>
      <c r="J439" s="4"/>
      <c r="K439" s="3"/>
      <c r="L439" s="4"/>
      <c r="M439" s="3"/>
      <c r="N439" s="4"/>
      <c r="O439" s="3"/>
      <c r="P439" s="4"/>
      <c r="Q439" s="4"/>
      <c r="R439" s="4"/>
      <c r="S439" s="3"/>
      <c r="T439" s="4"/>
      <c r="U439" s="3"/>
      <c r="V439" s="4"/>
      <c r="W439" s="3"/>
      <c r="X439" s="4"/>
      <c r="Y439" s="3"/>
      <c r="Z439" s="4"/>
      <c r="AA439" s="3"/>
      <c r="AB439" s="4"/>
      <c r="AC439" s="3"/>
      <c r="AD439" s="4"/>
      <c r="AE439" s="3"/>
      <c r="AF439" s="4"/>
      <c r="AG439" s="3"/>
      <c r="AH439" s="4"/>
      <c r="AI439" s="3"/>
      <c r="AJ439" s="4"/>
      <c r="AK439" s="3"/>
      <c r="AL439" s="4"/>
      <c r="AM439" s="3"/>
      <c r="AN439" s="4"/>
      <c r="AO439" s="3"/>
      <c r="AP439" s="4"/>
      <c r="AQ439" s="3"/>
      <c r="AR439" s="4"/>
      <c r="AS439" s="3"/>
      <c r="AT439" s="4"/>
      <c r="AU439" s="20"/>
      <c r="AV439" s="47"/>
    </row>
    <row r="440" spans="1:48" s="43" customFormat="1" x14ac:dyDescent="0.15">
      <c r="A440" s="57"/>
      <c r="B440" s="58"/>
      <c r="C440" s="21"/>
      <c r="D440" s="20">
        <v>2.5</v>
      </c>
      <c r="E440" s="20">
        <v>0</v>
      </c>
      <c r="F440" s="20">
        <v>2.5</v>
      </c>
      <c r="G440" s="3">
        <v>1.1501710415974469</v>
      </c>
      <c r="H440" s="4">
        <f>G440*$H$5+D440</f>
        <v>3.0750855207987233</v>
      </c>
      <c r="I440" s="3">
        <v>1.1500711131352119</v>
      </c>
      <c r="J440" s="4">
        <f>I440*$J$5+$D440</f>
        <v>3.075035556567606</v>
      </c>
      <c r="K440" s="3">
        <v>5.754377844058787E-3</v>
      </c>
      <c r="L440" s="4">
        <f>K440*$L$5+$D440</f>
        <v>2.5028771889220294</v>
      </c>
      <c r="M440" s="3">
        <v>-1.4026645961109887E-2</v>
      </c>
      <c r="N440" s="4">
        <f>M440*$N$5+$D440</f>
        <v>2.4929866770194451</v>
      </c>
      <c r="O440" s="3">
        <v>-1.0391421067178976</v>
      </c>
      <c r="P440" s="4">
        <f>O440*$P$5+$D440</f>
        <v>1.9804289466410512</v>
      </c>
      <c r="Q440" s="4">
        <v>1.2583412280053998E-3</v>
      </c>
      <c r="R440" s="4">
        <f>Q440*$R$5+$D440</f>
        <v>2.5006291706140029</v>
      </c>
      <c r="S440" s="3">
        <v>0.10140247794746213</v>
      </c>
      <c r="T440" s="4">
        <f>S440*$T$5+$D440</f>
        <v>2.5507012389737311</v>
      </c>
      <c r="U440" s="3">
        <v>4.5465744373476474E-2</v>
      </c>
      <c r="V440" s="4">
        <f>U440*$V$5+$D440</f>
        <v>2.5227328721867384</v>
      </c>
      <c r="W440" s="3">
        <v>5.478884438355551E-2</v>
      </c>
      <c r="X440" s="4">
        <f>W440*$X$5+$D440</f>
        <v>2.5273944221917777</v>
      </c>
      <c r="Y440" s="3">
        <v>5.6495526859317011E-2</v>
      </c>
      <c r="Z440" s="4">
        <f>Y440*$Z$5+$D440</f>
        <v>2.5282477634296585</v>
      </c>
      <c r="AA440" s="3">
        <v>2.21413165616412E-2</v>
      </c>
      <c r="AB440" s="4">
        <f>AA440*$AB$5+$D440</f>
        <v>2.5110706582808207</v>
      </c>
      <c r="AC440" s="3">
        <v>5.1559822814183402E-4</v>
      </c>
      <c r="AD440" s="4">
        <f>AC440*$AD$5+$D440</f>
        <v>2.5002577991140709</v>
      </c>
      <c r="AE440" s="3">
        <v>-2.2435490467793318E-3</v>
      </c>
      <c r="AF440" s="4">
        <f>AE440*$AF$5+$D440</f>
        <v>2.4988782254766102</v>
      </c>
      <c r="AG440" s="3">
        <v>-3.0778145904486356E-3</v>
      </c>
      <c r="AH440" s="4">
        <f>AG440*$AH$5+$D440</f>
        <v>2.4984610927047757</v>
      </c>
      <c r="AI440" s="3">
        <v>-1.7174024051087332E-4</v>
      </c>
      <c r="AJ440" s="4">
        <f>AI440*$AJ$5+$D440</f>
        <v>2.4999141298797447</v>
      </c>
      <c r="AK440" s="3">
        <v>1.5280193094304351E-3</v>
      </c>
      <c r="AL440" s="4">
        <f>AK440*$AL$5+$D440</f>
        <v>2.500764009654715</v>
      </c>
      <c r="AM440" s="3">
        <v>-1.4617367999999998E-4</v>
      </c>
      <c r="AN440" s="4">
        <f>AM440*$AN$5+$D440</f>
        <v>2.4999269131599999</v>
      </c>
      <c r="AO440" s="3">
        <v>-2.338524E-5</v>
      </c>
      <c r="AP440" s="4">
        <f>AO440*$AP$5+$D440</f>
        <v>2.4999883073800002</v>
      </c>
      <c r="AQ440" s="3">
        <v>1.0559916E-4</v>
      </c>
      <c r="AR440" s="4">
        <f>AQ440*$AR$5+$D440</f>
        <v>2.5000527995800002</v>
      </c>
      <c r="AS440" s="3">
        <v>1.3148412899372392E-4</v>
      </c>
      <c r="AT440" s="4">
        <f>AS440*$AT$5+$D440</f>
        <v>2.5000657420644967</v>
      </c>
      <c r="AU440" s="20">
        <v>7.6757069571026584E-3</v>
      </c>
      <c r="AV440" s="47">
        <f>AU440*$AV$5+$D440</f>
        <v>2.5038378534785513</v>
      </c>
    </row>
    <row r="441" spans="1:48" s="43" customFormat="1" x14ac:dyDescent="0.15">
      <c r="A441" s="57"/>
      <c r="B441" s="58"/>
      <c r="C441" s="21"/>
      <c r="D441" s="20">
        <v>2.5</v>
      </c>
      <c r="E441" s="20">
        <v>1</v>
      </c>
      <c r="F441" s="20">
        <v>2.5</v>
      </c>
      <c r="G441" s="3">
        <v>1.0653982241852196</v>
      </c>
      <c r="H441" s="4">
        <f>G441*$H$5+D441</f>
        <v>3.0326991120926099</v>
      </c>
      <c r="I441" s="3">
        <v>1.0653568908814668</v>
      </c>
      <c r="J441" s="4">
        <f>I441*$J$5+$D441</f>
        <v>3.0326784454407334</v>
      </c>
      <c r="K441" s="3">
        <v>9.3342989290100525E-3</v>
      </c>
      <c r="L441" s="4">
        <f>K441*$L$5+$D441</f>
        <v>2.5046671494645052</v>
      </c>
      <c r="M441" s="3">
        <v>9.7057297402224096E-4</v>
      </c>
      <c r="N441" s="4">
        <f>M441*$N$5+$D441</f>
        <v>2.5004852864870113</v>
      </c>
      <c r="O441" s="3">
        <v>-1.0085608405390998</v>
      </c>
      <c r="P441" s="4">
        <f>O441*$P$5+$D441</f>
        <v>1.9957195797304501</v>
      </c>
      <c r="Q441" s="4">
        <v>4.4799267240882004E-3</v>
      </c>
      <c r="R441" s="4">
        <f>Q441*$R$5+$D441</f>
        <v>2.5022399633620442</v>
      </c>
      <c r="S441" s="3">
        <v>0.13363856609042005</v>
      </c>
      <c r="T441" s="4">
        <f>S441*$T$5+$D441</f>
        <v>2.5668192830452101</v>
      </c>
      <c r="U441" s="3">
        <v>5.6987565467013578E-2</v>
      </c>
      <c r="V441" s="4">
        <f>U441*$V$5+$D441</f>
        <v>2.528493782733507</v>
      </c>
      <c r="W441" s="3">
        <v>7.148829899620357E-2</v>
      </c>
      <c r="X441" s="4">
        <f>W441*$X$5+$D441</f>
        <v>2.5357441494981017</v>
      </c>
      <c r="Y441" s="3">
        <v>6.5298994764028243E-2</v>
      </c>
      <c r="Z441" s="4">
        <f>Y441*$Z$5+$D441</f>
        <v>2.5326494973820139</v>
      </c>
      <c r="AA441" s="3">
        <v>2.7414494032048202E-2</v>
      </c>
      <c r="AB441" s="4">
        <f>AA441*$AB$5+$D441</f>
        <v>2.5137072470160242</v>
      </c>
      <c r="AC441" s="3">
        <v>7.6224927241508973E-4</v>
      </c>
      <c r="AD441" s="4">
        <f>AC441*$AD$5+$D441</f>
        <v>2.5003811246362075</v>
      </c>
      <c r="AE441" s="3">
        <v>-3.8906763593837853E-3</v>
      </c>
      <c r="AF441" s="4">
        <f>AE441*$AF$5+$D441</f>
        <v>2.4980546618203081</v>
      </c>
      <c r="AG441" s="3">
        <v>-5.104768908949453E-3</v>
      </c>
      <c r="AH441" s="4">
        <f>AG441*$AH$5+$D441</f>
        <v>2.4974476155455254</v>
      </c>
      <c r="AI441" s="3">
        <v>-3.5378242792020775E-4</v>
      </c>
      <c r="AJ441" s="4">
        <f>AI441*$AJ$5+$D441</f>
        <v>2.4998231087860399</v>
      </c>
      <c r="AK441" s="3">
        <v>2.2473049431792798E-3</v>
      </c>
      <c r="AL441" s="4">
        <f>AK441*$AL$5+$D441</f>
        <v>2.5011236524715899</v>
      </c>
      <c r="AM441" s="3">
        <v>-5.6225016000000004E-4</v>
      </c>
      <c r="AN441" s="4">
        <f>AM441*$AN$5+$D441</f>
        <v>2.4997188749200001</v>
      </c>
      <c r="AO441" s="3">
        <v>-6.8415840000000006E-5</v>
      </c>
      <c r="AP441" s="4">
        <f>AO441*$AP$5+$D441</f>
        <v>2.4999657920799998</v>
      </c>
      <c r="AQ441" s="3">
        <v>2.9477951999999999E-4</v>
      </c>
      <c r="AR441" s="4">
        <f>AQ441*$AR$5+$D441</f>
        <v>2.5001473897599999</v>
      </c>
      <c r="AS441" s="3">
        <v>3.6049974971239619E-4</v>
      </c>
      <c r="AT441" s="4">
        <f>AS441*$AT$5+$D441</f>
        <v>2.5001802498748562</v>
      </c>
      <c r="AU441" s="20">
        <v>1.3108712928965665E-2</v>
      </c>
      <c r="AV441" s="47">
        <f>AU441*$AV$5+$D441</f>
        <v>2.5065543564644828</v>
      </c>
    </row>
    <row r="442" spans="1:48" s="43" customFormat="1" x14ac:dyDescent="0.15">
      <c r="A442" s="57"/>
      <c r="B442" s="58"/>
      <c r="C442" s="21"/>
      <c r="D442" s="20"/>
      <c r="E442" s="20"/>
      <c r="F442" s="20"/>
      <c r="G442" s="3"/>
      <c r="H442" s="4"/>
      <c r="I442" s="3"/>
      <c r="J442" s="4"/>
      <c r="K442" s="3"/>
      <c r="L442" s="4"/>
      <c r="M442" s="3"/>
      <c r="N442" s="4"/>
      <c r="O442" s="3"/>
      <c r="P442" s="4"/>
      <c r="Q442" s="4"/>
      <c r="R442" s="4"/>
      <c r="S442" s="3"/>
      <c r="T442" s="4"/>
      <c r="U442" s="3"/>
      <c r="V442" s="4"/>
      <c r="W442" s="3"/>
      <c r="X442" s="4"/>
      <c r="Y442" s="3"/>
      <c r="Z442" s="4"/>
      <c r="AA442" s="3"/>
      <c r="AB442" s="4"/>
      <c r="AC442" s="3"/>
      <c r="AD442" s="4"/>
      <c r="AE442" s="3"/>
      <c r="AF442" s="4"/>
      <c r="AG442" s="3"/>
      <c r="AH442" s="4"/>
      <c r="AI442" s="3"/>
      <c r="AJ442" s="4"/>
      <c r="AK442" s="3"/>
      <c r="AL442" s="4"/>
      <c r="AM442" s="3"/>
      <c r="AN442" s="4"/>
      <c r="AO442" s="3"/>
      <c r="AP442" s="4"/>
      <c r="AQ442" s="3"/>
      <c r="AR442" s="4"/>
      <c r="AS442" s="3"/>
      <c r="AT442" s="4"/>
      <c r="AU442" s="20"/>
      <c r="AV442" s="47"/>
    </row>
    <row r="443" spans="1:48" s="43" customFormat="1" x14ac:dyDescent="0.15">
      <c r="A443" s="57"/>
      <c r="B443" s="58"/>
      <c r="C443" s="21"/>
      <c r="D443" s="48">
        <v>3.5</v>
      </c>
      <c r="E443" s="48">
        <v>0</v>
      </c>
      <c r="F443" s="48">
        <v>2.5</v>
      </c>
      <c r="G443" s="71">
        <v>1.1482412000973927</v>
      </c>
      <c r="H443" s="72">
        <f>G443*$H$5+D443</f>
        <v>4.0741206000486967</v>
      </c>
      <c r="I443" s="71">
        <v>1.1481374331331216</v>
      </c>
      <c r="J443" s="72">
        <f>I443*$J$5+$D443</f>
        <v>4.0740687165665612</v>
      </c>
      <c r="K443" s="71">
        <v>6.3385881149606365E-3</v>
      </c>
      <c r="L443" s="72">
        <f>K443*$L$5+$D443</f>
        <v>3.5031692940574803</v>
      </c>
      <c r="M443" s="71">
        <v>-1.4075174609811E-2</v>
      </c>
      <c r="N443" s="72">
        <f>M443*$N$5+$D443</f>
        <v>3.4929624126950944</v>
      </c>
      <c r="O443" s="71">
        <v>-1.0413477040463581</v>
      </c>
      <c r="P443" s="72">
        <f>O443*$P$5+$D443</f>
        <v>2.9793261479768209</v>
      </c>
      <c r="Q443" s="72">
        <v>1.7117318660904001E-3</v>
      </c>
      <c r="R443" s="72">
        <f>Q443*$R$5+$D443</f>
        <v>3.5008558659330453</v>
      </c>
      <c r="S443" s="71">
        <v>0.10754881795410683</v>
      </c>
      <c r="T443" s="72">
        <f>S443*$T$5+$D443</f>
        <v>3.5537744089770533</v>
      </c>
      <c r="U443" s="71">
        <v>4.6893606537182282E-2</v>
      </c>
      <c r="V443" s="72">
        <f>U443*$V$5+$D443</f>
        <v>3.5234468032685911</v>
      </c>
      <c r="W443" s="71">
        <v>5.6002060601083301E-2</v>
      </c>
      <c r="X443" s="72">
        <f>W443*$X$5+$D443</f>
        <v>3.5280010303005418</v>
      </c>
      <c r="Y443" s="71">
        <v>5.6965284580052573E-2</v>
      </c>
      <c r="Z443" s="72">
        <f>Y443*$Z$5+$D443</f>
        <v>3.5284826422900264</v>
      </c>
      <c r="AA443" s="71">
        <v>2.2584360379581E-2</v>
      </c>
      <c r="AB443" s="72">
        <f>AA443*$AB$5+$D443</f>
        <v>3.5112921801897903</v>
      </c>
      <c r="AC443" s="71">
        <v>5.6994506840543266E-4</v>
      </c>
      <c r="AD443" s="72">
        <f>AC443*$AD$5+$D443</f>
        <v>3.5002849725342027</v>
      </c>
      <c r="AE443" s="71">
        <v>-2.2226464159087168E-3</v>
      </c>
      <c r="AF443" s="72">
        <f>AE443*$AF$5+$D443</f>
        <v>3.4988886767920455</v>
      </c>
      <c r="AG443" s="71">
        <v>-3.5232041509689321E-3</v>
      </c>
      <c r="AH443" s="72">
        <f>AG443*$AH$5+$D443</f>
        <v>3.4982383979245157</v>
      </c>
      <c r="AI443" s="71">
        <v>-2.5483438705115573E-4</v>
      </c>
      <c r="AJ443" s="72">
        <f>AI443*$AJ$5+$D443</f>
        <v>3.4998725828064745</v>
      </c>
      <c r="AK443" s="71">
        <v>1.4515258115017416E-3</v>
      </c>
      <c r="AL443" s="72">
        <f>AK443*$AL$5+$D443</f>
        <v>3.5007257629057507</v>
      </c>
      <c r="AM443" s="71">
        <v>-2.7461915999999999E-4</v>
      </c>
      <c r="AN443" s="72">
        <f>AM443*$AN$5+$D443</f>
        <v>3.4998626904200001</v>
      </c>
      <c r="AO443" s="71">
        <v>-3.4553519999999995E-5</v>
      </c>
      <c r="AP443" s="72">
        <f>AO443*$AP$5+$D443</f>
        <v>3.49998272324</v>
      </c>
      <c r="AQ443" s="71">
        <v>9.5146919999999997E-5</v>
      </c>
      <c r="AR443" s="72">
        <f>AQ443*$AR$5+$D443</f>
        <v>3.5000475734599998</v>
      </c>
      <c r="AS443" s="71">
        <v>1.7081584651632462E-4</v>
      </c>
      <c r="AT443" s="72">
        <f>AS443*$AT$5+$D443</f>
        <v>3.5000854079232582</v>
      </c>
      <c r="AU443" s="48">
        <v>8.4509946844785414E-3</v>
      </c>
      <c r="AV443" s="49">
        <f>AU443*$AV$5+$D443</f>
        <v>3.5042254973422393</v>
      </c>
    </row>
    <row r="444" spans="1:48" s="43" customFormat="1" x14ac:dyDescent="0.15">
      <c r="A444" s="57"/>
      <c r="B444" s="58"/>
      <c r="C444" s="21"/>
      <c r="D444" s="48">
        <v>3.5</v>
      </c>
      <c r="E444" s="48">
        <v>1</v>
      </c>
      <c r="F444" s="48">
        <v>2.5</v>
      </c>
      <c r="G444" s="71">
        <v>1.0669560390245765</v>
      </c>
      <c r="H444" s="72">
        <f>G444*$H$5+D444</f>
        <v>4.0334780195122883</v>
      </c>
      <c r="I444" s="71">
        <v>1.066916029261531</v>
      </c>
      <c r="J444" s="72">
        <f>I444*$J$5+$D444</f>
        <v>4.0334580146307655</v>
      </c>
      <c r="K444" s="71">
        <v>8.710892441849612E-3</v>
      </c>
      <c r="L444" s="72">
        <f>K444*$L$5+$D444</f>
        <v>3.504355446220925</v>
      </c>
      <c r="M444" s="71">
        <v>-3.0815691925206155E-3</v>
      </c>
      <c r="N444" s="72">
        <f>M444*$N$5+$D444</f>
        <v>3.4984592154037397</v>
      </c>
      <c r="O444" s="71">
        <v>-1.0130534420737622</v>
      </c>
      <c r="P444" s="72">
        <f>O444*$P$5+$D444</f>
        <v>2.9934732789631191</v>
      </c>
      <c r="Q444" s="72">
        <v>5.6708824217975998E-3</v>
      </c>
      <c r="R444" s="72">
        <f>Q444*$R$5+$D444</f>
        <v>3.5028354412108986</v>
      </c>
      <c r="S444" s="71">
        <v>0.1387819806905751</v>
      </c>
      <c r="T444" s="72">
        <f>S444*$T$5+$D444</f>
        <v>3.5693909903452874</v>
      </c>
      <c r="U444" s="71">
        <v>5.7114486548231876E-2</v>
      </c>
      <c r="V444" s="72">
        <f>U444*$V$5+$D444</f>
        <v>3.5285572432741161</v>
      </c>
      <c r="W444" s="71">
        <v>6.7087123856310396E-2</v>
      </c>
      <c r="X444" s="72">
        <f>W444*$X$5+$D444</f>
        <v>3.533543561928155</v>
      </c>
      <c r="Y444" s="71">
        <v>6.5863299438609427E-2</v>
      </c>
      <c r="Z444" s="72">
        <f>Y444*$Z$5+$D444</f>
        <v>3.5329316497193046</v>
      </c>
      <c r="AA444" s="71">
        <v>2.5583845799685596E-2</v>
      </c>
      <c r="AB444" s="72">
        <f>AA444*$AB$5+$D444</f>
        <v>3.5127919228998428</v>
      </c>
      <c r="AC444" s="71">
        <v>7.636427811397973E-4</v>
      </c>
      <c r="AD444" s="72">
        <f>AC444*$AD$5+$D444</f>
        <v>3.5003818213905697</v>
      </c>
      <c r="AE444" s="71">
        <v>-3.1841674359570022E-3</v>
      </c>
      <c r="AF444" s="72">
        <f>AE444*$AF$5+$D444</f>
        <v>3.4984079162820216</v>
      </c>
      <c r="AG444" s="71">
        <v>-5.6284409282370976E-3</v>
      </c>
      <c r="AH444" s="72">
        <f>AG444*$AH$5+$D444</f>
        <v>3.4971857795358816</v>
      </c>
      <c r="AI444" s="71">
        <v>-4.6944799938496617E-4</v>
      </c>
      <c r="AJ444" s="72">
        <f>AI444*$AJ$5+$D444</f>
        <v>3.4997652760003075</v>
      </c>
      <c r="AK444" s="71">
        <v>1.9445387433131281E-3</v>
      </c>
      <c r="AL444" s="72">
        <f>AK444*$AL$5+$D444</f>
        <v>3.5009722693716565</v>
      </c>
      <c r="AM444" s="71">
        <v>-7.4096640000000005E-4</v>
      </c>
      <c r="AN444" s="72">
        <f>AM444*$AN$5+$D444</f>
        <v>3.4996295167999998</v>
      </c>
      <c r="AO444" s="71">
        <v>-1.1313216E-4</v>
      </c>
      <c r="AP444" s="72">
        <f>AO444*$AP$5+$D444</f>
        <v>3.49994343392</v>
      </c>
      <c r="AQ444" s="71">
        <v>2.0505419999999999E-4</v>
      </c>
      <c r="AR444" s="72">
        <f>AQ444*$AR$5+$D444</f>
        <v>3.5001025271000001</v>
      </c>
      <c r="AS444" s="71">
        <v>4.5019724980826717E-4</v>
      </c>
      <c r="AT444" s="72">
        <f>AS444*$AT$5+$D444</f>
        <v>3.5002250986249042</v>
      </c>
      <c r="AU444" s="48">
        <v>1.3511592462689622E-2</v>
      </c>
      <c r="AV444" s="49">
        <f>AU444*$AV$5+$D444</f>
        <v>3.5067557962313449</v>
      </c>
    </row>
    <row r="445" spans="1:48" s="43" customFormat="1" x14ac:dyDescent="0.15">
      <c r="A445" s="57"/>
      <c r="B445" s="58"/>
      <c r="C445" s="21"/>
      <c r="D445" s="20"/>
      <c r="E445" s="20"/>
      <c r="F445" s="20"/>
      <c r="G445" s="3"/>
      <c r="H445" s="4"/>
      <c r="I445" s="3"/>
      <c r="J445" s="4"/>
      <c r="K445" s="3"/>
      <c r="L445" s="4"/>
      <c r="M445" s="3"/>
      <c r="N445" s="4"/>
      <c r="O445" s="3"/>
      <c r="P445" s="4"/>
      <c r="Q445" s="4"/>
      <c r="R445" s="4"/>
      <c r="S445" s="3"/>
      <c r="T445" s="4"/>
      <c r="U445" s="3"/>
      <c r="V445" s="4"/>
      <c r="W445" s="3"/>
      <c r="X445" s="4"/>
      <c r="Y445" s="3"/>
      <c r="Z445" s="4"/>
      <c r="AA445" s="3"/>
      <c r="AB445" s="4"/>
      <c r="AC445" s="3"/>
      <c r="AD445" s="4"/>
      <c r="AE445" s="3"/>
      <c r="AF445" s="4"/>
      <c r="AG445" s="3"/>
      <c r="AH445" s="4"/>
      <c r="AI445" s="3"/>
      <c r="AJ445" s="4"/>
      <c r="AK445" s="3"/>
      <c r="AL445" s="4"/>
      <c r="AM445" s="3"/>
      <c r="AN445" s="4"/>
      <c r="AO445" s="3"/>
      <c r="AP445" s="4"/>
      <c r="AQ445" s="3"/>
      <c r="AR445" s="4"/>
      <c r="AS445" s="3"/>
      <c r="AT445" s="4"/>
      <c r="AU445" s="20"/>
      <c r="AV445" s="47"/>
    </row>
    <row r="446" spans="1:48" s="43" customFormat="1" x14ac:dyDescent="0.15">
      <c r="A446" s="57"/>
      <c r="B446" s="58"/>
      <c r="C446" s="21"/>
      <c r="D446" s="20">
        <v>4.5</v>
      </c>
      <c r="E446" s="20">
        <v>0</v>
      </c>
      <c r="F446" s="20">
        <v>2.5</v>
      </c>
      <c r="G446" s="3">
        <v>1.150627351588523</v>
      </c>
      <c r="H446" s="4">
        <f>G446*$H$5+D446</f>
        <v>5.0753136757942618</v>
      </c>
      <c r="I446" s="3">
        <v>1.1505209363789415</v>
      </c>
      <c r="J446" s="4">
        <f>I446*$J$5+$D446</f>
        <v>5.0752604681894704</v>
      </c>
      <c r="K446" s="3">
        <v>5.5546637897888251E-3</v>
      </c>
      <c r="L446" s="4">
        <f>K446*$L$5+$D446</f>
        <v>4.5027773318948947</v>
      </c>
      <c r="M446" s="3">
        <v>-1.4629521096896778E-2</v>
      </c>
      <c r="N446" s="4">
        <f>M446*$N$5+$D446</f>
        <v>4.4926852394515517</v>
      </c>
      <c r="O446" s="3">
        <v>-1.0412334870395636</v>
      </c>
      <c r="P446" s="4">
        <f>O446*$P$5+$D446</f>
        <v>3.9793832564802183</v>
      </c>
      <c r="Q446" s="4">
        <v>2.1032175824352E-3</v>
      </c>
      <c r="R446" s="4">
        <f>Q446*$R$5+$D446</f>
        <v>4.5010516087912178</v>
      </c>
      <c r="S446" s="3">
        <v>0.10474348876188486</v>
      </c>
      <c r="T446" s="4">
        <f>S446*$T$5+$D446</f>
        <v>4.5523717443809426</v>
      </c>
      <c r="U446" s="3">
        <v>4.5389218427447801E-2</v>
      </c>
      <c r="V446" s="4">
        <f>U446*$V$5+$D446</f>
        <v>4.5226946092137235</v>
      </c>
      <c r="W446" s="3">
        <v>5.3920928166400997E-2</v>
      </c>
      <c r="X446" s="4">
        <f>W446*$X$5+$D446</f>
        <v>4.5269604640832002</v>
      </c>
      <c r="Y446" s="3">
        <v>5.6491340463119079E-2</v>
      </c>
      <c r="Z446" s="4">
        <f>Y446*$Z$5+$D446</f>
        <v>4.5282456702315592</v>
      </c>
      <c r="AA446" s="3">
        <v>2.3616131416693203E-2</v>
      </c>
      <c r="AB446" s="4">
        <f>AA446*$AB$5+$D446</f>
        <v>4.5118080657083466</v>
      </c>
      <c r="AC446" s="3">
        <v>5.6019050733247899E-4</v>
      </c>
      <c r="AD446" s="4">
        <f>AC446*$AD$5+$D446</f>
        <v>4.5002800952536663</v>
      </c>
      <c r="AE446" s="3">
        <v>-2.1418229098756725E-3</v>
      </c>
      <c r="AF446" s="4">
        <f>AE446*$AF$5+$D446</f>
        <v>4.4989290885450623</v>
      </c>
      <c r="AG446" s="3">
        <v>-3.1663373078096644E-3</v>
      </c>
      <c r="AH446" s="4">
        <f>AG446*$AH$5+$D446</f>
        <v>4.4984168313460948</v>
      </c>
      <c r="AI446" s="3">
        <v>-2.4126295999929076E-4</v>
      </c>
      <c r="AJ446" s="4">
        <f>AI446*$AJ$5+$D446</f>
        <v>4.4998793685200003</v>
      </c>
      <c r="AK446" s="3">
        <v>1.4079121800214299E-3</v>
      </c>
      <c r="AL446" s="4">
        <f>AK446*$AL$5+$D446</f>
        <v>4.5007039560900104</v>
      </c>
      <c r="AM446" s="3">
        <v>-2.6436131999999998E-4</v>
      </c>
      <c r="AN446" s="4">
        <f>AM446*$AN$5+$D446</f>
        <v>4.4998678193400004</v>
      </c>
      <c r="AO446" s="3">
        <v>-4.1267880000000004E-5</v>
      </c>
      <c r="AP446" s="4">
        <f>AO446*$AP$5+$D446</f>
        <v>4.4999793660599998</v>
      </c>
      <c r="AQ446" s="3">
        <v>9.4986000000000002E-5</v>
      </c>
      <c r="AR446" s="4">
        <f>AQ446*$AR$5+$D446</f>
        <v>4.5000474930000003</v>
      </c>
      <c r="AS446" s="3">
        <v>1.8431320559331011E-4</v>
      </c>
      <c r="AT446" s="4">
        <f>AS446*$AT$5+$D446</f>
        <v>4.5000921566027969</v>
      </c>
      <c r="AU446" s="20">
        <v>7.9694230408959219E-3</v>
      </c>
      <c r="AV446" s="47">
        <f>AU446*$AV$5+$D446</f>
        <v>4.5039847115204479</v>
      </c>
    </row>
    <row r="447" spans="1:48" s="43" customFormat="1" x14ac:dyDescent="0.15">
      <c r="A447" s="57"/>
      <c r="B447" s="58"/>
      <c r="C447" s="21"/>
      <c r="D447" s="20">
        <v>4.5</v>
      </c>
      <c r="E447" s="20">
        <v>1</v>
      </c>
      <c r="F447" s="20">
        <v>2.5</v>
      </c>
      <c r="G447" s="3">
        <v>1.0783834750253163</v>
      </c>
      <c r="H447" s="4">
        <f>G447*$H$5+D447</f>
        <v>5.0391917375126578</v>
      </c>
      <c r="I447" s="3">
        <v>1.078346392517131</v>
      </c>
      <c r="J447" s="4">
        <f>I447*$J$5+$D447</f>
        <v>5.0391731962585657</v>
      </c>
      <c r="K447" s="3">
        <v>8.3618594684993081E-3</v>
      </c>
      <c r="L447" s="4">
        <f>K447*$L$5+$D447</f>
        <v>4.5041809297342494</v>
      </c>
      <c r="M447" s="3">
        <v>-3.1711605439688219E-3</v>
      </c>
      <c r="N447" s="4">
        <f>M447*$N$5+$D447</f>
        <v>4.4984144197280154</v>
      </c>
      <c r="O447" s="3">
        <v>-1.0097635355803078</v>
      </c>
      <c r="P447" s="4">
        <f>O447*$P$5+$D447</f>
        <v>3.9951182322098462</v>
      </c>
      <c r="Q447" s="4">
        <v>7.4895532009703995E-3</v>
      </c>
      <c r="R447" s="4">
        <f>Q447*$R$5+$D447</f>
        <v>4.5037447766004854</v>
      </c>
      <c r="S447" s="3">
        <v>0.13064161095204499</v>
      </c>
      <c r="T447" s="4">
        <f>S447*$T$5+$D447</f>
        <v>4.5653208054760226</v>
      </c>
      <c r="U447" s="3">
        <v>6.0834394119820966E-2</v>
      </c>
      <c r="V447" s="4">
        <f>U447*$V$5+$D447</f>
        <v>4.5304171970599105</v>
      </c>
      <c r="W447" s="3">
        <v>7.1394974671778355E-2</v>
      </c>
      <c r="X447" s="4">
        <f>W447*$X$5+$D447</f>
        <v>4.5356974873358888</v>
      </c>
      <c r="Y447" s="3">
        <v>6.5320730472996066E-2</v>
      </c>
      <c r="Z447" s="4">
        <f>Y447*$Z$5+$D447</f>
        <v>4.5326603652364978</v>
      </c>
      <c r="AA447" s="3">
        <v>2.7717110444721603E-2</v>
      </c>
      <c r="AB447" s="4">
        <f>AA447*$AB$5+$D447</f>
        <v>4.5138585552223605</v>
      </c>
      <c r="AC447" s="3">
        <v>9.4897944152591606E-4</v>
      </c>
      <c r="AD447" s="4">
        <f>AC447*$AD$5+$D447</f>
        <v>4.5004744897207631</v>
      </c>
      <c r="AE447" s="3">
        <v>-3.8014918010024945E-3</v>
      </c>
      <c r="AF447" s="4">
        <f>AE447*$AF$5+$D447</f>
        <v>4.4980992540994986</v>
      </c>
      <c r="AG447" s="3">
        <v>-5.0625535457108481E-3</v>
      </c>
      <c r="AH447" s="4">
        <f>AG447*$AH$5+$D447</f>
        <v>4.4974687232271444</v>
      </c>
      <c r="AI447" s="3">
        <v>-4.4736358627329499E-4</v>
      </c>
      <c r="AJ447" s="4">
        <f>AI447*$AJ$5+$D447</f>
        <v>4.4997763182068633</v>
      </c>
      <c r="AK447" s="3">
        <v>2.1592757322565007E-3</v>
      </c>
      <c r="AL447" s="4">
        <f>AK447*$AL$5+$D447</f>
        <v>4.5010796378661286</v>
      </c>
      <c r="AM447" s="3">
        <v>-6.7429727999999999E-4</v>
      </c>
      <c r="AN447" s="4">
        <f>AM447*$AN$5+$D447</f>
        <v>4.4996628513600001</v>
      </c>
      <c r="AO447" s="3">
        <v>-7.0366320000000006E-5</v>
      </c>
      <c r="AP447" s="4">
        <f>AO447*$AP$5+$D447</f>
        <v>4.4999648168400004</v>
      </c>
      <c r="AQ447" s="3">
        <v>2.9988467999999998E-4</v>
      </c>
      <c r="AR447" s="4">
        <f>AQ447*$AR$5+$D447</f>
        <v>4.5001499423400002</v>
      </c>
      <c r="AS447" s="3">
        <v>4.5583065210374698E-4</v>
      </c>
      <c r="AT447" s="4">
        <f>AS447*$AT$5+$D447</f>
        <v>4.500227915326052</v>
      </c>
      <c r="AU447" s="20">
        <v>1.2932648214227531E-2</v>
      </c>
      <c r="AV447" s="47">
        <f>AU447*$AV$5+$D447</f>
        <v>4.5064663241071141</v>
      </c>
    </row>
    <row r="448" spans="1:48" s="43" customFormat="1" x14ac:dyDescent="0.15">
      <c r="A448" s="57"/>
      <c r="B448" s="58"/>
      <c r="C448" s="21"/>
      <c r="D448" s="20"/>
      <c r="E448" s="20"/>
      <c r="F448" s="20"/>
      <c r="G448" s="3"/>
      <c r="H448" s="4"/>
      <c r="I448" s="3"/>
      <c r="J448" s="4"/>
      <c r="K448" s="3"/>
      <c r="L448" s="4"/>
      <c r="M448" s="3"/>
      <c r="N448" s="4"/>
      <c r="O448" s="3"/>
      <c r="P448" s="4"/>
      <c r="Q448" s="4"/>
      <c r="R448" s="4"/>
      <c r="S448" s="3"/>
      <c r="T448" s="4"/>
      <c r="U448" s="3"/>
      <c r="V448" s="4"/>
      <c r="W448" s="3"/>
      <c r="X448" s="4"/>
      <c r="Y448" s="3"/>
      <c r="Z448" s="4"/>
      <c r="AA448" s="3"/>
      <c r="AB448" s="4"/>
      <c r="AC448" s="3"/>
      <c r="AD448" s="4"/>
      <c r="AE448" s="3"/>
      <c r="AF448" s="4"/>
      <c r="AG448" s="3"/>
      <c r="AH448" s="4"/>
      <c r="AI448" s="3"/>
      <c r="AJ448" s="4"/>
      <c r="AK448" s="3"/>
      <c r="AL448" s="4"/>
      <c r="AM448" s="3"/>
      <c r="AN448" s="4"/>
      <c r="AO448" s="3"/>
      <c r="AP448" s="4"/>
      <c r="AQ448" s="3"/>
      <c r="AR448" s="4"/>
      <c r="AS448" s="3"/>
      <c r="AT448" s="4"/>
      <c r="AU448" s="20"/>
      <c r="AV448" s="47"/>
    </row>
    <row r="449" spans="1:48" s="43" customFormat="1" x14ac:dyDescent="0.15">
      <c r="A449" s="57"/>
      <c r="B449" s="58"/>
      <c r="C449" s="21"/>
      <c r="D449" s="48">
        <v>5.5</v>
      </c>
      <c r="E449" s="48">
        <v>0</v>
      </c>
      <c r="F449" s="48">
        <v>2.5</v>
      </c>
      <c r="G449" s="71">
        <v>1.1529108304362738</v>
      </c>
      <c r="H449" s="72">
        <f>G449*$H$5+D449</f>
        <v>6.0764554152181365</v>
      </c>
      <c r="I449" s="71">
        <v>1.1527495212462158</v>
      </c>
      <c r="J449" s="72">
        <f>I449*$J$5+$D449</f>
        <v>6.076374760623108</v>
      </c>
      <c r="K449" s="71">
        <v>6.0884789255010591E-3</v>
      </c>
      <c r="L449" s="72">
        <f>K449*$L$5+$D449</f>
        <v>5.5030442394627501</v>
      </c>
      <c r="M449" s="71">
        <v>-1.8299033533296254E-2</v>
      </c>
      <c r="N449" s="72">
        <f>M449*$N$5+$D449</f>
        <v>5.490850483233352</v>
      </c>
      <c r="O449" s="71">
        <v>-1.0445965678325899</v>
      </c>
      <c r="P449" s="72">
        <f>O449*$P$5+$D449</f>
        <v>4.9777017160837049</v>
      </c>
      <c r="Q449" s="72">
        <v>2.8216942541172E-3</v>
      </c>
      <c r="R449" s="72">
        <f>Q449*$R$5+$D449</f>
        <v>5.5014108471270582</v>
      </c>
      <c r="S449" s="71">
        <v>0.10469122714020675</v>
      </c>
      <c r="T449" s="72">
        <f>S449*$T$5+$D449</f>
        <v>5.552345613570103</v>
      </c>
      <c r="U449" s="71">
        <v>4.5359354643631736E-2</v>
      </c>
      <c r="V449" s="72">
        <f>U449*$V$5+$D449</f>
        <v>5.5226796773218156</v>
      </c>
      <c r="W449" s="71">
        <v>5.359242654442424E-2</v>
      </c>
      <c r="X449" s="72">
        <f>W449*$X$5+$D449</f>
        <v>5.5267962132722124</v>
      </c>
      <c r="Y449" s="71">
        <v>5.5988504704003864E-2</v>
      </c>
      <c r="Z449" s="72">
        <f>Y449*$Z$5+$D449</f>
        <v>5.527994252352002</v>
      </c>
      <c r="AA449" s="71">
        <v>2.3522881773006002E-2</v>
      </c>
      <c r="AB449" s="72">
        <f>AA449*$AB$5+$D449</f>
        <v>5.5117614408865032</v>
      </c>
      <c r="AC449" s="71">
        <v>6.0756980397253945E-4</v>
      </c>
      <c r="AD449" s="72">
        <f>AC449*$AD$5+$D449</f>
        <v>5.5003037849019867</v>
      </c>
      <c r="AE449" s="71">
        <v>-2.1097722092073964E-3</v>
      </c>
      <c r="AF449" s="72">
        <f>AE449*$AF$5+$D449</f>
        <v>5.4989451138953962</v>
      </c>
      <c r="AG449" s="71">
        <v>-3.1773178260607188E-3</v>
      </c>
      <c r="AH449" s="72">
        <f>AG449*$AH$5+$D449</f>
        <v>5.4984113410869693</v>
      </c>
      <c r="AI449" s="71">
        <v>-2.8327269555529098E-4</v>
      </c>
      <c r="AJ449" s="72">
        <f>AI449*$AJ$5+$D449</f>
        <v>5.4998583636522227</v>
      </c>
      <c r="AK449" s="71">
        <v>1.4357952937825345E-3</v>
      </c>
      <c r="AL449" s="72">
        <f>AK449*$AL$5+$D449</f>
        <v>5.5007178976468909</v>
      </c>
      <c r="AM449" s="71">
        <v>-3.1829544000000005E-4</v>
      </c>
      <c r="AN449" s="72">
        <f>AM449*$AN$5+$D449</f>
        <v>5.4998408522800002</v>
      </c>
      <c r="AO449" s="71">
        <v>-5.887188E-5</v>
      </c>
      <c r="AP449" s="72">
        <f>AO449*$AP$5+$D449</f>
        <v>5.4999705640599998</v>
      </c>
      <c r="AQ449" s="71">
        <v>1.1947499999999999E-4</v>
      </c>
      <c r="AR449" s="72">
        <f>AQ449*$AR$5+$D449</f>
        <v>5.5000597375</v>
      </c>
      <c r="AS449" s="71">
        <v>2.144402304036635E-4</v>
      </c>
      <c r="AT449" s="72">
        <f>AS449*$AT$5+$D449</f>
        <v>5.5001072201152015</v>
      </c>
      <c r="AU449" s="48">
        <v>7.9449361383643127E-3</v>
      </c>
      <c r="AV449" s="49">
        <f>AU449*$AV$5+$D449</f>
        <v>5.5039724680691817</v>
      </c>
    </row>
    <row r="450" spans="1:48" s="43" customFormat="1" x14ac:dyDescent="0.15">
      <c r="A450" s="57"/>
      <c r="B450" s="58"/>
      <c r="C450" s="21"/>
      <c r="D450" s="48">
        <v>5.5</v>
      </c>
      <c r="E450" s="48">
        <v>1</v>
      </c>
      <c r="F450" s="48">
        <v>2.5</v>
      </c>
      <c r="G450" s="71">
        <v>1.0742926590195641</v>
      </c>
      <c r="H450" s="72">
        <f>G450*$H$5+D450</f>
        <v>6.037146329509782</v>
      </c>
      <c r="I450" s="71">
        <v>1.0742351449451191</v>
      </c>
      <c r="J450" s="72">
        <f>I450*$J$5+$D450</f>
        <v>6.0371175724725594</v>
      </c>
      <c r="K450" s="71">
        <v>9.8475827133487383E-3</v>
      </c>
      <c r="L450" s="72">
        <f>K450*$L$5+$D450</f>
        <v>5.5049237913566742</v>
      </c>
      <c r="M450" s="71">
        <v>-5.1571021677374075E-3</v>
      </c>
      <c r="N450" s="72">
        <f>M450*$N$5+$D450</f>
        <v>5.497421448916131</v>
      </c>
      <c r="O450" s="71">
        <v>-1.0160462246054849</v>
      </c>
      <c r="P450" s="72">
        <f>O450*$P$5+$D450</f>
        <v>4.9919768876972572</v>
      </c>
      <c r="Q450" s="72">
        <v>5.8696998072551992E-3</v>
      </c>
      <c r="R450" s="72">
        <f>Q450*$R$5+$D450</f>
        <v>5.5029348499036272</v>
      </c>
      <c r="S450" s="71">
        <v>0.13249316554864127</v>
      </c>
      <c r="T450" s="72">
        <f>S450*$T$5+$D450</f>
        <v>5.5662465827743208</v>
      </c>
      <c r="U450" s="71">
        <v>5.6571338980077115E-2</v>
      </c>
      <c r="V450" s="72">
        <f>U450*$V$5+$D450</f>
        <v>5.5282856694900389</v>
      </c>
      <c r="W450" s="71">
        <v>6.9457561696710884E-2</v>
      </c>
      <c r="X450" s="72">
        <f>W450*$X$5+$D450</f>
        <v>5.5347287808483552</v>
      </c>
      <c r="Y450" s="71">
        <v>6.392608966687828E-2</v>
      </c>
      <c r="Z450" s="72">
        <f>Y450*$Z$5+$D450</f>
        <v>5.5319630448334394</v>
      </c>
      <c r="AA450" s="71">
        <v>2.9872149886353602E-2</v>
      </c>
      <c r="AB450" s="72">
        <f>AA450*$AB$5+$D450</f>
        <v>5.5149360749431766</v>
      </c>
      <c r="AC450" s="71">
        <v>7.5110120261742837E-4</v>
      </c>
      <c r="AD450" s="72">
        <f>AC450*$AD$5+$D450</f>
        <v>5.5003755506013086</v>
      </c>
      <c r="AE450" s="71">
        <v>-3.4461470762020413E-3</v>
      </c>
      <c r="AF450" s="72">
        <f>AE450*$AF$5+$D450</f>
        <v>5.4982769264618989</v>
      </c>
      <c r="AG450" s="71">
        <v>-5.0121336379363437E-3</v>
      </c>
      <c r="AH450" s="72">
        <f>AG450*$AH$5+$D450</f>
        <v>5.4974939331810315</v>
      </c>
      <c r="AI450" s="71">
        <v>-4.1695125201616113E-4</v>
      </c>
      <c r="AJ450" s="72">
        <f>AI450*$AJ$5+$D450</f>
        <v>5.4997915243739923</v>
      </c>
      <c r="AK450" s="71">
        <v>2.001291983711836E-3</v>
      </c>
      <c r="AL450" s="72">
        <f>AK450*$AL$5+$D450</f>
        <v>5.5010006459918559</v>
      </c>
      <c r="AM450" s="71">
        <v>-6.8157648000000007E-4</v>
      </c>
      <c r="AN450" s="72">
        <f>AM450*$AN$5+$D450</f>
        <v>5.4996592117600001</v>
      </c>
      <c r="AO450" s="71">
        <v>-1.0746972000000001E-4</v>
      </c>
      <c r="AP450" s="72">
        <f>AO450*$AP$5+$D450</f>
        <v>5.4999462651400002</v>
      </c>
      <c r="AQ450" s="71">
        <v>2.6688636E-4</v>
      </c>
      <c r="AR450" s="72">
        <f>AQ450*$AR$5+$D450</f>
        <v>5.5001334431800002</v>
      </c>
      <c r="AS450" s="71">
        <v>4.4964677649897948E-4</v>
      </c>
      <c r="AT450" s="72">
        <f>AS450*$AT$5+$D450</f>
        <v>5.5002248233882494</v>
      </c>
      <c r="AU450" s="48">
        <v>1.2789554093975426E-2</v>
      </c>
      <c r="AV450" s="49">
        <f>AU450*$AV$5+$D450</f>
        <v>5.5063947770469879</v>
      </c>
    </row>
    <row r="451" spans="1:48" s="43" customFormat="1" x14ac:dyDescent="0.15">
      <c r="A451" s="57"/>
      <c r="B451" s="58"/>
      <c r="C451" s="21"/>
      <c r="D451" s="20"/>
      <c r="E451" s="20"/>
      <c r="F451" s="20"/>
      <c r="G451" s="3"/>
      <c r="H451" s="4"/>
      <c r="I451" s="3"/>
      <c r="J451" s="4"/>
      <c r="K451" s="3"/>
      <c r="L451" s="4"/>
      <c r="M451" s="3"/>
      <c r="N451" s="4"/>
      <c r="O451" s="3"/>
      <c r="P451" s="4"/>
      <c r="Q451" s="4"/>
      <c r="R451" s="4"/>
      <c r="S451" s="3"/>
      <c r="T451" s="4"/>
      <c r="U451" s="3"/>
      <c r="V451" s="4"/>
      <c r="W451" s="3"/>
      <c r="X451" s="4"/>
      <c r="Y451" s="3"/>
      <c r="Z451" s="4"/>
      <c r="AA451" s="3"/>
      <c r="AB451" s="4"/>
      <c r="AC451" s="3"/>
      <c r="AD451" s="4"/>
      <c r="AE451" s="3"/>
      <c r="AF451" s="4"/>
      <c r="AG451" s="3"/>
      <c r="AH451" s="4"/>
      <c r="AI451" s="3"/>
      <c r="AJ451" s="4"/>
      <c r="AK451" s="3"/>
      <c r="AL451" s="4"/>
      <c r="AM451" s="3"/>
      <c r="AN451" s="4"/>
      <c r="AO451" s="3"/>
      <c r="AP451" s="4"/>
      <c r="AQ451" s="3"/>
      <c r="AR451" s="4"/>
      <c r="AS451" s="3"/>
      <c r="AT451" s="4"/>
      <c r="AU451" s="20"/>
      <c r="AV451" s="47"/>
    </row>
    <row r="452" spans="1:48" s="43" customFormat="1" x14ac:dyDescent="0.15">
      <c r="A452" s="57"/>
      <c r="B452" s="58"/>
      <c r="C452" s="21"/>
      <c r="D452" s="20">
        <v>6.5</v>
      </c>
      <c r="E452" s="20">
        <v>0</v>
      </c>
      <c r="F452" s="20">
        <v>2.5</v>
      </c>
      <c r="G452" s="3">
        <v>1.1567148207123665</v>
      </c>
      <c r="H452" s="4">
        <f>G452*$H$5+D452</f>
        <v>7.0783574103561833</v>
      </c>
      <c r="I452" s="3">
        <v>1.1564992926016207</v>
      </c>
      <c r="J452" s="4">
        <f>I452*$J$5+$D452</f>
        <v>7.0782496463008107</v>
      </c>
      <c r="K452" s="3">
        <v>5.0731102757547147E-3</v>
      </c>
      <c r="L452" s="4">
        <f>K452*$L$5+$D452</f>
        <v>6.5025365551378771</v>
      </c>
      <c r="M452" s="3">
        <v>-2.1744567591075206E-2</v>
      </c>
      <c r="N452" s="4">
        <f>M452*$N$5+$D452</f>
        <v>6.4891277162044627</v>
      </c>
      <c r="O452" s="3">
        <v>-1.0387834812909686</v>
      </c>
      <c r="P452" s="4">
        <f>O452*$P$5+$D452</f>
        <v>5.9806082593545158</v>
      </c>
      <c r="Q452" s="4">
        <v>3.6840957822899998E-3</v>
      </c>
      <c r="R452" s="4">
        <f>Q452*$R$5+$D452</f>
        <v>6.5018420478911452</v>
      </c>
      <c r="S452" s="3">
        <v>0.10393156713938546</v>
      </c>
      <c r="T452" s="4">
        <f>S452*$T$5+$D452</f>
        <v>6.5519657835696927</v>
      </c>
      <c r="U452" s="3">
        <v>4.6214205455366718E-2</v>
      </c>
      <c r="V452" s="4">
        <f>U452*$V$5+$D452</f>
        <v>6.5231071027276837</v>
      </c>
      <c r="W452" s="3">
        <v>5.4673122221268231E-2</v>
      </c>
      <c r="X452" s="4">
        <f>W452*$X$5+$D452</f>
        <v>6.5273365611106344</v>
      </c>
      <c r="Y452" s="3">
        <v>5.733624885893316E-2</v>
      </c>
      <c r="Z452" s="4">
        <f>Y452*$Z$5+$D452</f>
        <v>6.5286681244294664</v>
      </c>
      <c r="AA452" s="3">
        <v>2.4229138318723795E-2</v>
      </c>
      <c r="AB452" s="4">
        <f>AA452*$AB$5+$D452</f>
        <v>6.5121145691593618</v>
      </c>
      <c r="AC452" s="3">
        <v>7.3298558919622882E-4</v>
      </c>
      <c r="AD452" s="4">
        <f>AC452*$AD$5+$D452</f>
        <v>6.5003664927945985</v>
      </c>
      <c r="AE452" s="3">
        <v>-2.0623929125673361E-3</v>
      </c>
      <c r="AF452" s="4">
        <f>AE452*$AF$5+$D452</f>
        <v>6.4989688035437165</v>
      </c>
      <c r="AG452" s="3">
        <v>-3.2616457386966252E-3</v>
      </c>
      <c r="AH452" s="4">
        <f>AG452*$AH$5+$D452</f>
        <v>6.4983691771306518</v>
      </c>
      <c r="AI452" s="3">
        <v>-3.2589931415910335E-4</v>
      </c>
      <c r="AJ452" s="4">
        <f>AI452*$AJ$5+$D452</f>
        <v>6.4998370503429204</v>
      </c>
      <c r="AK452" s="3">
        <v>1.3859511435193213E-3</v>
      </c>
      <c r="AL452" s="4">
        <f>AK452*$AL$5+$D452</f>
        <v>6.5006929755717593</v>
      </c>
      <c r="AM452" s="3">
        <v>-3.7296504000000001E-4</v>
      </c>
      <c r="AN452" s="4">
        <f>AM452*$AN$5+$D452</f>
        <v>6.4998135174799998</v>
      </c>
      <c r="AO452" s="3">
        <v>-6.710904E-5</v>
      </c>
      <c r="AP452" s="4">
        <f>AO452*$AP$5+$D452</f>
        <v>6.4999664454800001</v>
      </c>
      <c r="AQ452" s="3">
        <v>1.1099592000000001E-4</v>
      </c>
      <c r="AR452" s="4">
        <f>AQ452*$AR$5+$D452</f>
        <v>6.50005549796</v>
      </c>
      <c r="AS452" s="3">
        <v>2.5369742838943227E-4</v>
      </c>
      <c r="AT452" s="4">
        <f>AS452*$AT$5+$D452</f>
        <v>6.5001268487141948</v>
      </c>
      <c r="AU452" s="20">
        <v>7.9633368636705844E-3</v>
      </c>
      <c r="AV452" s="47">
        <f>AU452*$AV$5+$D452</f>
        <v>6.5039816684318357</v>
      </c>
    </row>
    <row r="453" spans="1:48" s="43" customFormat="1" ht="15.75" thickBot="1" x14ac:dyDescent="0.2">
      <c r="A453" s="59"/>
      <c r="B453" s="60"/>
      <c r="C453" s="61"/>
      <c r="D453" s="50">
        <v>6.5</v>
      </c>
      <c r="E453" s="50">
        <v>1</v>
      </c>
      <c r="F453" s="50">
        <v>2.5</v>
      </c>
      <c r="G453" s="73">
        <v>1.0788307976926601</v>
      </c>
      <c r="H453" s="74">
        <f>G453*$H$5+D453</f>
        <v>7.0394153988463302</v>
      </c>
      <c r="I453" s="73">
        <v>1.0787669741392074</v>
      </c>
      <c r="J453" s="74">
        <f>I453*$J$5+$D453</f>
        <v>7.0393834870696033</v>
      </c>
      <c r="K453" s="73">
        <v>9.254040010004367E-3</v>
      </c>
      <c r="L453" s="74">
        <f>K453*$L$5+$D453</f>
        <v>6.5046270200050023</v>
      </c>
      <c r="M453" s="73">
        <v>-7.2158367645576609E-3</v>
      </c>
      <c r="N453" s="74">
        <f>M453*$N$5+$D453</f>
        <v>6.4963920816177207</v>
      </c>
      <c r="O453" s="73">
        <v>-1.0158560941140462</v>
      </c>
      <c r="P453" s="74">
        <f>O453*$P$5+$D453</f>
        <v>5.9920719529429771</v>
      </c>
      <c r="Q453" s="74">
        <v>6.6721190781672008E-3</v>
      </c>
      <c r="R453" s="74">
        <f>Q453*$R$5+$D453</f>
        <v>6.5033360595390839</v>
      </c>
      <c r="S453" s="73">
        <v>0.13422526500997325</v>
      </c>
      <c r="T453" s="74">
        <f>S453*$T$5+$D453</f>
        <v>6.5671126325049869</v>
      </c>
      <c r="U453" s="73">
        <v>5.7482184386467218E-2</v>
      </c>
      <c r="V453" s="74">
        <f>U453*$V$5+$D453</f>
        <v>6.5287410921932336</v>
      </c>
      <c r="W453" s="73">
        <v>7.0409469805848071E-2</v>
      </c>
      <c r="X453" s="74">
        <f>W453*$X$5+$D453</f>
        <v>6.5352047349029236</v>
      </c>
      <c r="Y453" s="73">
        <v>6.5400021618208917E-2</v>
      </c>
      <c r="Z453" s="74">
        <f>Y453*$Z$5+$D453</f>
        <v>6.5327000108091049</v>
      </c>
      <c r="AA453" s="73">
        <v>2.8165014249624008E-2</v>
      </c>
      <c r="AB453" s="74">
        <f>AA453*$AB$5+$D453</f>
        <v>6.5140825071248116</v>
      </c>
      <c r="AC453" s="73">
        <v>1.0548861046036982E-3</v>
      </c>
      <c r="AD453" s="74">
        <f>AC453*$AD$5+$D453</f>
        <v>6.5005274430523015</v>
      </c>
      <c r="AE453" s="73">
        <v>-3.7652605741600961E-3</v>
      </c>
      <c r="AF453" s="74">
        <f>AE453*$AF$5+$D453</f>
        <v>6.4981173697129195</v>
      </c>
      <c r="AG453" s="73">
        <v>-5.0644453203908058E-3</v>
      </c>
      <c r="AH453" s="74">
        <f>AG453*$AH$5+$D453</f>
        <v>6.4974677773398044</v>
      </c>
      <c r="AI453" s="73">
        <v>-4.7197721988099552E-4</v>
      </c>
      <c r="AJ453" s="74">
        <f>AI453*$AJ$5+$D453</f>
        <v>6.4997640113900594</v>
      </c>
      <c r="AK453" s="73">
        <v>2.0965387262940156E-3</v>
      </c>
      <c r="AL453" s="74">
        <f>AK453*$AL$5+$D453</f>
        <v>6.5010482693631468</v>
      </c>
      <c r="AM453" s="73">
        <v>-7.2802944000000013E-4</v>
      </c>
      <c r="AN453" s="74">
        <f>AM453*$AN$5+$D453</f>
        <v>6.4996359852800003</v>
      </c>
      <c r="AO453" s="73">
        <v>-7.9909199999999997E-5</v>
      </c>
      <c r="AP453" s="74">
        <f>AO453*$AP$5+$D453</f>
        <v>6.4999600453999999</v>
      </c>
      <c r="AQ453" s="73">
        <v>2.5133436E-4</v>
      </c>
      <c r="AR453" s="74">
        <f>AQ453*$AR$5+$D453</f>
        <v>6.5001256671799998</v>
      </c>
      <c r="AS453" s="73">
        <v>5.0023218424036068E-4</v>
      </c>
      <c r="AT453" s="74">
        <f>AS453*$AT$5+$D453</f>
        <v>6.5002501160921202</v>
      </c>
      <c r="AU453" s="50">
        <v>1.3139058363588998E-2</v>
      </c>
      <c r="AV453" s="51">
        <f>AU453*$AV$5+$D453</f>
        <v>6.5065695291817942</v>
      </c>
    </row>
    <row r="454" spans="1:48" s="43" customFormat="1" x14ac:dyDescent="0.15">
      <c r="B454" s="64"/>
      <c r="G454" s="75"/>
      <c r="H454" s="76"/>
      <c r="I454" s="75"/>
      <c r="J454" s="76"/>
      <c r="K454" s="75"/>
      <c r="L454" s="76"/>
      <c r="M454" s="75"/>
      <c r="N454" s="76"/>
      <c r="O454" s="75"/>
      <c r="P454" s="76"/>
      <c r="Q454" s="75"/>
      <c r="R454" s="76"/>
      <c r="S454" s="75"/>
      <c r="T454" s="76"/>
      <c r="U454" s="75"/>
      <c r="V454" s="76"/>
      <c r="W454" s="75"/>
      <c r="X454" s="76"/>
      <c r="Y454" s="75"/>
      <c r="Z454" s="76"/>
      <c r="AA454" s="75"/>
      <c r="AB454" s="76"/>
      <c r="AC454" s="75"/>
      <c r="AD454" s="76"/>
      <c r="AE454" s="75"/>
      <c r="AF454" s="76"/>
      <c r="AG454" s="75"/>
      <c r="AH454" s="76"/>
      <c r="AI454" s="75"/>
      <c r="AJ454" s="76"/>
      <c r="AK454" s="75"/>
      <c r="AL454" s="76"/>
      <c r="AM454" s="75"/>
      <c r="AN454" s="76"/>
      <c r="AO454" s="75"/>
      <c r="AP454" s="76"/>
      <c r="AQ454" s="75"/>
      <c r="AR454" s="76"/>
      <c r="AS454" s="75"/>
      <c r="AT454" s="76"/>
    </row>
  </sheetData>
  <mergeCells count="5">
    <mergeCell ref="A4:B4"/>
    <mergeCell ref="AX2:BG2"/>
    <mergeCell ref="AX3:BG3"/>
    <mergeCell ref="BI2:BR2"/>
    <mergeCell ref="BI3:BR3"/>
  </mergeCells>
  <phoneticPr fontId="1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I357"/>
  <sheetViews>
    <sheetView topLeftCell="Y1" zoomScale="70" zoomScaleNormal="70" workbookViewId="0">
      <pane ySplit="3900" topLeftCell="A262" activePane="bottomLeft"/>
      <selection activeCell="Q6" sqref="Q6"/>
      <selection pane="bottomLeft" activeCell="E53" sqref="E53"/>
    </sheetView>
  </sheetViews>
  <sheetFormatPr defaultRowHeight="15" x14ac:dyDescent="0.15"/>
  <cols>
    <col min="1" max="1" width="5.125" style="1" bestFit="1" customWidth="1"/>
    <col min="2" max="2" width="6.5" style="1" bestFit="1" customWidth="1"/>
    <col min="3" max="3" width="6" style="1" bestFit="1" customWidth="1"/>
    <col min="4" max="16384" width="9" style="1"/>
  </cols>
  <sheetData>
    <row r="2" spans="1:35" ht="15.75" thickBot="1" x14ac:dyDescent="0.2"/>
    <row r="3" spans="1:35" ht="16.5" thickBot="1" x14ac:dyDescent="0.2">
      <c r="D3" s="1">
        <v>1</v>
      </c>
      <c r="E3" s="1">
        <v>2</v>
      </c>
      <c r="G3" s="1">
        <v>3</v>
      </c>
      <c r="H3" s="1">
        <v>4</v>
      </c>
      <c r="I3" s="1">
        <v>5</v>
      </c>
      <c r="J3" s="1">
        <v>6</v>
      </c>
      <c r="K3" s="1">
        <v>7</v>
      </c>
      <c r="L3" s="1">
        <v>8</v>
      </c>
      <c r="M3" s="1">
        <v>9</v>
      </c>
      <c r="N3" s="1">
        <v>10</v>
      </c>
      <c r="O3" s="1">
        <v>11</v>
      </c>
      <c r="P3" s="1">
        <v>12</v>
      </c>
      <c r="Q3" s="1">
        <v>13</v>
      </c>
      <c r="R3" s="1">
        <v>14</v>
      </c>
      <c r="S3" s="1">
        <v>15</v>
      </c>
      <c r="T3" s="1">
        <v>16</v>
      </c>
      <c r="U3" s="1">
        <v>17</v>
      </c>
      <c r="V3" s="1">
        <v>18</v>
      </c>
      <c r="W3" s="1">
        <v>19</v>
      </c>
      <c r="X3" s="1">
        <v>20</v>
      </c>
      <c r="Y3" s="1">
        <v>21</v>
      </c>
      <c r="Z3" s="1">
        <v>22</v>
      </c>
      <c r="AA3" s="1">
        <v>23</v>
      </c>
      <c r="AC3" s="121" t="s">
        <v>108</v>
      </c>
      <c r="AD3" s="122"/>
      <c r="AE3" s="122"/>
      <c r="AF3" s="122"/>
      <c r="AG3" s="122"/>
      <c r="AH3" s="122"/>
      <c r="AI3" s="123"/>
    </row>
    <row r="4" spans="1:35" x14ac:dyDescent="0.1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24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  <c r="V4" s="1" t="s">
        <v>17</v>
      </c>
      <c r="W4" s="1" t="s">
        <v>18</v>
      </c>
      <c r="X4" s="1" t="s">
        <v>19</v>
      </c>
      <c r="Y4" s="1" t="s">
        <v>20</v>
      </c>
      <c r="Z4" s="1" t="s">
        <v>21</v>
      </c>
      <c r="AA4" s="1" t="s">
        <v>22</v>
      </c>
      <c r="AC4" s="134" t="s">
        <v>109</v>
      </c>
      <c r="AD4" s="134"/>
      <c r="AE4" s="134"/>
      <c r="AF4" s="134"/>
      <c r="AG4" s="134"/>
      <c r="AH4" s="134"/>
      <c r="AI4" s="134"/>
    </row>
    <row r="5" spans="1:35" ht="15.75" thickBot="1" x14ac:dyDescent="0.2">
      <c r="A5" s="133" t="s">
        <v>105</v>
      </c>
      <c r="B5" s="133"/>
    </row>
    <row r="6" spans="1:35" ht="15.75" thickTop="1" x14ac:dyDescent="0.15">
      <c r="A6" s="105" t="s">
        <v>106</v>
      </c>
      <c r="B6" s="106">
        <f t="shared" ref="B6:B56" si="0">F6</f>
        <v>6.6666666666666666E-2</v>
      </c>
      <c r="C6" s="107" t="s">
        <v>107</v>
      </c>
      <c r="D6" s="107">
        <v>-3.5</v>
      </c>
      <c r="E6" s="90">
        <v>-3</v>
      </c>
      <c r="F6" s="90">
        <v>6.6666666666666666E-2</v>
      </c>
      <c r="G6" s="90">
        <v>0.27886515044266108</v>
      </c>
      <c r="H6" s="90">
        <v>0.27790863921936065</v>
      </c>
      <c r="I6" s="90">
        <v>-5.5434648708577996E-3</v>
      </c>
      <c r="J6" s="90">
        <v>-2.2401570835028726E-2</v>
      </c>
      <c r="K6" s="90">
        <v>-0.62300394127991243</v>
      </c>
      <c r="L6" s="90">
        <v>4.4485810377624E-3</v>
      </c>
      <c r="M6" s="90">
        <v>0.16974201423755894</v>
      </c>
      <c r="N6" s="90">
        <v>0.10068388064938799</v>
      </c>
      <c r="O6" s="90">
        <v>7.5467648189694744E-2</v>
      </c>
      <c r="P6" s="90">
        <v>8.8160684064253939E-2</v>
      </c>
      <c r="Q6" s="90">
        <v>4.3668986355918003E-2</v>
      </c>
      <c r="R6" s="90">
        <v>1.9536992320401386E-3</v>
      </c>
      <c r="S6" s="90">
        <v>4.7379296640060424E-5</v>
      </c>
      <c r="T6" s="90">
        <v>-7.2503498375445273E-3</v>
      </c>
      <c r="U6" s="90">
        <v>-4.4082462596648723E-3</v>
      </c>
      <c r="V6" s="90">
        <v>1.5518926833807615E-3</v>
      </c>
      <c r="W6" s="90">
        <v>-1.74443112E-3</v>
      </c>
      <c r="X6" s="90">
        <v>-8.898768E-5</v>
      </c>
      <c r="Y6" s="90">
        <v>1.1964239999999999E-5</v>
      </c>
      <c r="Z6" s="90">
        <v>3.5837415801359993E-4</v>
      </c>
      <c r="AA6" s="91">
        <v>2.2322480571663701E-2</v>
      </c>
    </row>
    <row r="7" spans="1:35" x14ac:dyDescent="0.15">
      <c r="A7" s="108" t="s">
        <v>106</v>
      </c>
      <c r="B7" s="58">
        <f t="shared" si="0"/>
        <v>6.6666666666666666E-2</v>
      </c>
      <c r="C7" s="21" t="s">
        <v>107</v>
      </c>
      <c r="D7" s="21">
        <v>-3.5</v>
      </c>
      <c r="E7" s="20">
        <v>-1</v>
      </c>
      <c r="F7" s="20">
        <v>6.6666666666666666E-2</v>
      </c>
      <c r="G7" s="20">
        <v>0.46769135927023797</v>
      </c>
      <c r="H7" s="20">
        <v>0.467312222126824</v>
      </c>
      <c r="I7" s="20">
        <v>-3.8524281122728947E-3</v>
      </c>
      <c r="J7" s="20">
        <v>-1.8429687587491556E-2</v>
      </c>
      <c r="K7" s="20">
        <v>-0.68685873952397747</v>
      </c>
      <c r="L7" s="20">
        <v>0</v>
      </c>
      <c r="M7" s="20">
        <v>0.17858916019306936</v>
      </c>
      <c r="N7" s="20">
        <v>9.080643415222317E-2</v>
      </c>
      <c r="O7" s="20">
        <v>6.810622547903375E-2</v>
      </c>
      <c r="P7" s="20">
        <v>8.5297409401515312E-2</v>
      </c>
      <c r="Q7" s="20">
        <v>1.5404824453372198E-2</v>
      </c>
      <c r="R7" s="20">
        <v>-1.2541578522368936E-3</v>
      </c>
      <c r="S7" s="20">
        <v>-8.7791049656582543E-4</v>
      </c>
      <c r="T7" s="20">
        <v>-6.9468433780210019E-3</v>
      </c>
      <c r="U7" s="20">
        <v>-1.1306232500299159E-3</v>
      </c>
      <c r="V7" s="20">
        <v>1.4710810041173837E-3</v>
      </c>
      <c r="W7" s="20">
        <v>1.2435119999999999E-5</v>
      </c>
      <c r="X7" s="20">
        <v>2.8857600000000001E-6</v>
      </c>
      <c r="Y7" s="20">
        <v>1.3753800000000002E-5</v>
      </c>
      <c r="Z7" s="20">
        <v>2.3270319035672689E-5</v>
      </c>
      <c r="AA7" s="92">
        <v>2.2389177285454406E-2</v>
      </c>
    </row>
    <row r="8" spans="1:35" x14ac:dyDescent="0.15">
      <c r="A8" s="108" t="s">
        <v>106</v>
      </c>
      <c r="B8" s="58">
        <f t="shared" si="0"/>
        <v>6.6666666666666666E-2</v>
      </c>
      <c r="C8" s="21" t="s">
        <v>107</v>
      </c>
      <c r="D8" s="21">
        <v>-3.5</v>
      </c>
      <c r="E8" s="20">
        <v>1</v>
      </c>
      <c r="F8" s="20">
        <v>6.6666666666666666E-2</v>
      </c>
      <c r="G8" s="20">
        <v>0.25566170974329305</v>
      </c>
      <c r="H8" s="20">
        <v>0.25460742189687291</v>
      </c>
      <c r="I8" s="20">
        <v>1.4679916232086395E-2</v>
      </c>
      <c r="J8" s="20">
        <v>-1.7957466505899963E-2</v>
      </c>
      <c r="K8" s="20">
        <v>-0.59053315068559731</v>
      </c>
      <c r="L8" s="20">
        <v>4.7536825230971996E-3</v>
      </c>
      <c r="M8" s="20">
        <v>0.16260083693254146</v>
      </c>
      <c r="N8" s="20">
        <v>0.10920812444238714</v>
      </c>
      <c r="O8" s="20">
        <v>8.3689521171556244E-2</v>
      </c>
      <c r="P8" s="20">
        <v>8.3568207435130354E-2</v>
      </c>
      <c r="Q8" s="20">
        <v>5.6755656337426207E-2</v>
      </c>
      <c r="R8" s="20">
        <v>-3.7819826788565874E-3</v>
      </c>
      <c r="S8" s="20">
        <v>-8.8209102273994837E-4</v>
      </c>
      <c r="T8" s="20">
        <v>-5.0109409973772409E-3</v>
      </c>
      <c r="U8" s="20">
        <v>-2.3646977871779121E-3</v>
      </c>
      <c r="V8" s="20">
        <v>1.8244933022089041E-3</v>
      </c>
      <c r="W8" s="20">
        <v>-6.0292943999999996E-4</v>
      </c>
      <c r="X8" s="20">
        <v>1.8998280000000003E-5</v>
      </c>
      <c r="Y8" s="20">
        <v>7.1751959999999997E-5</v>
      </c>
      <c r="Z8" s="20">
        <v>5.0238176052062238E-4</v>
      </c>
      <c r="AA8" s="92">
        <v>2.2684691284655605E-2</v>
      </c>
    </row>
    <row r="9" spans="1:35" x14ac:dyDescent="0.15">
      <c r="A9" s="108" t="s">
        <v>106</v>
      </c>
      <c r="B9" s="58">
        <f t="shared" si="0"/>
        <v>6.6666666666666666E-2</v>
      </c>
      <c r="C9" s="21" t="s">
        <v>107</v>
      </c>
      <c r="D9" s="21">
        <v>-3.5</v>
      </c>
      <c r="E9" s="20">
        <v>3</v>
      </c>
      <c r="F9" s="20">
        <v>6.6666666666666666E-2</v>
      </c>
      <c r="G9" s="20">
        <v>0.38131506177925634</v>
      </c>
      <c r="H9" s="20">
        <v>0.38076324365487918</v>
      </c>
      <c r="I9" s="20">
        <v>-9.5190810913719831E-4</v>
      </c>
      <c r="J9" s="20">
        <v>-2.0484689211334797E-2</v>
      </c>
      <c r="K9" s="20">
        <v>-0.62371342777096506</v>
      </c>
      <c r="L9" s="20">
        <v>3.0157527808800005E-4</v>
      </c>
      <c r="M9" s="20">
        <v>0.18574526938999489</v>
      </c>
      <c r="N9" s="20">
        <v>9.4780183886248856E-2</v>
      </c>
      <c r="O9" s="20">
        <v>7.1426704942082933E-2</v>
      </c>
      <c r="P9" s="20">
        <v>9.0881804035522928E-2</v>
      </c>
      <c r="Q9" s="20">
        <v>2.3382279990518399E-2</v>
      </c>
      <c r="R9" s="20">
        <v>-3.4531146198255799E-3</v>
      </c>
      <c r="S9" s="20">
        <v>-9.0578067105997865E-4</v>
      </c>
      <c r="T9" s="20">
        <v>-7.5420121425500601E-3</v>
      </c>
      <c r="U9" s="20">
        <v>-1.1562238965141158E-3</v>
      </c>
      <c r="V9" s="20">
        <v>1.6109283910563739E-3</v>
      </c>
      <c r="W9" s="20">
        <v>-4.6157040000000002E-5</v>
      </c>
      <c r="X9" s="20">
        <v>1.7933399999999997E-5</v>
      </c>
      <c r="Y9" s="20">
        <v>6.8665320000000003E-5</v>
      </c>
      <c r="Z9" s="20">
        <v>8.1654334810049979E-5</v>
      </c>
      <c r="AA9" s="92">
        <v>2.4293181268578146E-2</v>
      </c>
    </row>
    <row r="10" spans="1:35" x14ac:dyDescent="0.15">
      <c r="A10" s="108" t="s">
        <v>106</v>
      </c>
      <c r="B10" s="58">
        <f t="shared" si="0"/>
        <v>6.6666666666666666E-2</v>
      </c>
      <c r="C10" s="21" t="s">
        <v>107</v>
      </c>
      <c r="D10" s="21">
        <v>-2.5</v>
      </c>
      <c r="E10" s="80">
        <v>-3</v>
      </c>
      <c r="F10" s="80">
        <v>6.6666666666666666E-2</v>
      </c>
      <c r="G10" s="80">
        <v>0.25595769653403716</v>
      </c>
      <c r="H10" s="80">
        <v>0.24138523161230838</v>
      </c>
      <c r="I10" s="80">
        <v>-7.1109402239037195E-2</v>
      </c>
      <c r="J10" s="80">
        <v>-4.6807748158711082E-2</v>
      </c>
      <c r="K10" s="80">
        <v>-0.62278638638802153</v>
      </c>
      <c r="L10" s="80">
        <v>0.62150462949752094</v>
      </c>
      <c r="M10" s="80">
        <v>0.22202230078056462</v>
      </c>
      <c r="N10" s="80">
        <v>0.13616952176883193</v>
      </c>
      <c r="O10" s="80">
        <v>7.235808169984656E-2</v>
      </c>
      <c r="P10" s="80">
        <v>9.0075078978236564E-2</v>
      </c>
      <c r="Q10" s="80">
        <v>0.63969799864813937</v>
      </c>
      <c r="R10" s="80">
        <v>5.068191231761757E-3</v>
      </c>
      <c r="S10" s="80">
        <v>1.79205221997405E-3</v>
      </c>
      <c r="T10" s="80">
        <v>-7.0724407665555319E-3</v>
      </c>
      <c r="U10" s="80">
        <v>-5.5460870413541899E-3</v>
      </c>
      <c r="V10" s="80">
        <v>1.0017563813419798E-3</v>
      </c>
      <c r="W10" s="80">
        <v>-7.8690724559999994E-2</v>
      </c>
      <c r="X10" s="80">
        <v>-2.5071090839999997E-2</v>
      </c>
      <c r="Y10" s="80">
        <v>3.5260520399999998E-3</v>
      </c>
      <c r="Z10" s="80">
        <v>2.9166679825799947E-2</v>
      </c>
      <c r="AA10" s="109">
        <v>3.6535866344964786E-2</v>
      </c>
    </row>
    <row r="11" spans="1:35" x14ac:dyDescent="0.15">
      <c r="A11" s="108" t="s">
        <v>106</v>
      </c>
      <c r="B11" s="58">
        <f t="shared" si="0"/>
        <v>6.6666666666666666E-2</v>
      </c>
      <c r="C11" s="21" t="s">
        <v>107</v>
      </c>
      <c r="D11" s="21">
        <v>-2.5</v>
      </c>
      <c r="E11" s="80">
        <v>-2</v>
      </c>
      <c r="F11" s="80">
        <v>6.6666666666666666E-2</v>
      </c>
      <c r="G11" s="80">
        <v>0.10965692966845084</v>
      </c>
      <c r="H11" s="80">
        <v>-9.6381629293385535E-2</v>
      </c>
      <c r="I11" s="80">
        <v>-4.7943816268047369E-2</v>
      </c>
      <c r="J11" s="80">
        <v>-2.0895316238805747E-2</v>
      </c>
      <c r="K11" s="80">
        <v>-0.5496370174063161</v>
      </c>
      <c r="L11" s="80">
        <v>1.929037211989272</v>
      </c>
      <c r="M11" s="80">
        <v>8.7254510364599469E-2</v>
      </c>
      <c r="N11" s="80">
        <v>9.4466614156180129E-2</v>
      </c>
      <c r="O11" s="80">
        <v>6.9196253588320281E-2</v>
      </c>
      <c r="P11" s="80">
        <v>5.9282730296406495E-2</v>
      </c>
      <c r="Q11" s="80">
        <v>0.85706098546788734</v>
      </c>
      <c r="R11" s="80">
        <v>-1.5755938647361268E-3</v>
      </c>
      <c r="S11" s="80">
        <v>-8.3610523482459485E-6</v>
      </c>
      <c r="T11" s="80">
        <v>2.0751945728397191E-3</v>
      </c>
      <c r="U11" s="80">
        <v>-4.769739725682731E-4</v>
      </c>
      <c r="V11" s="80">
        <v>9.5524339953695142E-4</v>
      </c>
      <c r="W11" s="80">
        <v>2.6005905360000001E-2</v>
      </c>
      <c r="X11" s="80">
        <v>2.07422964E-3</v>
      </c>
      <c r="Y11" s="80">
        <v>1.071738864E-2</v>
      </c>
      <c r="Z11" s="80">
        <v>2.0060058935666064E-2</v>
      </c>
      <c r="AA11" s="109">
        <v>1.0662706139878868E-2</v>
      </c>
    </row>
    <row r="12" spans="1:35" x14ac:dyDescent="0.15">
      <c r="A12" s="108" t="s">
        <v>106</v>
      </c>
      <c r="B12" s="58">
        <f t="shared" si="0"/>
        <v>6.6666666666666666E-2</v>
      </c>
      <c r="C12" s="21" t="s">
        <v>107</v>
      </c>
      <c r="D12" s="21">
        <v>-2.5</v>
      </c>
      <c r="E12" s="80">
        <v>-1</v>
      </c>
      <c r="F12" s="80">
        <v>6.6666666666666666E-2</v>
      </c>
      <c r="G12" s="80">
        <v>0.5126544785280801</v>
      </c>
      <c r="H12" s="80">
        <v>0.51215642649962867</v>
      </c>
      <c r="I12" s="80">
        <v>-1.971009731860551E-3</v>
      </c>
      <c r="J12" s="80">
        <v>-2.2506094078384966E-2</v>
      </c>
      <c r="K12" s="80">
        <v>-0.68956640143330639</v>
      </c>
      <c r="L12" s="80">
        <v>0.14758843270317301</v>
      </c>
      <c r="M12" s="80">
        <v>0.18468510506452443</v>
      </c>
      <c r="N12" s="80">
        <v>0.10654091525031451</v>
      </c>
      <c r="O12" s="80">
        <v>5.8824188171701826E-2</v>
      </c>
      <c r="P12" s="80">
        <v>8.3494559912543176E-2</v>
      </c>
      <c r="Q12" s="80">
        <v>0.32718231654029462</v>
      </c>
      <c r="R12" s="80">
        <v>-2.0024720374049064E-3</v>
      </c>
      <c r="S12" s="80">
        <v>2.0484578253202593E-4</v>
      </c>
      <c r="T12" s="80">
        <v>-7.0043985663818644E-3</v>
      </c>
      <c r="U12" s="80">
        <v>-1.8885257625717944E-3</v>
      </c>
      <c r="V12" s="80">
        <v>9.420421023137738E-4</v>
      </c>
      <c r="W12" s="80">
        <v>-2.774384676E-2</v>
      </c>
      <c r="X12" s="80">
        <v>-6.3048131999999982E-4</v>
      </c>
      <c r="Y12" s="80">
        <v>1.98304416E-3</v>
      </c>
      <c r="Z12" s="80">
        <v>8.6380908882104854E-3</v>
      </c>
      <c r="AA12" s="109">
        <v>2.445991988456446E-2</v>
      </c>
    </row>
    <row r="13" spans="1:35" x14ac:dyDescent="0.15">
      <c r="A13" s="108" t="s">
        <v>106</v>
      </c>
      <c r="B13" s="58">
        <f t="shared" si="0"/>
        <v>6.6666666666666666E-2</v>
      </c>
      <c r="C13" s="21" t="s">
        <v>107</v>
      </c>
      <c r="D13" s="21">
        <v>-2.5</v>
      </c>
      <c r="E13" s="80">
        <v>-0.5</v>
      </c>
      <c r="F13" s="80">
        <v>6.6666666666666666E-2</v>
      </c>
      <c r="G13" s="80">
        <v>0.29472472609757983</v>
      </c>
      <c r="H13" s="80">
        <v>0.27023364677863099</v>
      </c>
      <c r="I13" s="80">
        <v>0.11219823579697107</v>
      </c>
      <c r="J13" s="80">
        <v>3.532698976792107E-2</v>
      </c>
      <c r="K13" s="80">
        <v>-0.6314793554667717</v>
      </c>
      <c r="L13" s="80">
        <v>1.131548650101639</v>
      </c>
      <c r="M13" s="80">
        <v>0.21528615104355259</v>
      </c>
      <c r="N13" s="80">
        <v>0.11148337147187391</v>
      </c>
      <c r="O13" s="80">
        <v>6.8059563316821142E-2</v>
      </c>
      <c r="P13" s="80">
        <v>8.0659240461257817E-2</v>
      </c>
      <c r="Q13" s="80">
        <v>0.7018633600448777</v>
      </c>
      <c r="R13" s="80">
        <v>8.8877986461854529E-3</v>
      </c>
      <c r="S13" s="80">
        <v>1.5161374924819336E-3</v>
      </c>
      <c r="T13" s="80">
        <v>-8.0293497503215773E-3</v>
      </c>
      <c r="U13" s="80">
        <v>-4.3200319838277504E-3</v>
      </c>
      <c r="V13" s="80">
        <v>1.9764932851897918E-4</v>
      </c>
      <c r="W13" s="80">
        <v>-3.5278908480000003E-2</v>
      </c>
      <c r="X13" s="80">
        <v>-3.1545278279999998E-2</v>
      </c>
      <c r="Y13" s="80">
        <v>1.260768348E-2</v>
      </c>
      <c r="Z13" s="80">
        <v>1.4906553813952164E-2</v>
      </c>
      <c r="AA13" s="109">
        <v>3.1704386552379775E-2</v>
      </c>
    </row>
    <row r="14" spans="1:35" x14ac:dyDescent="0.15">
      <c r="A14" s="108" t="s">
        <v>106</v>
      </c>
      <c r="B14" s="58">
        <f t="shared" si="0"/>
        <v>6.6666666666666666E-2</v>
      </c>
      <c r="C14" s="21" t="s">
        <v>107</v>
      </c>
      <c r="D14" s="21">
        <v>-2.5</v>
      </c>
      <c r="E14" s="80">
        <v>0</v>
      </c>
      <c r="F14" s="80">
        <v>6.6666666666666666E-2</v>
      </c>
      <c r="G14" s="80">
        <v>0.13961018195771632</v>
      </c>
      <c r="H14" s="80">
        <v>-0.13333806176577087</v>
      </c>
      <c r="I14" s="80">
        <v>-2.9525327599486839E-2</v>
      </c>
      <c r="J14" s="80">
        <v>-2.8986535166471927E-2</v>
      </c>
      <c r="K14" s="80">
        <v>-0.54515806923198118</v>
      </c>
      <c r="L14" s="80">
        <v>1.3707367004034396</v>
      </c>
      <c r="M14" s="80">
        <v>8.93449752317243E-2</v>
      </c>
      <c r="N14" s="80">
        <v>9.3600564425514135E-2</v>
      </c>
      <c r="O14" s="80">
        <v>6.9239182777555877E-2</v>
      </c>
      <c r="P14" s="80">
        <v>5.8437684190191151E-2</v>
      </c>
      <c r="Q14" s="80">
        <v>0.67841077328917199</v>
      </c>
      <c r="R14" s="80">
        <v>-3.1771998923334639E-4</v>
      </c>
      <c r="S14" s="80">
        <v>1.9230420400965698E-4</v>
      </c>
      <c r="T14" s="80">
        <v>1.6079673524268762E-3</v>
      </c>
      <c r="U14" s="80">
        <v>-4.9350643824963605E-5</v>
      </c>
      <c r="V14" s="80">
        <v>1.1523992216176812E-3</v>
      </c>
      <c r="W14" s="80">
        <v>2.6832552480000004E-2</v>
      </c>
      <c r="X14" s="80">
        <v>3.8326467600000003E-3</v>
      </c>
      <c r="Y14" s="80">
        <v>1.0373209920000001E-2</v>
      </c>
      <c r="Z14" s="80">
        <v>1.6642180027400311E-2</v>
      </c>
      <c r="AA14" s="109">
        <v>1.076882734581802E-2</v>
      </c>
    </row>
    <row r="15" spans="1:35" x14ac:dyDescent="0.15">
      <c r="A15" s="108" t="s">
        <v>106</v>
      </c>
      <c r="B15" s="58">
        <f t="shared" si="0"/>
        <v>6.6666666666666666E-2</v>
      </c>
      <c r="C15" s="21" t="s">
        <v>107</v>
      </c>
      <c r="D15" s="21">
        <v>-2.5</v>
      </c>
      <c r="E15" s="80">
        <v>0.5</v>
      </c>
      <c r="F15" s="80">
        <v>6.6666666666666666E-2</v>
      </c>
      <c r="G15" s="80">
        <v>9.7828478370757699E-2</v>
      </c>
      <c r="H15" s="80">
        <v>7.7399461705296713E-2</v>
      </c>
      <c r="I15" s="80">
        <v>3.5396049767995728E-2</v>
      </c>
      <c r="J15" s="80">
        <v>-4.8237476808905382E-2</v>
      </c>
      <c r="K15" s="80">
        <v>-0.55234418355820059</v>
      </c>
      <c r="L15" s="80">
        <v>0.83903212969676111</v>
      </c>
      <c r="M15" s="80">
        <v>0.22642347592045783</v>
      </c>
      <c r="N15" s="80">
        <v>0.15094836178480905</v>
      </c>
      <c r="O15" s="80">
        <v>7.6292635217613675E-2</v>
      </c>
      <c r="P15" s="80">
        <v>7.2623094912297792E-2</v>
      </c>
      <c r="Q15" s="80">
        <v>0.55968777000744296</v>
      </c>
      <c r="R15" s="80">
        <v>-6.6749067913496871E-4</v>
      </c>
      <c r="S15" s="80">
        <v>-5.2953331538891053E-5</v>
      </c>
      <c r="T15" s="80">
        <v>3.2054476930409477E-3</v>
      </c>
      <c r="U15" s="80">
        <v>-7.1267264747629918E-3</v>
      </c>
      <c r="V15" s="80">
        <v>1.2208115516200367E-4</v>
      </c>
      <c r="W15" s="80">
        <v>-5.7175448399999995E-2</v>
      </c>
      <c r="X15" s="80">
        <v>9.5231516399999997E-3</v>
      </c>
      <c r="Y15" s="80">
        <v>1.1322472680000001E-2</v>
      </c>
      <c r="Z15" s="80">
        <v>3.3193824076627487E-3</v>
      </c>
      <c r="AA15" s="109">
        <v>3.9936782280933808E-2</v>
      </c>
    </row>
    <row r="16" spans="1:35" x14ac:dyDescent="0.15">
      <c r="A16" s="108" t="s">
        <v>106</v>
      </c>
      <c r="B16" s="58">
        <f t="shared" si="0"/>
        <v>6.6666666666666666E-2</v>
      </c>
      <c r="C16" s="21" t="s">
        <v>107</v>
      </c>
      <c r="D16" s="21">
        <v>-2.5</v>
      </c>
      <c r="E16" s="80">
        <v>1</v>
      </c>
      <c r="F16" s="80">
        <v>6.6666666666666666E-2</v>
      </c>
      <c r="G16" s="80">
        <v>0.25162200383118505</v>
      </c>
      <c r="H16" s="80">
        <v>0.24701828783461438</v>
      </c>
      <c r="I16" s="80">
        <v>4.4448509237241633E-2</v>
      </c>
      <c r="J16" s="80">
        <v>-1.7886540019336799E-2</v>
      </c>
      <c r="K16" s="80">
        <v>-0.59912311238421412</v>
      </c>
      <c r="L16" s="80">
        <v>0.59733833878081444</v>
      </c>
      <c r="M16" s="80">
        <v>0.19949380886431764</v>
      </c>
      <c r="N16" s="80">
        <v>0.13051220122217536</v>
      </c>
      <c r="O16" s="80">
        <v>6.9237316291067372E-2</v>
      </c>
      <c r="P16" s="80">
        <v>7.5309494335674076E-2</v>
      </c>
      <c r="Q16" s="80">
        <v>0.65300409759552669</v>
      </c>
      <c r="R16" s="80">
        <v>-2.6602081554669217E-3</v>
      </c>
      <c r="S16" s="80">
        <v>-8.0544804288102724E-4</v>
      </c>
      <c r="T16" s="80">
        <v>-5.4301747166703067E-3</v>
      </c>
      <c r="U16" s="80">
        <v>-2.2021491040794378E-3</v>
      </c>
      <c r="V16" s="80">
        <v>1.2197628504387564E-3</v>
      </c>
      <c r="W16" s="80">
        <v>-8.2696848480000001E-2</v>
      </c>
      <c r="X16" s="80">
        <v>1.01230452E-2</v>
      </c>
      <c r="Y16" s="80">
        <v>1.0632876480000001E-2</v>
      </c>
      <c r="Z16" s="80">
        <v>1.9187428720978006E-2</v>
      </c>
      <c r="AA16" s="109">
        <v>3.0812510205119895E-2</v>
      </c>
    </row>
    <row r="17" spans="1:27" x14ac:dyDescent="0.15">
      <c r="A17" s="108" t="s">
        <v>106</v>
      </c>
      <c r="B17" s="58">
        <f t="shared" si="0"/>
        <v>6.6666666666666666E-2</v>
      </c>
      <c r="C17" s="21" t="s">
        <v>107</v>
      </c>
      <c r="D17" s="21">
        <v>-2.5</v>
      </c>
      <c r="E17" s="80">
        <v>2</v>
      </c>
      <c r="F17" s="80">
        <v>6.6666666666666666E-2</v>
      </c>
      <c r="G17" s="80">
        <v>8.5928686462451012E-2</v>
      </c>
      <c r="H17" s="80">
        <v>-8.5029658470302333E-2</v>
      </c>
      <c r="I17" s="80">
        <v>-1.0179817308302504E-2</v>
      </c>
      <c r="J17" s="80">
        <v>-7.075850277919838E-3</v>
      </c>
      <c r="K17" s="80">
        <v>-0.50059278753333747</v>
      </c>
      <c r="L17" s="80">
        <v>1.7111639272836532</v>
      </c>
      <c r="M17" s="80">
        <v>7.9743768734858125E-2</v>
      </c>
      <c r="N17" s="80">
        <v>0.1099621849837429</v>
      </c>
      <c r="O17" s="80">
        <v>6.1161029255309224E-2</v>
      </c>
      <c r="P17" s="80">
        <v>6.2709831403060107E-2</v>
      </c>
      <c r="Q17" s="80">
        <v>0.7404724358664192</v>
      </c>
      <c r="R17" s="80">
        <v>2.7870174494153111E-6</v>
      </c>
      <c r="S17" s="80">
        <v>-2.0066525635790294E-4</v>
      </c>
      <c r="T17" s="80">
        <v>1.4975452868685203E-3</v>
      </c>
      <c r="U17" s="80">
        <v>-3.6149346601785835E-5</v>
      </c>
      <c r="V17" s="80">
        <v>6.2360707303319622E-4</v>
      </c>
      <c r="W17" s="80">
        <v>2.4092627040000002E-2</v>
      </c>
      <c r="X17" s="80">
        <v>3.6037915199999999E-3</v>
      </c>
      <c r="Y17" s="80">
        <v>8.3450573999999996E-3</v>
      </c>
      <c r="Z17" s="80">
        <v>1.7287945643534124E-2</v>
      </c>
      <c r="AA17" s="109">
        <v>1.1095711139003111E-2</v>
      </c>
    </row>
    <row r="18" spans="1:27" x14ac:dyDescent="0.15">
      <c r="A18" s="108" t="s">
        <v>106</v>
      </c>
      <c r="B18" s="58">
        <f t="shared" si="0"/>
        <v>6.6666666666666666E-2</v>
      </c>
      <c r="C18" s="21" t="s">
        <v>107</v>
      </c>
      <c r="D18" s="21">
        <v>-2.5</v>
      </c>
      <c r="E18" s="80">
        <v>3</v>
      </c>
      <c r="F18" s="80">
        <v>6.6666666666666666E-2</v>
      </c>
      <c r="G18" s="80">
        <v>0.37305227119750639</v>
      </c>
      <c r="H18" s="80">
        <v>0.37232174742953705</v>
      </c>
      <c r="I18" s="80">
        <v>1.8179578398031973E-3</v>
      </c>
      <c r="J18" s="80">
        <v>-2.3263887592717712E-2</v>
      </c>
      <c r="K18" s="80">
        <v>-0.63263045167254528</v>
      </c>
      <c r="L18" s="80">
        <v>0.30573151470620646</v>
      </c>
      <c r="M18" s="80">
        <v>0.2235353991605788</v>
      </c>
      <c r="N18" s="80">
        <v>0.1125566012027639</v>
      </c>
      <c r="O18" s="80">
        <v>5.9341204929017517E-2</v>
      </c>
      <c r="P18" s="80">
        <v>8.7077691911461211E-2</v>
      </c>
      <c r="Q18" s="80">
        <v>0.4760934881370697</v>
      </c>
      <c r="R18" s="80">
        <v>-3.8084593446260332E-3</v>
      </c>
      <c r="S18" s="80">
        <v>-7.3577260664564419E-4</v>
      </c>
      <c r="T18" s="80">
        <v>-8.6081505513153581E-3</v>
      </c>
      <c r="U18" s="80">
        <v>-1.7262855209972264E-3</v>
      </c>
      <c r="V18" s="80">
        <v>9.8306482499327472E-4</v>
      </c>
      <c r="W18" s="80">
        <v>-5.8247108639999996E-2</v>
      </c>
      <c r="X18" s="80">
        <v>4.1453078400000001E-3</v>
      </c>
      <c r="Y18" s="80">
        <v>6.23522772E-3</v>
      </c>
      <c r="Z18" s="80">
        <v>1.5681952220312753E-2</v>
      </c>
      <c r="AA18" s="109">
        <v>3.3079220877312486E-2</v>
      </c>
    </row>
    <row r="19" spans="1:27" x14ac:dyDescent="0.15">
      <c r="A19" s="108" t="s">
        <v>106</v>
      </c>
      <c r="B19" s="58">
        <f t="shared" si="0"/>
        <v>6.6666666666666666E-2</v>
      </c>
      <c r="C19" s="21" t="s">
        <v>107</v>
      </c>
      <c r="D19" s="21">
        <v>-2</v>
      </c>
      <c r="E19" s="20">
        <v>-1</v>
      </c>
      <c r="F19" s="20">
        <v>6.6666666666666666E-2</v>
      </c>
      <c r="G19" s="20">
        <v>0.45823900705088744</v>
      </c>
      <c r="H19" s="20">
        <v>0.45766808644072227</v>
      </c>
      <c r="I19" s="20">
        <v>3.2644848683940379E-3</v>
      </c>
      <c r="J19" s="20">
        <v>-2.2633015159603261E-2</v>
      </c>
      <c r="K19" s="20">
        <v>-0.69120129931691709</v>
      </c>
      <c r="L19" s="20">
        <v>0.44336704637124902</v>
      </c>
      <c r="M19" s="20">
        <v>0.18128436668246958</v>
      </c>
      <c r="N19" s="20">
        <v>0.11334052552793571</v>
      </c>
      <c r="O19" s="20">
        <v>6.6975134667000155E-2</v>
      </c>
      <c r="P19" s="20">
        <v>8.3652981958138334E-2</v>
      </c>
      <c r="Q19" s="20">
        <v>0.39403617520390205</v>
      </c>
      <c r="R19" s="20">
        <v>4.8633454492297317E-4</v>
      </c>
      <c r="S19" s="20">
        <v>-1.2430097824392323E-3</v>
      </c>
      <c r="T19" s="20">
        <v>-7.1336972532032679E-3</v>
      </c>
      <c r="U19" s="20">
        <v>-2.453097127929378E-3</v>
      </c>
      <c r="V19" s="20">
        <v>1.4006946483620293E-3</v>
      </c>
      <c r="W19" s="20">
        <v>-2.3367834719999998E-2</v>
      </c>
      <c r="X19" s="20">
        <v>-4.4863848000000004E-4</v>
      </c>
      <c r="Y19" s="20">
        <v>4.3107724799999999E-3</v>
      </c>
      <c r="Z19" s="20">
        <v>1.3287285506575574E-2</v>
      </c>
      <c r="AA19" s="92">
        <v>2.5097882497037767E-2</v>
      </c>
    </row>
    <row r="20" spans="1:27" x14ac:dyDescent="0.15">
      <c r="A20" s="108" t="s">
        <v>106</v>
      </c>
      <c r="B20" s="58">
        <f t="shared" si="0"/>
        <v>6.6666666666666666E-2</v>
      </c>
      <c r="C20" s="21" t="s">
        <v>107</v>
      </c>
      <c r="D20" s="21">
        <v>-2</v>
      </c>
      <c r="E20" s="20">
        <v>1</v>
      </c>
      <c r="F20" s="20">
        <v>6.6666666666666666E-2</v>
      </c>
      <c r="G20" s="20">
        <v>0.24499757576331718</v>
      </c>
      <c r="H20" s="20">
        <v>0.24227243485651076</v>
      </c>
      <c r="I20" s="20">
        <v>3.2454467062112934E-2</v>
      </c>
      <c r="J20" s="20">
        <v>-1.657066704494126E-2</v>
      </c>
      <c r="K20" s="20">
        <v>-0.60772761630120309</v>
      </c>
      <c r="L20" s="20">
        <v>0.60828428648835542</v>
      </c>
      <c r="M20" s="20">
        <v>0.18082769965494885</v>
      </c>
      <c r="N20" s="20">
        <v>0.17207698883467784</v>
      </c>
      <c r="O20" s="20">
        <v>9.0627251449326762E-2</v>
      </c>
      <c r="P20" s="20">
        <v>7.9956256404969422E-2</v>
      </c>
      <c r="Q20" s="20">
        <v>0.43028794724551023</v>
      </c>
      <c r="R20" s="20">
        <v>-1.9411576535177698E-3</v>
      </c>
      <c r="S20" s="20">
        <v>-1.8561536213106023E-3</v>
      </c>
      <c r="T20" s="20">
        <v>-5.1176617646487245E-3</v>
      </c>
      <c r="U20" s="20">
        <v>-4.6157657169488449E-3</v>
      </c>
      <c r="V20" s="20">
        <v>1.161714155639643E-3</v>
      </c>
      <c r="W20" s="20">
        <v>-1.171008288E-2</v>
      </c>
      <c r="X20" s="20">
        <v>1.5955380000000013E-4</v>
      </c>
      <c r="Y20" s="20">
        <v>6.7703558399999997E-3</v>
      </c>
      <c r="Z20" s="20">
        <v>1.0411549137407392E-2</v>
      </c>
      <c r="AA20" s="92">
        <v>3.5261222877084865E-2</v>
      </c>
    </row>
    <row r="21" spans="1:27" x14ac:dyDescent="0.15">
      <c r="A21" s="108" t="s">
        <v>106</v>
      </c>
      <c r="B21" s="58">
        <f t="shared" si="0"/>
        <v>6.6666666666666666E-2</v>
      </c>
      <c r="C21" s="21" t="s">
        <v>107</v>
      </c>
      <c r="D21" s="21">
        <v>-1.5</v>
      </c>
      <c r="E21" s="20">
        <v>-3</v>
      </c>
      <c r="F21" s="20">
        <v>6.6666666666666666E-2</v>
      </c>
      <c r="G21" s="20">
        <v>0.28477078362596281</v>
      </c>
      <c r="H21" s="20">
        <v>0.28359644571199616</v>
      </c>
      <c r="I21" s="20">
        <v>-1.1001071363244399E-2</v>
      </c>
      <c r="J21" s="20">
        <v>-2.3375876782027974E-2</v>
      </c>
      <c r="K21" s="20">
        <v>-0.62359408543341843</v>
      </c>
      <c r="L21" s="20">
        <v>0.474688587062844</v>
      </c>
      <c r="M21" s="20">
        <v>0.17509136451361226</v>
      </c>
      <c r="N21" s="20">
        <v>0.10746295957563563</v>
      </c>
      <c r="O21" s="20">
        <v>8.1167897925586915E-2</v>
      </c>
      <c r="P21" s="20">
        <v>8.6395209178180374E-2</v>
      </c>
      <c r="Q21" s="20">
        <v>0.29907947303027643</v>
      </c>
      <c r="R21" s="20">
        <v>3.3123702386301064E-3</v>
      </c>
      <c r="S21" s="20">
        <v>4.5846437042881989E-4</v>
      </c>
      <c r="T21" s="20">
        <v>-6.2698347958155412E-3</v>
      </c>
      <c r="U21" s="20">
        <v>-5.9046194687425498E-3</v>
      </c>
      <c r="V21" s="20">
        <v>1.4860712621792161E-3</v>
      </c>
      <c r="W21" s="20">
        <v>2.6769513599999998E-3</v>
      </c>
      <c r="X21" s="20">
        <v>7.8028704000000012E-4</v>
      </c>
      <c r="Y21" s="20">
        <v>4.1934715200000004E-3</v>
      </c>
      <c r="Z21" s="20">
        <v>4.9176155199472538E-3</v>
      </c>
      <c r="AA21" s="92">
        <v>2.4396750630825918E-2</v>
      </c>
    </row>
    <row r="22" spans="1:27" x14ac:dyDescent="0.15">
      <c r="A22" s="108" t="s">
        <v>106</v>
      </c>
      <c r="B22" s="58">
        <f t="shared" si="0"/>
        <v>6.6666666666666666E-2</v>
      </c>
      <c r="C22" s="21" t="s">
        <v>107</v>
      </c>
      <c r="D22" s="21">
        <v>-1.5</v>
      </c>
      <c r="E22" s="20">
        <v>-1</v>
      </c>
      <c r="F22" s="20">
        <v>6.6666666666666666E-2</v>
      </c>
      <c r="G22" s="20">
        <v>0.48724261230902499</v>
      </c>
      <c r="H22" s="20">
        <v>0.48698312322917087</v>
      </c>
      <c r="I22" s="20">
        <v>8.5354427119302065E-3</v>
      </c>
      <c r="J22" s="20">
        <v>-1.3414438392880474E-2</v>
      </c>
      <c r="K22" s="20">
        <v>-0.7008046994003948</v>
      </c>
      <c r="L22" s="20">
        <v>0.32917689443996284</v>
      </c>
      <c r="M22" s="20">
        <v>0.18507520074062184</v>
      </c>
      <c r="N22" s="20">
        <v>8.7866717932828881E-2</v>
      </c>
      <c r="O22" s="20">
        <v>6.8177151965596927E-2</v>
      </c>
      <c r="P22" s="20">
        <v>8.1189260253579296E-2</v>
      </c>
      <c r="Q22" s="20">
        <v>0.24734385919393917</v>
      </c>
      <c r="R22" s="20">
        <v>-5.8945419055134E-4</v>
      </c>
      <c r="S22" s="20">
        <v>-8.0126751670690419E-4</v>
      </c>
      <c r="T22" s="20">
        <v>-6.9896550615391575E-3</v>
      </c>
      <c r="U22" s="20">
        <v>-1.1685615574703566E-3</v>
      </c>
      <c r="V22" s="20">
        <v>1.2876199856980814E-3</v>
      </c>
      <c r="W22" s="20">
        <v>-1.059080076E-2</v>
      </c>
      <c r="X22" s="20">
        <v>-2.2266144000000001E-4</v>
      </c>
      <c r="Y22" s="20">
        <v>2.7283154399999998E-3</v>
      </c>
      <c r="Z22" s="20">
        <v>8.1263057693347265E-3</v>
      </c>
      <c r="AA22" s="92">
        <v>2.3310757049804443E-2</v>
      </c>
    </row>
    <row r="23" spans="1:27" x14ac:dyDescent="0.15">
      <c r="A23" s="108" t="s">
        <v>106</v>
      </c>
      <c r="B23" s="58">
        <f t="shared" si="0"/>
        <v>6.6666666666666666E-2</v>
      </c>
      <c r="C23" s="21" t="s">
        <v>107</v>
      </c>
      <c r="D23" s="21">
        <v>-1.5</v>
      </c>
      <c r="E23" s="20">
        <v>1</v>
      </c>
      <c r="F23" s="20">
        <v>6.6666666666666666E-2</v>
      </c>
      <c r="G23" s="20">
        <v>0.29083303673905986</v>
      </c>
      <c r="H23" s="20">
        <v>0.29031144193547181</v>
      </c>
      <c r="I23" s="20">
        <v>1.2931018392357859E-2</v>
      </c>
      <c r="J23" s="20">
        <v>-1.1658074607197918E-2</v>
      </c>
      <c r="K23" s="20">
        <v>-0.61562952175102692</v>
      </c>
      <c r="L23" s="20">
        <v>0.41355915703336088</v>
      </c>
      <c r="M23" s="20">
        <v>0.18291567587342233</v>
      </c>
      <c r="N23" s="20">
        <v>0.11345749201454863</v>
      </c>
      <c r="O23" s="20">
        <v>8.3321823333320888E-2</v>
      </c>
      <c r="P23" s="20">
        <v>7.7837278918893443E-2</v>
      </c>
      <c r="Q23" s="20">
        <v>0.25069878645356164</v>
      </c>
      <c r="R23" s="20">
        <v>-2.2537681107605212E-3</v>
      </c>
      <c r="S23" s="20">
        <v>-1.1440706629849884E-3</v>
      </c>
      <c r="T23" s="20">
        <v>-4.9890416491799134E-3</v>
      </c>
      <c r="U23" s="20">
        <v>-2.9044498912451908E-3</v>
      </c>
      <c r="V23" s="20">
        <v>1.6312238433293903E-3</v>
      </c>
      <c r="W23" s="20">
        <v>-5.8809887999999996E-3</v>
      </c>
      <c r="X23" s="20">
        <v>-7.8441479999999996E-5</v>
      </c>
      <c r="Y23" s="20">
        <v>3.0097202399999999E-3</v>
      </c>
      <c r="Z23" s="20">
        <v>6.582543872681936E-3</v>
      </c>
      <c r="AA23" s="92">
        <v>2.6636636609025703E-2</v>
      </c>
    </row>
    <row r="24" spans="1:27" x14ac:dyDescent="0.15">
      <c r="A24" s="108" t="s">
        <v>106</v>
      </c>
      <c r="B24" s="58">
        <f t="shared" si="0"/>
        <v>6.6666666666666666E-2</v>
      </c>
      <c r="C24" s="21" t="s">
        <v>107</v>
      </c>
      <c r="D24" s="21">
        <v>-1.5</v>
      </c>
      <c r="E24" s="20">
        <v>3</v>
      </c>
      <c r="F24" s="20">
        <v>6.6666666666666666E-2</v>
      </c>
      <c r="G24" s="20">
        <v>0.35443953450004356</v>
      </c>
      <c r="H24" s="20">
        <v>0.35411977119364296</v>
      </c>
      <c r="I24" s="20">
        <v>-1.7470313532400342E-3</v>
      </c>
      <c r="J24" s="20">
        <v>-1.4950556772919519E-2</v>
      </c>
      <c r="K24" s="20">
        <v>-0.63973017901214912</v>
      </c>
      <c r="L24" s="20">
        <v>0.35111014031388965</v>
      </c>
      <c r="M24" s="20">
        <v>0.19558289750873822</v>
      </c>
      <c r="N24" s="20">
        <v>9.7803891997625833E-2</v>
      </c>
      <c r="O24" s="20">
        <v>6.989245304853238E-2</v>
      </c>
      <c r="P24" s="20">
        <v>8.717293743261495E-2</v>
      </c>
      <c r="Q24" s="20">
        <v>0.24051332353905361</v>
      </c>
      <c r="R24" s="20">
        <v>-1.9913239676072453E-3</v>
      </c>
      <c r="S24" s="20">
        <v>-1.0716082093001902E-3</v>
      </c>
      <c r="T24" s="20">
        <v>-7.7247740268485106E-3</v>
      </c>
      <c r="U24" s="20">
        <v>-1.9698926365782029E-3</v>
      </c>
      <c r="V24" s="20">
        <v>1.4096394525553039E-3</v>
      </c>
      <c r="W24" s="20">
        <v>-1.2544515359999999E-2</v>
      </c>
      <c r="X24" s="20">
        <v>8.7025644000000011E-4</v>
      </c>
      <c r="Y24" s="20">
        <v>2.4143086800000003E-3</v>
      </c>
      <c r="Z24" s="20">
        <v>8.9157317135471776E-3</v>
      </c>
      <c r="AA24" s="92">
        <v>2.6351613040469082E-2</v>
      </c>
    </row>
    <row r="25" spans="1:27" x14ac:dyDescent="0.15">
      <c r="A25" s="108" t="s">
        <v>106</v>
      </c>
      <c r="B25" s="58">
        <f t="shared" si="0"/>
        <v>6.6666666666666666E-2</v>
      </c>
      <c r="C25" s="21" t="s">
        <v>107</v>
      </c>
      <c r="D25" s="21">
        <v>-1</v>
      </c>
      <c r="E25" s="20">
        <v>-1</v>
      </c>
      <c r="F25" s="20">
        <v>6.6666666666666666E-2</v>
      </c>
      <c r="G25" s="20">
        <v>0.52190893966115937</v>
      </c>
      <c r="H25" s="20">
        <v>0.52172403623970165</v>
      </c>
      <c r="I25" s="20">
        <v>6.4487108177823894E-3</v>
      </c>
      <c r="J25" s="20">
        <v>-1.2303878932220411E-2</v>
      </c>
      <c r="K25" s="20">
        <v>-0.70359989004075685</v>
      </c>
      <c r="L25" s="20">
        <v>0.25872138955957136</v>
      </c>
      <c r="M25" s="20">
        <v>0.18681103317493084</v>
      </c>
      <c r="N25" s="20">
        <v>9.1971121721049862E-2</v>
      </c>
      <c r="O25" s="20">
        <v>6.3107774662819222E-2</v>
      </c>
      <c r="P25" s="20">
        <v>7.8481378007608404E-2</v>
      </c>
      <c r="Q25" s="20">
        <v>0.1766844991009098</v>
      </c>
      <c r="R25" s="20">
        <v>-1.910500461574201E-3</v>
      </c>
      <c r="S25" s="20">
        <v>1.1705473287544346E-4</v>
      </c>
      <c r="T25" s="20">
        <v>-6.7441972968147442E-3</v>
      </c>
      <c r="U25" s="20">
        <v>-1.1097726030138688E-3</v>
      </c>
      <c r="V25" s="20">
        <v>8.1175640261586975E-4</v>
      </c>
      <c r="W25" s="20">
        <v>-5.5771545600000003E-3</v>
      </c>
      <c r="X25" s="20">
        <v>3.5849736000000007E-4</v>
      </c>
      <c r="Y25" s="20">
        <v>9.1151352000000006E-4</v>
      </c>
      <c r="Z25" s="20">
        <v>5.4482142082708466E-3</v>
      </c>
      <c r="AA25" s="92">
        <v>2.3669820284703224E-2</v>
      </c>
    </row>
    <row r="26" spans="1:27" x14ac:dyDescent="0.15">
      <c r="A26" s="108" t="s">
        <v>106</v>
      </c>
      <c r="B26" s="58">
        <f t="shared" si="0"/>
        <v>6.6666666666666666E-2</v>
      </c>
      <c r="C26" s="21" t="s">
        <v>107</v>
      </c>
      <c r="D26" s="21">
        <v>-1</v>
      </c>
      <c r="E26" s="20">
        <v>1</v>
      </c>
      <c r="F26" s="20">
        <v>6.6666666666666666E-2</v>
      </c>
      <c r="G26" s="20">
        <v>0.28651387881129536</v>
      </c>
      <c r="H26" s="20">
        <v>0.28457448463197244</v>
      </c>
      <c r="I26" s="20">
        <v>2.831086705763337E-2</v>
      </c>
      <c r="J26" s="20">
        <v>-1.7494577856750897E-2</v>
      </c>
      <c r="K26" s="20">
        <v>-0.63388799301083165</v>
      </c>
      <c r="L26" s="20">
        <v>0.30297046374718195</v>
      </c>
      <c r="M26" s="20">
        <v>0.20248143157025017</v>
      </c>
      <c r="N26" s="20">
        <v>0.11131165471493153</v>
      </c>
      <c r="O26" s="20">
        <v>7.416484062071875E-2</v>
      </c>
      <c r="P26" s="20">
        <v>7.0701621683691027E-2</v>
      </c>
      <c r="Q26" s="20">
        <v>0.17550262298576699</v>
      </c>
      <c r="R26" s="20">
        <v>-3.8920698681084928E-3</v>
      </c>
      <c r="S26" s="20">
        <v>-3.2886805903100763E-4</v>
      </c>
      <c r="T26" s="20">
        <v>-5.6416833509967965E-3</v>
      </c>
      <c r="U26" s="20">
        <v>-1.744236817688557E-3</v>
      </c>
      <c r="V26" s="20">
        <v>1.2081037608351088E-3</v>
      </c>
      <c r="W26" s="20">
        <v>-2.0021846400000006E-3</v>
      </c>
      <c r="X26" s="20">
        <v>-6.7581648000000002E-4</v>
      </c>
      <c r="Y26" s="20">
        <v>1.37830896E-3</v>
      </c>
      <c r="Z26" s="20">
        <v>4.2582137644861942E-3</v>
      </c>
      <c r="AA26" s="92">
        <v>2.9444719095205331E-2</v>
      </c>
    </row>
    <row r="27" spans="1:27" x14ac:dyDescent="0.15">
      <c r="A27" s="108" t="s">
        <v>106</v>
      </c>
      <c r="B27" s="58">
        <f t="shared" si="0"/>
        <v>6.6666666666666666E-2</v>
      </c>
      <c r="C27" s="21" t="s">
        <v>107</v>
      </c>
      <c r="D27" s="21">
        <v>-0.5</v>
      </c>
      <c r="E27" s="80">
        <v>-3</v>
      </c>
      <c r="F27" s="80">
        <v>6.6666666666666666E-2</v>
      </c>
      <c r="G27" s="80">
        <v>0.28135841864750277</v>
      </c>
      <c r="H27" s="80">
        <v>0.27252195921353722</v>
      </c>
      <c r="I27" s="80">
        <v>-5.6323096277106043E-2</v>
      </c>
      <c r="J27" s="80">
        <v>-4.1497594098916318E-2</v>
      </c>
      <c r="K27" s="80">
        <v>-0.63284125625094922</v>
      </c>
      <c r="L27" s="80">
        <v>0.29261679217279746</v>
      </c>
      <c r="M27" s="80">
        <v>0.22129312672572232</v>
      </c>
      <c r="N27" s="80">
        <v>0.1465135898881228</v>
      </c>
      <c r="O27" s="80">
        <v>8.0673279006133275E-2</v>
      </c>
      <c r="P27" s="80">
        <v>8.5653060283777185E-2</v>
      </c>
      <c r="Q27" s="80">
        <v>0.17273980791490501</v>
      </c>
      <c r="R27" s="80">
        <v>4.914905272043915E-3</v>
      </c>
      <c r="S27" s="80">
        <v>2.0108330897531525E-3</v>
      </c>
      <c r="T27" s="80">
        <v>-8.2152371753956063E-3</v>
      </c>
      <c r="U27" s="80">
        <v>-5.940707127039555E-3</v>
      </c>
      <c r="V27" s="80">
        <v>9.7720443603906029E-4</v>
      </c>
      <c r="W27" s="80">
        <v>6.4270814399999994E-3</v>
      </c>
      <c r="X27" s="80">
        <v>5.9665496400000007E-3</v>
      </c>
      <c r="Y27" s="80">
        <v>1.1084925599999999E-3</v>
      </c>
      <c r="Z27" s="80">
        <v>1.2897872033142989E-3</v>
      </c>
      <c r="AA27" s="109">
        <v>3.8472528951776531E-2</v>
      </c>
    </row>
    <row r="28" spans="1:27" x14ac:dyDescent="0.15">
      <c r="A28" s="108" t="s">
        <v>106</v>
      </c>
      <c r="B28" s="58">
        <f t="shared" si="0"/>
        <v>6.6666666666666666E-2</v>
      </c>
      <c r="C28" s="21" t="s">
        <v>107</v>
      </c>
      <c r="D28" s="21">
        <v>-0.5</v>
      </c>
      <c r="E28" s="80">
        <v>-2</v>
      </c>
      <c r="F28" s="80">
        <v>6.6666666666666666E-2</v>
      </c>
      <c r="G28" s="80">
        <v>0.10672705811624797</v>
      </c>
      <c r="H28" s="80">
        <v>-9.8501957944326438E-2</v>
      </c>
      <c r="I28" s="80">
        <v>-3.5114832470394416E-2</v>
      </c>
      <c r="J28" s="80">
        <v>-2.1330207590627252E-2</v>
      </c>
      <c r="K28" s="80">
        <v>-0.57883399108969347</v>
      </c>
      <c r="L28" s="80">
        <v>0.22026002750731979</v>
      </c>
      <c r="M28" s="80">
        <v>8.4066551442234114E-2</v>
      </c>
      <c r="N28" s="80">
        <v>9.6519749293534851E-2</v>
      </c>
      <c r="O28" s="80">
        <v>7.0258284400279217E-2</v>
      </c>
      <c r="P28" s="80">
        <v>5.4674251718657946E-2</v>
      </c>
      <c r="Q28" s="80">
        <v>0.11045705413341063</v>
      </c>
      <c r="R28" s="80">
        <v>-1.4752612365571754E-3</v>
      </c>
      <c r="S28" s="80">
        <v>-9.3365084555413179E-5</v>
      </c>
      <c r="T28" s="80">
        <v>1.5894608609925149E-3</v>
      </c>
      <c r="U28" s="80">
        <v>-4.0154973858912043E-4</v>
      </c>
      <c r="V28" s="80">
        <v>1.0706005294778039E-3</v>
      </c>
      <c r="W28" s="80">
        <v>2.1238632E-4</v>
      </c>
      <c r="X28" s="80">
        <v>-1.3176972E-4</v>
      </c>
      <c r="Y28" s="80">
        <v>5.9225579999999992E-4</v>
      </c>
      <c r="Z28" s="80">
        <v>1.4211499910433869E-3</v>
      </c>
      <c r="AA28" s="109">
        <v>1.0659736800973565E-2</v>
      </c>
    </row>
    <row r="29" spans="1:27" x14ac:dyDescent="0.15">
      <c r="A29" s="108" t="s">
        <v>106</v>
      </c>
      <c r="B29" s="58">
        <f t="shared" si="0"/>
        <v>6.6666666666666666E-2</v>
      </c>
      <c r="C29" s="21" t="s">
        <v>107</v>
      </c>
      <c r="D29" s="21">
        <v>-0.5</v>
      </c>
      <c r="E29" s="80">
        <v>-1</v>
      </c>
      <c r="F29" s="80">
        <v>6.6666666666666666E-2</v>
      </c>
      <c r="G29" s="80">
        <v>0.51816247580633146</v>
      </c>
      <c r="H29" s="80">
        <v>0.51768122650560133</v>
      </c>
      <c r="I29" s="80">
        <v>6.9545286561670579E-3</v>
      </c>
      <c r="J29" s="80">
        <v>-2.1216351914828489E-2</v>
      </c>
      <c r="K29" s="80">
        <v>-0.70025680479799157</v>
      </c>
      <c r="L29" s="80">
        <v>0.26647715387351523</v>
      </c>
      <c r="M29" s="80">
        <v>0.20573907265485303</v>
      </c>
      <c r="N29" s="80">
        <v>0.10452510984272985</v>
      </c>
      <c r="O29" s="80">
        <v>6.3520268176778666E-2</v>
      </c>
      <c r="P29" s="80">
        <v>7.8993991205212194E-2</v>
      </c>
      <c r="Q29" s="80">
        <v>0.1615173043345092</v>
      </c>
      <c r="R29" s="80">
        <v>-2.2867478172452693E-3</v>
      </c>
      <c r="S29" s="80">
        <v>7.859389207351199E-4</v>
      </c>
      <c r="T29" s="80">
        <v>-8.0303367631980767E-3</v>
      </c>
      <c r="U29" s="80">
        <v>-1.1850323348469383E-3</v>
      </c>
      <c r="V29" s="80">
        <v>7.7474341974714724E-4</v>
      </c>
      <c r="W29" s="80">
        <v>-7.0302373200000004E-3</v>
      </c>
      <c r="X29" s="80">
        <v>8.6338872000000003E-4</v>
      </c>
      <c r="Y29" s="80">
        <v>9.3383819999999995E-4</v>
      </c>
      <c r="Z29" s="80">
        <v>4.5833603526748258E-3</v>
      </c>
      <c r="AA29" s="109">
        <v>2.8644444536881759E-2</v>
      </c>
    </row>
    <row r="30" spans="1:27" x14ac:dyDescent="0.15">
      <c r="A30" s="108" t="s">
        <v>106</v>
      </c>
      <c r="B30" s="58">
        <f t="shared" si="0"/>
        <v>6.6666666666666666E-2</v>
      </c>
      <c r="C30" s="21" t="s">
        <v>107</v>
      </c>
      <c r="D30" s="21">
        <v>-0.5</v>
      </c>
      <c r="E30" s="80">
        <v>-0.5</v>
      </c>
      <c r="F30" s="80">
        <v>6.6666666666666666E-2</v>
      </c>
      <c r="G30" s="80">
        <v>0.31854752012163129</v>
      </c>
      <c r="H30" s="80">
        <v>0.29417071383153587</v>
      </c>
      <c r="I30" s="80">
        <v>0.11742813093776014</v>
      </c>
      <c r="J30" s="80">
        <v>3.3863664360933687E-2</v>
      </c>
      <c r="K30" s="80">
        <v>-0.6578277068741033</v>
      </c>
      <c r="L30" s="80">
        <v>0.28460234433610981</v>
      </c>
      <c r="M30" s="80">
        <v>0.21569117861155801</v>
      </c>
      <c r="N30" s="80">
        <v>0.1073192401160208</v>
      </c>
      <c r="O30" s="80">
        <v>6.9493024939992459E-2</v>
      </c>
      <c r="P30" s="80">
        <v>7.3529890362432529E-2</v>
      </c>
      <c r="Q30" s="80">
        <v>0.1514454261742422</v>
      </c>
      <c r="R30" s="80">
        <v>8.0767765684055942E-3</v>
      </c>
      <c r="S30" s="80">
        <v>5.9224120800075526E-4</v>
      </c>
      <c r="T30" s="80">
        <v>-7.7071722972176055E-3</v>
      </c>
      <c r="U30" s="80">
        <v>-2.9868860292011404E-3</v>
      </c>
      <c r="V30" s="80">
        <v>4.3058436737280733E-4</v>
      </c>
      <c r="W30" s="80">
        <v>2.8842969599999998E-3</v>
      </c>
      <c r="X30" s="80">
        <v>2.5566883200000001E-3</v>
      </c>
      <c r="Y30" s="80">
        <v>5.2691363999999999E-4</v>
      </c>
      <c r="Z30" s="80">
        <v>1.7978618357226688E-3</v>
      </c>
      <c r="AA30" s="109">
        <v>3.1434692172616782E-2</v>
      </c>
    </row>
    <row r="31" spans="1:27" x14ac:dyDescent="0.15">
      <c r="A31" s="108" t="s">
        <v>106</v>
      </c>
      <c r="B31" s="58">
        <f t="shared" si="0"/>
        <v>6.6666666666666666E-2</v>
      </c>
      <c r="C31" s="21" t="s">
        <v>107</v>
      </c>
      <c r="D31" s="21">
        <v>-0.5</v>
      </c>
      <c r="E31" s="80">
        <v>0</v>
      </c>
      <c r="F31" s="80">
        <v>6.6666666666666666E-2</v>
      </c>
      <c r="G31" s="80">
        <v>0.12613064963603868</v>
      </c>
      <c r="H31" s="80">
        <v>-0.12135148553659619</v>
      </c>
      <c r="I31" s="80">
        <v>-1.5658577314225489E-2</v>
      </c>
      <c r="J31" s="80">
        <v>-3.0619710843913205E-2</v>
      </c>
      <c r="K31" s="80">
        <v>-0.56557746456608182</v>
      </c>
      <c r="L31" s="80">
        <v>0.20958618410009278</v>
      </c>
      <c r="M31" s="80">
        <v>8.6418324417749534E-2</v>
      </c>
      <c r="N31" s="80">
        <v>9.8674919025594499E-2</v>
      </c>
      <c r="O31" s="80">
        <v>7.3875535215000579E-2</v>
      </c>
      <c r="P31" s="80">
        <v>5.4111567019160541E-2</v>
      </c>
      <c r="Q31" s="80">
        <v>9.1166594158609199E-2</v>
      </c>
      <c r="R31" s="80">
        <v>-2.1367133778850777E-4</v>
      </c>
      <c r="S31" s="80">
        <v>1.8394315166141102E-4</v>
      </c>
      <c r="T31" s="80">
        <v>1.2173570065522896E-3</v>
      </c>
      <c r="U31" s="80">
        <v>-4.6060600903299334E-6</v>
      </c>
      <c r="V31" s="80">
        <v>1.3098894637240963E-3</v>
      </c>
      <c r="W31" s="80">
        <v>7.3277567999999996E-4</v>
      </c>
      <c r="X31" s="80">
        <v>4.6603188E-4</v>
      </c>
      <c r="Y31" s="80">
        <v>3.87666E-4</v>
      </c>
      <c r="Z31" s="80">
        <v>1.1859538385081694E-3</v>
      </c>
      <c r="AA31" s="109">
        <v>1.1331230571590913E-2</v>
      </c>
    </row>
    <row r="32" spans="1:27" x14ac:dyDescent="0.15">
      <c r="A32" s="108" t="s">
        <v>106</v>
      </c>
      <c r="B32" s="58">
        <f t="shared" si="0"/>
        <v>6.6666666666666666E-2</v>
      </c>
      <c r="C32" s="21" t="s">
        <v>107</v>
      </c>
      <c r="D32" s="21">
        <v>-0.5</v>
      </c>
      <c r="E32" s="80">
        <v>0.5</v>
      </c>
      <c r="F32" s="80">
        <v>6.6666666666666666E-2</v>
      </c>
      <c r="G32" s="80">
        <v>7.1829260082239776E-2</v>
      </c>
      <c r="H32" s="80">
        <v>3.8707196798602378E-2</v>
      </c>
      <c r="I32" s="80">
        <v>4.1837294639824107E-2</v>
      </c>
      <c r="J32" s="80">
        <v>-4.3713113560770935E-2</v>
      </c>
      <c r="K32" s="80">
        <v>-0.57363944458631577</v>
      </c>
      <c r="L32" s="80">
        <v>0.22474668318448499</v>
      </c>
      <c r="M32" s="80">
        <v>0.22310112997092013</v>
      </c>
      <c r="N32" s="80">
        <v>0.16126443260677237</v>
      </c>
      <c r="O32" s="80">
        <v>8.9163926042339386E-2</v>
      </c>
      <c r="P32" s="80">
        <v>6.9523233780215951E-2</v>
      </c>
      <c r="Q32" s="80">
        <v>0.13373051379547862</v>
      </c>
      <c r="R32" s="80">
        <v>-1.1162004884908352E-3</v>
      </c>
      <c r="S32" s="80">
        <v>3.3583560265454599E-4</v>
      </c>
      <c r="T32" s="80">
        <v>4.1216423956513962E-3</v>
      </c>
      <c r="U32" s="80">
        <v>-8.2600023218984998E-3</v>
      </c>
      <c r="V32" s="80">
        <v>5.6993824787354816E-4</v>
      </c>
      <c r="W32" s="80">
        <v>7.4111371200000003E-3</v>
      </c>
      <c r="X32" s="80">
        <v>-6.4212652799999995E-3</v>
      </c>
      <c r="Y32" s="80">
        <v>-9.3663000000000028E-5</v>
      </c>
      <c r="Z32" s="80">
        <v>3.2252759779174507E-3</v>
      </c>
      <c r="AA32" s="109">
        <v>4.1865268562784698E-2</v>
      </c>
    </row>
    <row r="33" spans="1:27" x14ac:dyDescent="0.15">
      <c r="A33" s="108" t="s">
        <v>106</v>
      </c>
      <c r="B33" s="58">
        <f t="shared" si="0"/>
        <v>6.6666666666666666E-2</v>
      </c>
      <c r="C33" s="21" t="s">
        <v>107</v>
      </c>
      <c r="D33" s="21">
        <v>-0.5</v>
      </c>
      <c r="E33" s="80">
        <v>1</v>
      </c>
      <c r="F33" s="80">
        <v>6.6666666666666666E-2</v>
      </c>
      <c r="G33" s="80">
        <v>0.2627919286331975</v>
      </c>
      <c r="H33" s="80">
        <v>0.25431625000466623</v>
      </c>
      <c r="I33" s="80">
        <v>6.450577304270895E-2</v>
      </c>
      <c r="J33" s="80">
        <v>-1.4894562178264393E-2</v>
      </c>
      <c r="K33" s="80">
        <v>-0.63735865316931273</v>
      </c>
      <c r="L33" s="80">
        <v>0.2388057223265406</v>
      </c>
      <c r="M33" s="80">
        <v>0.22286035321390307</v>
      </c>
      <c r="N33" s="80">
        <v>0.14172978501808625</v>
      </c>
      <c r="O33" s="80">
        <v>7.9846425491725867E-2</v>
      </c>
      <c r="P33" s="80">
        <v>6.7431247532784483E-2</v>
      </c>
      <c r="Q33" s="80">
        <v>0.134058058304247</v>
      </c>
      <c r="R33" s="80">
        <v>-4.236266523111285E-3</v>
      </c>
      <c r="S33" s="80">
        <v>-9.4619242407650058E-4</v>
      </c>
      <c r="T33" s="80">
        <v>-5.0118663219489582E-3</v>
      </c>
      <c r="U33" s="80">
        <v>-2.032814707455032E-3</v>
      </c>
      <c r="V33" s="80">
        <v>1.3023018022360079E-3</v>
      </c>
      <c r="W33" s="80">
        <v>1.7052130800000002E-3</v>
      </c>
      <c r="X33" s="80">
        <v>-2.1441153600000001E-3</v>
      </c>
      <c r="Y33" s="80">
        <v>4.3786656000000006E-4</v>
      </c>
      <c r="Z33" s="80">
        <v>2.4131904964155007E-3</v>
      </c>
      <c r="AA33" s="109">
        <v>3.8064760329852156E-2</v>
      </c>
    </row>
    <row r="34" spans="1:27" x14ac:dyDescent="0.15">
      <c r="A34" s="108" t="s">
        <v>106</v>
      </c>
      <c r="B34" s="58">
        <f t="shared" si="0"/>
        <v>6.6666666666666666E-2</v>
      </c>
      <c r="C34" s="21" t="s">
        <v>107</v>
      </c>
      <c r="D34" s="21">
        <v>-0.5</v>
      </c>
      <c r="E34" s="80">
        <v>2</v>
      </c>
      <c r="F34" s="80">
        <v>6.6666666666666666E-2</v>
      </c>
      <c r="G34" s="80">
        <v>9.048942088675048E-2</v>
      </c>
      <c r="H34" s="80">
        <v>-8.821015144671368E-2</v>
      </c>
      <c r="I34" s="80">
        <v>2.0169252994777571E-2</v>
      </c>
      <c r="J34" s="80">
        <v>-7.1113135212014179E-4</v>
      </c>
      <c r="K34" s="80">
        <v>-0.5221335987260044</v>
      </c>
      <c r="L34" s="80">
        <v>0.2299755760297128</v>
      </c>
      <c r="M34" s="80">
        <v>7.7735429273227491E-2</v>
      </c>
      <c r="N34" s="80">
        <v>0.12089606283340117</v>
      </c>
      <c r="O34" s="80">
        <v>6.7180448180735611E-2</v>
      </c>
      <c r="P34" s="80">
        <v>5.8582485425190192E-2</v>
      </c>
      <c r="Q34" s="80">
        <v>9.6780429804542406E-2</v>
      </c>
      <c r="R34" s="80">
        <v>1.2430097824392321E-3</v>
      </c>
      <c r="S34" s="80">
        <v>-3.6509928587340678E-4</v>
      </c>
      <c r="T34" s="80">
        <v>9.9688300526426456E-4</v>
      </c>
      <c r="U34" s="80">
        <v>-3.779025550896587E-4</v>
      </c>
      <c r="V34" s="80">
        <v>7.2348043847396621E-4</v>
      </c>
      <c r="W34" s="80">
        <v>1.1614924799999999E-3</v>
      </c>
      <c r="X34" s="80">
        <v>4.2092352E-4</v>
      </c>
      <c r="Y34" s="80">
        <v>3.7297259999999999E-4</v>
      </c>
      <c r="Z34" s="80">
        <v>1.1894420485368893E-3</v>
      </c>
      <c r="AA34" s="109">
        <v>1.2585933795337569E-2</v>
      </c>
    </row>
    <row r="35" spans="1:27" x14ac:dyDescent="0.15">
      <c r="A35" s="108" t="s">
        <v>106</v>
      </c>
      <c r="B35" s="58">
        <f t="shared" si="0"/>
        <v>6.6666666666666666E-2</v>
      </c>
      <c r="C35" s="21" t="s">
        <v>107</v>
      </c>
      <c r="D35" s="21">
        <v>-0.5</v>
      </c>
      <c r="E35" s="80">
        <v>3</v>
      </c>
      <c r="F35" s="80">
        <v>6.6666666666666666E-2</v>
      </c>
      <c r="G35" s="80">
        <v>0.33108509748213577</v>
      </c>
      <c r="H35" s="80">
        <v>0.33010182305956948</v>
      </c>
      <c r="I35" s="80">
        <v>2.2420235699913769E-2</v>
      </c>
      <c r="J35" s="80">
        <v>-1.214336109420904E-2</v>
      </c>
      <c r="K35" s="80">
        <v>-0.64300953939269356</v>
      </c>
      <c r="L35" s="80">
        <v>0.24318468157107598</v>
      </c>
      <c r="M35" s="80">
        <v>0.24154077215301703</v>
      </c>
      <c r="N35" s="80">
        <v>0.11816539310071933</v>
      </c>
      <c r="O35" s="80">
        <v>6.6346128720374195E-2</v>
      </c>
      <c r="P35" s="80">
        <v>7.7105185387606842E-2</v>
      </c>
      <c r="Q35" s="80">
        <v>0.148236923747808</v>
      </c>
      <c r="R35" s="80">
        <v>-5.480669814275225E-3</v>
      </c>
      <c r="S35" s="80">
        <v>-1.0785757529237284E-3</v>
      </c>
      <c r="T35" s="80">
        <v>-7.7171246770556404E-3</v>
      </c>
      <c r="U35" s="80">
        <v>-1.0143407955173454E-3</v>
      </c>
      <c r="V35" s="80">
        <v>9.7917846179205884E-4</v>
      </c>
      <c r="W35" s="80">
        <v>-2.0047564800000001E-3</v>
      </c>
      <c r="X35" s="80">
        <v>9.3384359999999997E-5</v>
      </c>
      <c r="Y35" s="80">
        <v>6.3137448000000001E-4</v>
      </c>
      <c r="Z35" s="80">
        <v>4.1519498988281051E-3</v>
      </c>
      <c r="AA35" s="109">
        <v>3.8353406767551841E-2</v>
      </c>
    </row>
    <row r="36" spans="1:27" x14ac:dyDescent="0.15">
      <c r="A36" s="108" t="s">
        <v>106</v>
      </c>
      <c r="B36" s="58">
        <f t="shared" si="0"/>
        <v>6.6666666666666666E-2</v>
      </c>
      <c r="C36" s="21" t="s">
        <v>107</v>
      </c>
      <c r="D36" s="21">
        <v>0.5</v>
      </c>
      <c r="E36" s="20">
        <v>-3</v>
      </c>
      <c r="F36" s="20">
        <v>6.6666666666666666E-2</v>
      </c>
      <c r="G36" s="20">
        <v>0.27331885488369623</v>
      </c>
      <c r="H36" s="20">
        <v>0.27205160461843414</v>
      </c>
      <c r="I36" s="20">
        <v>-1.3496563798374663E-2</v>
      </c>
      <c r="J36" s="20">
        <v>-2.2560222186551588E-2</v>
      </c>
      <c r="K36" s="20">
        <v>-0.6371691911992764</v>
      </c>
      <c r="L36" s="20">
        <v>0.21394474857409498</v>
      </c>
      <c r="M36" s="20">
        <v>0.17174662072621255</v>
      </c>
      <c r="N36" s="20">
        <v>0.11007417417305317</v>
      </c>
      <c r="O36" s="20">
        <v>8.3896701171780219E-2</v>
      </c>
      <c r="P36" s="20">
        <v>8.1676259316551064E-2</v>
      </c>
      <c r="Q36" s="20">
        <v>0.10532556319629958</v>
      </c>
      <c r="R36" s="20">
        <v>3.3123702386301064E-3</v>
      </c>
      <c r="S36" s="20">
        <v>7.1208295832561391E-4</v>
      </c>
      <c r="T36" s="20">
        <v>-5.2874279794065992E-3</v>
      </c>
      <c r="U36" s="20">
        <v>-5.8587233699853346E-3</v>
      </c>
      <c r="V36" s="20">
        <v>1.5141394408546643E-3</v>
      </c>
      <c r="W36" s="20">
        <v>1.8067968000000001E-3</v>
      </c>
      <c r="X36" s="20">
        <v>4.9186764000000004E-4</v>
      </c>
      <c r="Y36" s="20">
        <v>1.28738484E-3</v>
      </c>
      <c r="Z36" s="20">
        <v>1.5284515900758052E-3</v>
      </c>
      <c r="AA36" s="92">
        <v>2.4325941009130072E-2</v>
      </c>
    </row>
    <row r="37" spans="1:27" x14ac:dyDescent="0.15">
      <c r="A37" s="108" t="s">
        <v>106</v>
      </c>
      <c r="B37" s="58">
        <f t="shared" si="0"/>
        <v>6.6666666666666666E-2</v>
      </c>
      <c r="C37" s="21" t="s">
        <v>107</v>
      </c>
      <c r="D37" s="21">
        <v>0.5</v>
      </c>
      <c r="E37" s="20">
        <v>-1</v>
      </c>
      <c r="F37" s="20">
        <v>6.6666666666666666E-2</v>
      </c>
      <c r="G37" s="20">
        <v>0.49958787384265185</v>
      </c>
      <c r="H37" s="20">
        <v>0.49941392324260964</v>
      </c>
      <c r="I37" s="20">
        <v>1.8664864885043048E-4</v>
      </c>
      <c r="J37" s="20">
        <v>-1.3181127581817434E-2</v>
      </c>
      <c r="K37" s="20">
        <v>-0.7099892670695187</v>
      </c>
      <c r="L37" s="20">
        <v>0.20041946320209661</v>
      </c>
      <c r="M37" s="20">
        <v>0.1976198564298593</v>
      </c>
      <c r="N37" s="20">
        <v>8.8316541176558419E-2</v>
      </c>
      <c r="O37" s="20">
        <v>6.4630827637438729E-2</v>
      </c>
      <c r="P37" s="20">
        <v>7.8468433229891138E-2</v>
      </c>
      <c r="Q37" s="20">
        <v>0.1082875147743312</v>
      </c>
      <c r="R37" s="20">
        <v>-1.2402227649898172E-4</v>
      </c>
      <c r="S37" s="20">
        <v>-2.0484578253202593E-4</v>
      </c>
      <c r="T37" s="20">
        <v>-7.7167134216904326E-3</v>
      </c>
      <c r="U37" s="20">
        <v>-1.3955745190651892E-3</v>
      </c>
      <c r="V37" s="20">
        <v>9.3679859640737138E-4</v>
      </c>
      <c r="W37" s="20">
        <v>-3.7568307600000005E-3</v>
      </c>
      <c r="X37" s="20">
        <v>-6.388632E-5</v>
      </c>
      <c r="Y37" s="20">
        <v>6.2154432000000005E-4</v>
      </c>
      <c r="Z37" s="20">
        <v>3.0966113998251209E-3</v>
      </c>
      <c r="AA37" s="92">
        <v>2.5515281490924632E-2</v>
      </c>
    </row>
    <row r="38" spans="1:27" x14ac:dyDescent="0.15">
      <c r="A38" s="108" t="s">
        <v>106</v>
      </c>
      <c r="B38" s="58">
        <f t="shared" si="0"/>
        <v>6.6666666666666666E-2</v>
      </c>
      <c r="C38" s="21" t="s">
        <v>107</v>
      </c>
      <c r="D38" s="21">
        <v>0.5</v>
      </c>
      <c r="E38" s="20">
        <v>1</v>
      </c>
      <c r="F38" s="20">
        <v>6.6666666666666666E-2</v>
      </c>
      <c r="G38" s="20">
        <v>0.28360924561280093</v>
      </c>
      <c r="H38" s="20">
        <v>0.28299294841404643</v>
      </c>
      <c r="I38" s="20">
        <v>1.3078470824949699E-2</v>
      </c>
      <c r="J38" s="20">
        <v>-1.3347244879294319E-2</v>
      </c>
      <c r="K38" s="20">
        <v>-0.63868736574678964</v>
      </c>
      <c r="L38" s="20">
        <v>0.17756155340056981</v>
      </c>
      <c r="M38" s="20">
        <v>0.16996225964320244</v>
      </c>
      <c r="N38" s="20">
        <v>0.11436895958310157</v>
      </c>
      <c r="O38" s="20">
        <v>8.1108170357954784E-2</v>
      </c>
      <c r="P38" s="20">
        <v>7.2251111576447966E-2</v>
      </c>
      <c r="Q38" s="20">
        <v>8.7123704619105E-2</v>
      </c>
      <c r="R38" s="20">
        <v>-4.6236619485800143E-3</v>
      </c>
      <c r="S38" s="20">
        <v>-1.0590666307778213E-3</v>
      </c>
      <c r="T38" s="20">
        <v>-4.5806033832235579E-3</v>
      </c>
      <c r="U38" s="20">
        <v>-2.2519315660378702E-3</v>
      </c>
      <c r="V38" s="20">
        <v>1.4571394472368314E-3</v>
      </c>
      <c r="W38" s="20">
        <v>-1.6322450399999999E-3</v>
      </c>
      <c r="X38" s="20">
        <v>1.2882780000000001E-4</v>
      </c>
      <c r="Y38" s="20">
        <v>3.4224768000000005E-4</v>
      </c>
      <c r="Z38" s="20">
        <v>1.6003863061727366E-3</v>
      </c>
      <c r="AA38" s="92">
        <v>2.4272981958979749E-2</v>
      </c>
    </row>
    <row r="39" spans="1:27" x14ac:dyDescent="0.15">
      <c r="A39" s="108" t="s">
        <v>106</v>
      </c>
      <c r="B39" s="58">
        <f t="shared" si="0"/>
        <v>6.6666666666666666E-2</v>
      </c>
      <c r="C39" s="21" t="s">
        <v>107</v>
      </c>
      <c r="D39" s="21">
        <v>0.5</v>
      </c>
      <c r="E39" s="20">
        <v>3</v>
      </c>
      <c r="F39" s="20">
        <v>6.6666666666666666E-2</v>
      </c>
      <c r="G39" s="20">
        <v>0.36493729473721725</v>
      </c>
      <c r="H39" s="20">
        <v>0.36456711823196447</v>
      </c>
      <c r="I39" s="20">
        <v>6.1706043309952491E-3</v>
      </c>
      <c r="J39" s="20">
        <v>-1.5230529746195166E-2</v>
      </c>
      <c r="K39" s="20">
        <v>-0.65461284754167781</v>
      </c>
      <c r="L39" s="20">
        <v>0.1811093370887808</v>
      </c>
      <c r="M39" s="20">
        <v>0.20034865967605259</v>
      </c>
      <c r="N39" s="20">
        <v>9.7055430915735597E-2</v>
      </c>
      <c r="O39" s="20">
        <v>7.1473367104295527E-2</v>
      </c>
      <c r="P39" s="20">
        <v>7.9499633752687399E-2</v>
      </c>
      <c r="Q39" s="20">
        <v>9.6249850155799205E-2</v>
      </c>
      <c r="R39" s="20">
        <v>-3.5576277741786542E-3</v>
      </c>
      <c r="S39" s="20">
        <v>-8.0823506033044239E-4</v>
      </c>
      <c r="T39" s="20">
        <v>-6.4974235149216648E-3</v>
      </c>
      <c r="U39" s="20">
        <v>-1.0570907907307202E-3</v>
      </c>
      <c r="V39" s="20">
        <v>1.3736134825630803E-3</v>
      </c>
      <c r="W39" s="20">
        <v>-1.6211534400000002E-3</v>
      </c>
      <c r="X39" s="20">
        <v>2.4692255999999999E-4</v>
      </c>
      <c r="Y39" s="20">
        <v>5.6930580000000004E-4</v>
      </c>
      <c r="Z39" s="20">
        <v>2.4229422679414529E-3</v>
      </c>
      <c r="AA39" s="92">
        <v>2.7333892154727625E-2</v>
      </c>
    </row>
    <row r="40" spans="1:27" x14ac:dyDescent="0.15">
      <c r="A40" s="108" t="s">
        <v>106</v>
      </c>
      <c r="B40" s="58">
        <f t="shared" si="0"/>
        <v>6.6666666666666666E-2</v>
      </c>
      <c r="C40" s="21" t="s">
        <v>107</v>
      </c>
      <c r="D40" s="21">
        <v>1.5</v>
      </c>
      <c r="E40" s="80">
        <v>-3</v>
      </c>
      <c r="F40" s="80">
        <v>6.6666666666666666E-2</v>
      </c>
      <c r="G40" s="80">
        <v>0.27951073771278678</v>
      </c>
      <c r="H40" s="80">
        <v>0.26753470731625373</v>
      </c>
      <c r="I40" s="80">
        <v>-7.014069575150346E-2</v>
      </c>
      <c r="J40" s="80">
        <v>-4.039450058421027E-2</v>
      </c>
      <c r="K40" s="80">
        <v>-0.64104130471947418</v>
      </c>
      <c r="L40" s="80">
        <v>0.16888659336216361</v>
      </c>
      <c r="M40" s="80">
        <v>0.22044698618426703</v>
      </c>
      <c r="N40" s="80">
        <v>0.15235382611065279</v>
      </c>
      <c r="O40" s="80">
        <v>8.1298551979782224E-2</v>
      </c>
      <c r="P40" s="80">
        <v>8.2696115006110016E-2</v>
      </c>
      <c r="Q40" s="80">
        <v>8.4995110855116005E-2</v>
      </c>
      <c r="R40" s="80">
        <v>6.2484931215891449E-3</v>
      </c>
      <c r="S40" s="80">
        <v>1.7697560803787275E-3</v>
      </c>
      <c r="T40" s="80">
        <v>-7.1596680295161553E-3</v>
      </c>
      <c r="U40" s="80">
        <v>-6.0687103594605548E-3</v>
      </c>
      <c r="V40" s="80">
        <v>1.2036005145860808E-3</v>
      </c>
      <c r="W40" s="80">
        <v>3.3715677599999998E-3</v>
      </c>
      <c r="X40" s="80">
        <v>2.5623907200000001E-3</v>
      </c>
      <c r="Y40" s="80">
        <v>5.9763852000000004E-4</v>
      </c>
      <c r="Z40" s="80">
        <v>6.0393536296942003E-4</v>
      </c>
      <c r="AA40" s="109">
        <v>3.9209008301145397E-2</v>
      </c>
    </row>
    <row r="41" spans="1:27" x14ac:dyDescent="0.15">
      <c r="A41" s="108" t="s">
        <v>106</v>
      </c>
      <c r="B41" s="58">
        <f t="shared" si="0"/>
        <v>6.6666666666666666E-2</v>
      </c>
      <c r="C41" s="21" t="s">
        <v>107</v>
      </c>
      <c r="D41" s="21">
        <v>1.5</v>
      </c>
      <c r="E41" s="80">
        <v>-2</v>
      </c>
      <c r="F41" s="80">
        <v>6.6666666666666666E-2</v>
      </c>
      <c r="G41" s="80">
        <v>0.11535103577145153</v>
      </c>
      <c r="H41" s="80">
        <v>-0.11036534606525984</v>
      </c>
      <c r="I41" s="80">
        <v>-2.2875658403108821E-2</v>
      </c>
      <c r="J41" s="80">
        <v>-2.4536831377877655E-2</v>
      </c>
      <c r="K41" s="80">
        <v>-0.59304757735989544</v>
      </c>
      <c r="L41" s="80">
        <v>0.1276972389931392</v>
      </c>
      <c r="M41" s="80">
        <v>8.4902737389084035E-2</v>
      </c>
      <c r="N41" s="80">
        <v>9.4795115778156885E-2</v>
      </c>
      <c r="O41" s="80">
        <v>7.5854010892815141E-2</v>
      </c>
      <c r="P41" s="80">
        <v>5.3010654987427297E-2</v>
      </c>
      <c r="Q41" s="80">
        <v>5.0115242395864797E-2</v>
      </c>
      <c r="R41" s="80">
        <v>-7.4877868807624894E-4</v>
      </c>
      <c r="S41" s="80">
        <v>-2.5083157044737874E-5</v>
      </c>
      <c r="T41" s="80">
        <v>1.2104479164167946E-3</v>
      </c>
      <c r="U41" s="80">
        <v>-3.4973156257290871E-4</v>
      </c>
      <c r="V41" s="80">
        <v>1.1755323359106328E-3</v>
      </c>
      <c r="W41" s="80">
        <v>2.3520888E-4</v>
      </c>
      <c r="X41" s="80">
        <v>1.1910239999999999E-5</v>
      </c>
      <c r="Y41" s="80">
        <v>2.291328E-4</v>
      </c>
      <c r="Z41" s="80">
        <v>5.149849329654214E-4</v>
      </c>
      <c r="AA41" s="109">
        <v>1.0974209880040628E-2</v>
      </c>
    </row>
    <row r="42" spans="1:27" x14ac:dyDescent="0.15">
      <c r="A42" s="108" t="s">
        <v>106</v>
      </c>
      <c r="B42" s="58">
        <f t="shared" si="0"/>
        <v>6.6666666666666666E-2</v>
      </c>
      <c r="C42" s="21" t="s">
        <v>107</v>
      </c>
      <c r="D42" s="21">
        <v>1.5</v>
      </c>
      <c r="E42" s="80">
        <v>-1</v>
      </c>
      <c r="F42" s="80">
        <v>6.6666666666666666E-2</v>
      </c>
      <c r="G42" s="80">
        <v>0.5527737012238646</v>
      </c>
      <c r="H42" s="80">
        <v>0.55249866546216075</v>
      </c>
      <c r="I42" s="80">
        <v>-5.341884330099334E-3</v>
      </c>
      <c r="J42" s="80">
        <v>-1.6596797855780322E-2</v>
      </c>
      <c r="K42" s="80">
        <v>-0.71448559429649117</v>
      </c>
      <c r="L42" s="80">
        <v>0.15617702731595579</v>
      </c>
      <c r="M42" s="80">
        <v>0.20595185211454256</v>
      </c>
      <c r="N42" s="80">
        <v>0.11122206336348331</v>
      </c>
      <c r="O42" s="80">
        <v>6.0619748173642969E-2</v>
      </c>
      <c r="P42" s="80">
        <v>7.7994268776315656E-2</v>
      </c>
      <c r="Q42" s="80">
        <v>7.9774632828613801E-2</v>
      </c>
      <c r="R42" s="80">
        <v>-9.8939119454243747E-5</v>
      </c>
      <c r="S42" s="80">
        <v>6.9675436235382973E-4</v>
      </c>
      <c r="T42" s="80">
        <v>-8.1417458416329306E-3</v>
      </c>
      <c r="U42" s="80">
        <v>-2.0049315936939271E-3</v>
      </c>
      <c r="V42" s="80">
        <v>6.4421096683011845E-4</v>
      </c>
      <c r="W42" s="80">
        <v>-2.7757458000000003E-3</v>
      </c>
      <c r="X42" s="80">
        <v>1.4661755999999999E-4</v>
      </c>
      <c r="Y42" s="80">
        <v>2.3736996000000001E-4</v>
      </c>
      <c r="Z42" s="80">
        <v>2.1322958594454534E-3</v>
      </c>
      <c r="AA42" s="109">
        <v>2.9230633318438497E-2</v>
      </c>
    </row>
    <row r="43" spans="1:27" x14ac:dyDescent="0.15">
      <c r="A43" s="108" t="s">
        <v>106</v>
      </c>
      <c r="B43" s="58">
        <f t="shared" si="0"/>
        <v>6.6666666666666666E-2</v>
      </c>
      <c r="C43" s="21" t="s">
        <v>107</v>
      </c>
      <c r="D43" s="21">
        <v>1.5</v>
      </c>
      <c r="E43" s="80">
        <v>0</v>
      </c>
      <c r="F43" s="80">
        <v>6.6666666666666666E-2</v>
      </c>
      <c r="G43" s="80">
        <v>0.12591722888550935</v>
      </c>
      <c r="H43" s="80">
        <v>-0.12269535580831929</v>
      </c>
      <c r="I43" s="80">
        <v>-2.6616097326071456E-3</v>
      </c>
      <c r="J43" s="80">
        <v>-2.8176480030461061E-2</v>
      </c>
      <c r="K43" s="80">
        <v>-0.5810174996697941</v>
      </c>
      <c r="L43" s="80">
        <v>0.1181689223353254</v>
      </c>
      <c r="M43" s="80">
        <v>8.8232549284575731E-2</v>
      </c>
      <c r="N43" s="80">
        <v>9.7971875781591222E-2</v>
      </c>
      <c r="O43" s="80">
        <v>7.4885304405281405E-2</v>
      </c>
      <c r="P43" s="80">
        <v>5.4030483134906007E-2</v>
      </c>
      <c r="Q43" s="80">
        <v>5.2893358782956999E-2</v>
      </c>
      <c r="R43" s="80">
        <v>-2.9263683218860834E-5</v>
      </c>
      <c r="S43" s="80">
        <v>-4.1805261741229751E-6</v>
      </c>
      <c r="T43" s="80">
        <v>1.0757206587746441E-3</v>
      </c>
      <c r="U43" s="80">
        <v>-2.2769153294742577E-4</v>
      </c>
      <c r="V43" s="80">
        <v>1.1750388294723831E-3</v>
      </c>
      <c r="W43" s="80">
        <v>2.2188167999999997E-4</v>
      </c>
      <c r="X43" s="80">
        <v>3.4917803999999996E-4</v>
      </c>
      <c r="Y43" s="80">
        <v>3.4659683999999996E-4</v>
      </c>
      <c r="Z43" s="80">
        <v>5.1750560888953853E-4</v>
      </c>
      <c r="AA43" s="109">
        <v>1.1495640006645144E-2</v>
      </c>
    </row>
    <row r="44" spans="1:27" x14ac:dyDescent="0.15">
      <c r="A44" s="108" t="s">
        <v>106</v>
      </c>
      <c r="B44" s="58">
        <f t="shared" si="0"/>
        <v>6.6666666666666666E-2</v>
      </c>
      <c r="C44" s="21" t="s">
        <v>107</v>
      </c>
      <c r="D44" s="21">
        <v>1.5</v>
      </c>
      <c r="E44" s="80">
        <v>1</v>
      </c>
      <c r="F44" s="80">
        <v>6.6666666666666666E-2</v>
      </c>
      <c r="G44" s="80">
        <v>0.27874523303411614</v>
      </c>
      <c r="H44" s="80">
        <v>0.27115009164448661</v>
      </c>
      <c r="I44" s="80">
        <v>6.3441875744261481E-2</v>
      </c>
      <c r="J44" s="80">
        <v>-1.2315077851151438E-2</v>
      </c>
      <c r="K44" s="80">
        <v>-0.66136097018099127</v>
      </c>
      <c r="L44" s="80">
        <v>0.13797323949897181</v>
      </c>
      <c r="M44" s="80">
        <v>0.22194764132102446</v>
      </c>
      <c r="N44" s="80">
        <v>0.14110077907146029</v>
      </c>
      <c r="O44" s="80">
        <v>7.9734436302415612E-2</v>
      </c>
      <c r="P44" s="80">
        <v>6.3768150859600206E-2</v>
      </c>
      <c r="Q44" s="80">
        <v>7.0053667039817996E-2</v>
      </c>
      <c r="R44" s="80">
        <v>-6.1342254061631171E-3</v>
      </c>
      <c r="S44" s="80">
        <v>-1.092510840170805E-3</v>
      </c>
      <c r="T44" s="80">
        <v>-4.1136229160298405E-3</v>
      </c>
      <c r="U44" s="80">
        <v>-1.0649252054379331E-3</v>
      </c>
      <c r="V44" s="80">
        <v>1.2792920645526187E-3</v>
      </c>
      <c r="W44" s="80">
        <v>1.3550328E-3</v>
      </c>
      <c r="X44" s="80">
        <v>-6.1632468000000012E-4</v>
      </c>
      <c r="Y44" s="80">
        <v>2.6914572000000004E-4</v>
      </c>
      <c r="Z44" s="80">
        <v>1.2092928442854472E-3</v>
      </c>
      <c r="AA44" s="109">
        <v>3.7763882837501574E-2</v>
      </c>
    </row>
    <row r="45" spans="1:27" x14ac:dyDescent="0.15">
      <c r="A45" s="108" t="s">
        <v>106</v>
      </c>
      <c r="B45" s="58">
        <f t="shared" si="0"/>
        <v>6.6666666666666666E-2</v>
      </c>
      <c r="C45" s="21" t="s">
        <v>107</v>
      </c>
      <c r="D45" s="21">
        <v>1.5</v>
      </c>
      <c r="E45" s="80">
        <v>2</v>
      </c>
      <c r="F45" s="80">
        <v>6.6666666666666666E-2</v>
      </c>
      <c r="G45" s="80">
        <v>9.0887858077126932E-2</v>
      </c>
      <c r="H45" s="80">
        <v>-8.7202248742921346E-2</v>
      </c>
      <c r="I45" s="80">
        <v>2.5192590297505504E-2</v>
      </c>
      <c r="J45" s="80">
        <v>-4.6587502753067571E-3</v>
      </c>
      <c r="K45" s="80">
        <v>-0.54507136425953007</v>
      </c>
      <c r="L45" s="80">
        <v>0.12735840713188318</v>
      </c>
      <c r="M45" s="80">
        <v>8.0669546033156264E-2</v>
      </c>
      <c r="N45" s="80">
        <v>0.11218828120236571</v>
      </c>
      <c r="O45" s="80">
        <v>6.8934945479929677E-2</v>
      </c>
      <c r="P45" s="80">
        <v>5.5032501571765167E-2</v>
      </c>
      <c r="Q45" s="80">
        <v>5.3045370788558401E-2</v>
      </c>
      <c r="R45" s="80">
        <v>9.29005816471773E-4</v>
      </c>
      <c r="S45" s="80">
        <v>-3.4698367245220718E-4</v>
      </c>
      <c r="T45" s="80">
        <v>8.6610379912811103E-4</v>
      </c>
      <c r="U45" s="80">
        <v>-8.6075747938040654E-4</v>
      </c>
      <c r="V45" s="80">
        <v>7.2853887946602511E-4</v>
      </c>
      <c r="W45" s="80">
        <v>2.2710239999999997E-4</v>
      </c>
      <c r="X45" s="80">
        <v>2.2713804000000002E-4</v>
      </c>
      <c r="Y45" s="80">
        <v>1.7794944E-4</v>
      </c>
      <c r="Z45" s="80">
        <v>5.18185562719196E-4</v>
      </c>
      <c r="AA45" s="109">
        <v>1.1922906402328739E-2</v>
      </c>
    </row>
    <row r="46" spans="1:27" x14ac:dyDescent="0.15">
      <c r="A46" s="108" t="s">
        <v>106</v>
      </c>
      <c r="B46" s="58">
        <f t="shared" si="0"/>
        <v>6.6666666666666666E-2</v>
      </c>
      <c r="C46" s="21" t="s">
        <v>107</v>
      </c>
      <c r="D46" s="21">
        <v>1.5</v>
      </c>
      <c r="E46" s="80">
        <v>3</v>
      </c>
      <c r="F46" s="80">
        <v>6.6666666666666666E-2</v>
      </c>
      <c r="G46" s="80">
        <v>0.31998428697575387</v>
      </c>
      <c r="H46" s="80">
        <v>0.31795721764103485</v>
      </c>
      <c r="I46" s="80">
        <v>3.1776932466785875E-2</v>
      </c>
      <c r="J46" s="80">
        <v>-1.6833841639820369E-2</v>
      </c>
      <c r="K46" s="80">
        <v>-0.6625697244798544</v>
      </c>
      <c r="L46" s="80">
        <v>0.14425481554107122</v>
      </c>
      <c r="M46" s="80">
        <v>0.23826571052785483</v>
      </c>
      <c r="N46" s="80">
        <v>0.1226916228353423</v>
      </c>
      <c r="O46" s="80">
        <v>6.695273682913809E-2</v>
      </c>
      <c r="P46" s="80">
        <v>7.5355972848007852E-2</v>
      </c>
      <c r="Q46" s="80">
        <v>7.6443626152252808E-2</v>
      </c>
      <c r="R46" s="80">
        <v>-5.7733066464638327E-3</v>
      </c>
      <c r="S46" s="80">
        <v>-4.5289033552998927E-4</v>
      </c>
      <c r="T46" s="80">
        <v>-6.3992157337099875E-3</v>
      </c>
      <c r="U46" s="80">
        <v>-1.2815128435247421E-3</v>
      </c>
      <c r="V46" s="80">
        <v>8.9460379593702744E-4</v>
      </c>
      <c r="W46" s="80">
        <v>-1.2572783999999999E-4</v>
      </c>
      <c r="X46" s="80">
        <v>-1.0447704E-4</v>
      </c>
      <c r="Y46" s="80">
        <v>2.1302460000000004E-4</v>
      </c>
      <c r="Z46" s="80">
        <v>1.6954642599675083E-3</v>
      </c>
      <c r="AA46" s="109">
        <v>3.815322604811261E-2</v>
      </c>
    </row>
    <row r="47" spans="1:27" x14ac:dyDescent="0.15">
      <c r="A47" s="108" t="s">
        <v>106</v>
      </c>
      <c r="B47" s="58">
        <f t="shared" si="0"/>
        <v>6.6666666666666666E-2</v>
      </c>
      <c r="C47" s="21" t="s">
        <v>107</v>
      </c>
      <c r="D47" s="21">
        <v>2.5</v>
      </c>
      <c r="E47" s="20">
        <v>-3</v>
      </c>
      <c r="F47" s="20">
        <v>6.6666666666666666E-2</v>
      </c>
      <c r="G47" s="20">
        <v>0.27965000620897418</v>
      </c>
      <c r="H47" s="20">
        <v>0.27860670516606129</v>
      </c>
      <c r="I47" s="20">
        <v>-8.2088075764419535E-3</v>
      </c>
      <c r="J47" s="20">
        <v>-2.2694609213723901E-2</v>
      </c>
      <c r="K47" s="20">
        <v>-0.64802867539461317</v>
      </c>
      <c r="L47" s="20">
        <v>0.14439155073443097</v>
      </c>
      <c r="M47" s="20">
        <v>0.1770866385698234</v>
      </c>
      <c r="N47" s="20">
        <v>0.11371568931212506</v>
      </c>
      <c r="O47" s="20">
        <v>8.323409846836119E-2</v>
      </c>
      <c r="P47" s="20">
        <v>7.903205436011701E-2</v>
      </c>
      <c r="Q47" s="20">
        <v>6.2546276074867194E-2</v>
      </c>
      <c r="R47" s="20">
        <v>3.0378490198626974E-3</v>
      </c>
      <c r="S47" s="20">
        <v>1.0493120697048675E-3</v>
      </c>
      <c r="T47" s="20">
        <v>-5.1978565608642906E-3</v>
      </c>
      <c r="U47" s="20">
        <v>-5.7670545490804649E-3</v>
      </c>
      <c r="V47" s="20">
        <v>1.2158764872375405E-3</v>
      </c>
      <c r="W47" s="20">
        <v>5.9921207999999991E-4</v>
      </c>
      <c r="X47" s="20">
        <v>3.1255847999999998E-4</v>
      </c>
      <c r="Y47" s="20">
        <v>3.399624E-4</v>
      </c>
      <c r="Z47" s="20">
        <v>7.9964903775568295E-4</v>
      </c>
      <c r="AA47" s="92">
        <v>2.5609425351765934E-2</v>
      </c>
    </row>
    <row r="48" spans="1:27" x14ac:dyDescent="0.15">
      <c r="A48" s="108" t="s">
        <v>106</v>
      </c>
      <c r="B48" s="58">
        <f t="shared" si="0"/>
        <v>6.6666666666666666E-2</v>
      </c>
      <c r="C48" s="21" t="s">
        <v>107</v>
      </c>
      <c r="D48" s="21">
        <v>2.5</v>
      </c>
      <c r="E48" s="20">
        <v>-1</v>
      </c>
      <c r="F48" s="20">
        <v>6.6666666666666666E-2</v>
      </c>
      <c r="G48" s="20">
        <v>0.52354985397040721</v>
      </c>
      <c r="H48" s="20">
        <v>0.52338894218744758</v>
      </c>
      <c r="I48" s="20">
        <v>4.1603983828761059E-3</v>
      </c>
      <c r="J48" s="20">
        <v>-1.2294546499777887E-2</v>
      </c>
      <c r="K48" s="20">
        <v>-0.72265049907061762</v>
      </c>
      <c r="L48" s="20">
        <v>0.1279441093577724</v>
      </c>
      <c r="M48" s="20">
        <v>0.19982417697278293</v>
      </c>
      <c r="N48" s="20">
        <v>8.7422494148564858E-2</v>
      </c>
      <c r="O48" s="20">
        <v>6.4968661691858012E-2</v>
      </c>
      <c r="P48" s="20">
        <v>7.9045990652723275E-2</v>
      </c>
      <c r="Q48" s="20">
        <v>6.4473588071046001E-2</v>
      </c>
      <c r="R48" s="20">
        <v>-4.7239945767589661E-4</v>
      </c>
      <c r="S48" s="20">
        <v>-7.0232839725266024E-4</v>
      </c>
      <c r="T48" s="20">
        <v>-7.9759276783810534E-3</v>
      </c>
      <c r="U48" s="20">
        <v>-1.2798472592956496E-3</v>
      </c>
      <c r="V48" s="20">
        <v>1.0825680606053574E-3</v>
      </c>
      <c r="W48" s="20">
        <v>-2.2019731199999998E-3</v>
      </c>
      <c r="X48" s="20">
        <v>6.1395839999999995E-5</v>
      </c>
      <c r="Y48" s="20">
        <v>2.3548104000000001E-4</v>
      </c>
      <c r="Z48" s="20">
        <v>1.7922380968012977E-3</v>
      </c>
      <c r="AA48" s="92">
        <v>2.5896660594018513E-2</v>
      </c>
    </row>
    <row r="49" spans="1:27" x14ac:dyDescent="0.15">
      <c r="A49" s="108" t="s">
        <v>106</v>
      </c>
      <c r="B49" s="58">
        <f t="shared" si="0"/>
        <v>6.6666666666666666E-2</v>
      </c>
      <c r="C49" s="21" t="s">
        <v>107</v>
      </c>
      <c r="D49" s="21">
        <v>2.5</v>
      </c>
      <c r="E49" s="20">
        <v>1</v>
      </c>
      <c r="F49" s="20">
        <v>6.6666666666666666E-2</v>
      </c>
      <c r="G49" s="20">
        <v>0.29255039469763161</v>
      </c>
      <c r="H49" s="20">
        <v>0.29204914085626932</v>
      </c>
      <c r="I49" s="20">
        <v>1.2178824337490622E-2</v>
      </c>
      <c r="J49" s="20">
        <v>-1.2029505418410275E-2</v>
      </c>
      <c r="K49" s="20">
        <v>-0.65321259065501458</v>
      </c>
      <c r="L49" s="20">
        <v>0.11442661038020523</v>
      </c>
      <c r="M49" s="20">
        <v>0.1884927375010732</v>
      </c>
      <c r="N49" s="20">
        <v>0.1139919293124237</v>
      </c>
      <c r="O49" s="20">
        <v>8.4533173064360173E-2</v>
      </c>
      <c r="P49" s="20">
        <v>6.9516403344314054E-2</v>
      </c>
      <c r="Q49" s="20">
        <v>5.477827765146661E-2</v>
      </c>
      <c r="R49" s="20">
        <v>-4.2334795056618692E-3</v>
      </c>
      <c r="S49" s="20">
        <v>-1.2513708347874782E-3</v>
      </c>
      <c r="T49" s="20">
        <v>-4.2936293893813945E-3</v>
      </c>
      <c r="U49" s="20">
        <v>-2.215843907740865E-3</v>
      </c>
      <c r="V49" s="20">
        <v>1.4894024306374011E-3</v>
      </c>
      <c r="W49" s="20">
        <v>-3.2075243999999997E-4</v>
      </c>
      <c r="X49" s="20">
        <v>-1.0711548000000001E-4</v>
      </c>
      <c r="Y49" s="20">
        <v>1.4689944000000001E-4</v>
      </c>
      <c r="Z49" s="20">
        <v>7.7299839077369693E-4</v>
      </c>
      <c r="AA49" s="92">
        <v>2.7834764693673082E-2</v>
      </c>
    </row>
    <row r="50" spans="1:27" x14ac:dyDescent="0.15">
      <c r="A50" s="108" t="s">
        <v>106</v>
      </c>
      <c r="B50" s="58">
        <f t="shared" si="0"/>
        <v>6.6666666666666666E-2</v>
      </c>
      <c r="C50" s="21" t="s">
        <v>107</v>
      </c>
      <c r="D50" s="21">
        <v>2.5</v>
      </c>
      <c r="E50" s="20">
        <v>3</v>
      </c>
      <c r="F50" s="20">
        <v>6.6666666666666666E-2</v>
      </c>
      <c r="G50" s="20">
        <v>0.34702321690446269</v>
      </c>
      <c r="H50" s="20">
        <v>0.34683051929387082</v>
      </c>
      <c r="I50" s="20">
        <v>4.9685870323984719E-3</v>
      </c>
      <c r="J50" s="20">
        <v>-1.0441125416693106E-2</v>
      </c>
      <c r="K50" s="20">
        <v>-0.6547381990603699</v>
      </c>
      <c r="L50" s="20">
        <v>0.11869505115672961</v>
      </c>
      <c r="M50" s="20">
        <v>0.20249138616485557</v>
      </c>
      <c r="N50" s="20">
        <v>0.10386997308526483</v>
      </c>
      <c r="O50" s="20">
        <v>7.4362688188500212E-2</v>
      </c>
      <c r="P50" s="20">
        <v>7.8086995449039312E-2</v>
      </c>
      <c r="Q50" s="20">
        <v>5.9620478795035209E-2</v>
      </c>
      <c r="R50" s="20">
        <v>-3.6231226842399142E-3</v>
      </c>
      <c r="S50" s="20">
        <v>-1.1357096106367423E-3</v>
      </c>
      <c r="T50" s="20">
        <v>-7.3152459341743531E-3</v>
      </c>
      <c r="U50" s="20">
        <v>-1.5604056694405676E-3</v>
      </c>
      <c r="V50" s="20">
        <v>1.4524511360734598E-3</v>
      </c>
      <c r="W50" s="20">
        <v>-5.1590520000000006E-4</v>
      </c>
      <c r="X50" s="20">
        <v>1.049976E-4</v>
      </c>
      <c r="Y50" s="20">
        <v>2.5450739999999998E-4</v>
      </c>
      <c r="Z50" s="20">
        <v>1.1952500174400357E-3</v>
      </c>
      <c r="AA50" s="92">
        <v>2.8660771087159202E-2</v>
      </c>
    </row>
    <row r="51" spans="1:27" x14ac:dyDescent="0.15">
      <c r="A51" s="108" t="s">
        <v>106</v>
      </c>
      <c r="B51" s="58">
        <f t="shared" si="0"/>
        <v>6.6666666666666666E-2</v>
      </c>
      <c r="C51" s="21" t="s">
        <v>107</v>
      </c>
      <c r="D51" s="21">
        <v>3.5</v>
      </c>
      <c r="E51" s="20">
        <v>0</v>
      </c>
      <c r="F51" s="20">
        <v>6.6666666666666666E-2</v>
      </c>
      <c r="G51" s="20">
        <v>0.13132303243152021</v>
      </c>
      <c r="H51" s="20">
        <v>-0.12717492338072964</v>
      </c>
      <c r="I51" s="20">
        <v>-1.3365909744179363E-2</v>
      </c>
      <c r="J51" s="20">
        <v>-2.9893647599885022E-2</v>
      </c>
      <c r="K51" s="20">
        <v>-0.58597295337452593</v>
      </c>
      <c r="L51" s="20">
        <v>8.2121137626250798E-2</v>
      </c>
      <c r="M51" s="20">
        <v>9.0013177394608831E-2</v>
      </c>
      <c r="N51" s="20">
        <v>9.8216385511585291E-2</v>
      </c>
      <c r="O51" s="20">
        <v>7.5827880081976093E-2</v>
      </c>
      <c r="P51" s="20">
        <v>5.3631756439133899E-2</v>
      </c>
      <c r="Q51" s="20">
        <v>4.0685187258361809E-2</v>
      </c>
      <c r="R51" s="20">
        <v>-4.1944612613700549E-4</v>
      </c>
      <c r="S51" s="20">
        <v>1.3935087247076601E-5</v>
      </c>
      <c r="T51" s="20">
        <v>1.4099478940792097E-3</v>
      </c>
      <c r="U51" s="20">
        <v>-1.7809413590333739E-4</v>
      </c>
      <c r="V51" s="20">
        <v>1.3312336171783928E-3</v>
      </c>
      <c r="W51" s="20">
        <v>2.9029752000000005E-4</v>
      </c>
      <c r="X51" s="20">
        <v>2.8164996000000004E-4</v>
      </c>
      <c r="Y51" s="20">
        <v>1.5259536000000002E-4</v>
      </c>
      <c r="Z51" s="20">
        <v>3.6647737675072392E-4</v>
      </c>
      <c r="AA51" s="92">
        <v>1.1749348942680104E-2</v>
      </c>
    </row>
    <row r="52" spans="1:27" x14ac:dyDescent="0.15">
      <c r="A52" s="108" t="s">
        <v>106</v>
      </c>
      <c r="B52" s="58">
        <f t="shared" si="0"/>
        <v>6.6666666666666666E-2</v>
      </c>
      <c r="C52" s="21" t="s">
        <v>107</v>
      </c>
      <c r="D52" s="21">
        <v>3.5</v>
      </c>
      <c r="E52" s="20">
        <v>1</v>
      </c>
      <c r="F52" s="20">
        <v>6.6666666666666666E-2</v>
      </c>
      <c r="G52" s="20">
        <v>0.30005922936242219</v>
      </c>
      <c r="H52" s="20">
        <v>0.2914829732880897</v>
      </c>
      <c r="I52" s="20">
        <v>7.070624115752025E-2</v>
      </c>
      <c r="J52" s="20">
        <v>-8.5933037930738428E-3</v>
      </c>
      <c r="K52" s="20">
        <v>-0.65921912525683191</v>
      </c>
      <c r="L52" s="20">
        <v>9.5807880436665591E-2</v>
      </c>
      <c r="M52" s="20">
        <v>0.23166581430450359</v>
      </c>
      <c r="N52" s="20">
        <v>0.13934254879928923</v>
      </c>
      <c r="O52" s="20">
        <v>8.0641548735828711E-2</v>
      </c>
      <c r="P52" s="20">
        <v>6.508967745795749E-2</v>
      </c>
      <c r="Q52" s="20">
        <v>4.8389491618171201E-2</v>
      </c>
      <c r="R52" s="20">
        <v>-6.0004485685911813E-3</v>
      </c>
      <c r="S52" s="20">
        <v>-1.4840867918136573E-3</v>
      </c>
      <c r="T52" s="20">
        <v>-4.959081695824508E-3</v>
      </c>
      <c r="U52" s="20">
        <v>-1.1627011685161424E-3</v>
      </c>
      <c r="V52" s="20">
        <v>1.285707648249864E-3</v>
      </c>
      <c r="W52" s="20">
        <v>5.7078432000000009E-4</v>
      </c>
      <c r="X52" s="20">
        <v>-8.102926800000001E-4</v>
      </c>
      <c r="Y52" s="20">
        <v>3.7297800000000001E-5</v>
      </c>
      <c r="Z52" s="20">
        <v>5.9274676651356541E-4</v>
      </c>
      <c r="AA52" s="92">
        <v>3.9794227402882042E-2</v>
      </c>
    </row>
    <row r="53" spans="1:27" x14ac:dyDescent="0.15">
      <c r="A53" s="108" t="s">
        <v>106</v>
      </c>
      <c r="B53" s="58">
        <f t="shared" si="0"/>
        <v>6.6666666666666666E-2</v>
      </c>
      <c r="C53" s="21" t="s">
        <v>107</v>
      </c>
      <c r="D53" s="21">
        <v>4.5</v>
      </c>
      <c r="E53" s="20">
        <v>1</v>
      </c>
      <c r="F53" s="20">
        <v>6.6666666666666666E-2</v>
      </c>
      <c r="G53" s="20">
        <v>0.29590334066065882</v>
      </c>
      <c r="H53" s="20">
        <v>0.29489242194042431</v>
      </c>
      <c r="I53" s="20">
        <v>2.2700208673189417E-2</v>
      </c>
      <c r="J53" s="20">
        <v>-9.0524594692459014E-3</v>
      </c>
      <c r="K53" s="20">
        <v>-0.66361994906862654</v>
      </c>
      <c r="L53" s="20">
        <v>8.4556872755913601E-2</v>
      </c>
      <c r="M53" s="20">
        <v>0.19181508345061088</v>
      </c>
      <c r="N53" s="20">
        <v>0.12245457905130223</v>
      </c>
      <c r="O53" s="20">
        <v>8.5513078470824941E-2</v>
      </c>
      <c r="P53" s="20">
        <v>7.1417164928573196E-2</v>
      </c>
      <c r="Q53" s="20">
        <v>4.3767997110885595E-2</v>
      </c>
      <c r="R53" s="20">
        <v>-4.675221771394197E-3</v>
      </c>
      <c r="S53" s="20">
        <v>-1.5286790710043025E-3</v>
      </c>
      <c r="T53" s="20">
        <v>-3.7490861603094432E-3</v>
      </c>
      <c r="U53" s="20">
        <v>-2.1537237848261925E-3</v>
      </c>
      <c r="V53" s="20">
        <v>1.690012797785878E-3</v>
      </c>
      <c r="W53" s="20">
        <v>4.2364943999999999E-4</v>
      </c>
      <c r="X53" s="20">
        <v>-2.5824852000000002E-4</v>
      </c>
      <c r="Y53" s="20">
        <v>1.1044080000000002E-4</v>
      </c>
      <c r="Z53" s="20">
        <v>4.7557929715040482E-4</v>
      </c>
      <c r="AA53" s="92">
        <v>2.9550318379676956E-2</v>
      </c>
    </row>
    <row r="54" spans="1:27" x14ac:dyDescent="0.15">
      <c r="A54" s="108" t="s">
        <v>106</v>
      </c>
      <c r="B54" s="58">
        <f t="shared" si="0"/>
        <v>6.6666666666666666E-2</v>
      </c>
      <c r="C54" s="21" t="s">
        <v>107</v>
      </c>
      <c r="D54" s="21">
        <v>5.5</v>
      </c>
      <c r="E54" s="20">
        <v>0</v>
      </c>
      <c r="F54" s="20">
        <v>6.6666666666666666E-2</v>
      </c>
      <c r="G54" s="20">
        <v>0.14819402902120776</v>
      </c>
      <c r="H54" s="20">
        <v>-0.14292060339775201</v>
      </c>
      <c r="I54" s="20">
        <v>-1.44652702859084E-2</v>
      </c>
      <c r="J54" s="20">
        <v>-3.6413284904230576E-2</v>
      </c>
      <c r="K54" s="20">
        <v>-0.58039166098028472</v>
      </c>
      <c r="L54" s="20">
        <v>6.61227346461528E-2</v>
      </c>
      <c r="M54" s="20">
        <v>9.1345848747400912E-2</v>
      </c>
      <c r="N54" s="20">
        <v>9.6521615780023357E-2</v>
      </c>
      <c r="O54" s="20">
        <v>7.6423289271808956E-2</v>
      </c>
      <c r="P54" s="20">
        <v>5.4923948218199965E-2</v>
      </c>
      <c r="Q54" s="20">
        <v>3.5877161989884596E-2</v>
      </c>
      <c r="R54" s="20">
        <v>-3.3304858520513057E-4</v>
      </c>
      <c r="S54" s="20">
        <v>1.4631841609430427E-4</v>
      </c>
      <c r="T54" s="20">
        <v>1.0421622209736685E-3</v>
      </c>
      <c r="U54" s="20">
        <v>-2.4089283017060355E-4</v>
      </c>
      <c r="V54" s="20">
        <v>1.3573894584056237E-3</v>
      </c>
      <c r="W54" s="20">
        <v>1.8717912E-4</v>
      </c>
      <c r="X54" s="20">
        <v>8.9660520000000001E-5</v>
      </c>
      <c r="Y54" s="20">
        <v>1.2086496000000001E-4</v>
      </c>
      <c r="Z54" s="20">
        <v>2.4894919840624292E-4</v>
      </c>
      <c r="AA54" s="92">
        <v>1.1750502769646046E-2</v>
      </c>
    </row>
    <row r="55" spans="1:27" x14ac:dyDescent="0.15">
      <c r="A55" s="108" t="s">
        <v>106</v>
      </c>
      <c r="B55" s="58">
        <f t="shared" si="0"/>
        <v>6.6666666666666666E-2</v>
      </c>
      <c r="C55" s="21" t="s">
        <v>107</v>
      </c>
      <c r="D55" s="21">
        <v>5.5</v>
      </c>
      <c r="E55" s="20">
        <v>1</v>
      </c>
      <c r="F55" s="20">
        <v>6.6666666666666666E-2</v>
      </c>
      <c r="G55" s="20">
        <v>0.32296564359055729</v>
      </c>
      <c r="H55" s="20">
        <v>0.31821105980347142</v>
      </c>
      <c r="I55" s="20">
        <v>5.4803776275463539E-2</v>
      </c>
      <c r="J55" s="20">
        <v>-6.7137518991500023E-3</v>
      </c>
      <c r="K55" s="20">
        <v>-0.67128267658973839</v>
      </c>
      <c r="L55" s="20">
        <v>7.2299381321412004E-2</v>
      </c>
      <c r="M55" s="20">
        <v>0.21956102726439028</v>
      </c>
      <c r="N55" s="20">
        <v>0.13578689203868852</v>
      </c>
      <c r="O55" s="20">
        <v>8.2160868737471207E-2</v>
      </c>
      <c r="P55" s="20">
        <v>6.6338505483583443E-2</v>
      </c>
      <c r="Q55" s="20">
        <v>4.1402881775001607E-2</v>
      </c>
      <c r="R55" s="20">
        <v>-7.3883832584000107E-3</v>
      </c>
      <c r="S55" s="20">
        <v>-1.6178636293855927E-3</v>
      </c>
      <c r="T55" s="20">
        <v>-5.1123154449010206E-3</v>
      </c>
      <c r="U55" s="20">
        <v>-4.0374995479298335E-4</v>
      </c>
      <c r="V55" s="20">
        <v>1.3877401043579764E-3</v>
      </c>
      <c r="W55" s="20">
        <v>9.1708991999999996E-4</v>
      </c>
      <c r="X55" s="20">
        <v>-7.7839920000000049E-5</v>
      </c>
      <c r="Y55" s="20">
        <v>2.2780439999999999E-5</v>
      </c>
      <c r="Z55" s="20">
        <v>4.1890201723895112E-4</v>
      </c>
      <c r="AA55" s="92">
        <v>3.6697766547308379E-2</v>
      </c>
    </row>
    <row r="56" spans="1:27" ht="15.75" thickBot="1" x14ac:dyDescent="0.2">
      <c r="A56" s="110" t="s">
        <v>106</v>
      </c>
      <c r="B56" s="111">
        <f t="shared" si="0"/>
        <v>6.6666666666666666E-2</v>
      </c>
      <c r="C56" s="112" t="s">
        <v>107</v>
      </c>
      <c r="D56" s="112">
        <v>6.5</v>
      </c>
      <c r="E56" s="99">
        <v>1</v>
      </c>
      <c r="F56" s="99">
        <v>6.6666666666666666E-2</v>
      </c>
      <c r="G56" s="99">
        <v>0.33043162203764143</v>
      </c>
      <c r="H56" s="99">
        <v>0.33013666414068821</v>
      </c>
      <c r="I56" s="99">
        <v>1.0250743794865668E-2</v>
      </c>
      <c r="J56" s="99">
        <v>-9.4742854156478779E-3</v>
      </c>
      <c r="K56" s="99">
        <v>-0.65254701124753056</v>
      </c>
      <c r="L56" s="99">
        <v>6.7604807766736816E-2</v>
      </c>
      <c r="M56" s="99">
        <v>0.1986613558904447</v>
      </c>
      <c r="N56" s="99">
        <v>0.11825871742514457</v>
      </c>
      <c r="O56" s="99">
        <v>8.3465542792935721E-2</v>
      </c>
      <c r="P56" s="99">
        <v>7.6447450465342903E-2</v>
      </c>
      <c r="Q56" s="99">
        <v>3.9551963571489601E-2</v>
      </c>
      <c r="R56" s="99">
        <v>-5.3120552585855978E-3</v>
      </c>
      <c r="S56" s="99">
        <v>-1.3907217072582441E-3</v>
      </c>
      <c r="T56" s="99">
        <v>-4.7350297728591733E-3</v>
      </c>
      <c r="U56" s="99">
        <v>-1.7510842195192704E-3</v>
      </c>
      <c r="V56" s="99">
        <v>1.6239446233652082E-3</v>
      </c>
      <c r="W56" s="99">
        <v>1.5364368000000001E-4</v>
      </c>
      <c r="X56" s="99">
        <v>-2.0095560000000002E-5</v>
      </c>
      <c r="Y56" s="99">
        <v>4.3053119999999998E-5</v>
      </c>
      <c r="Z56" s="99">
        <v>3.5575231655915577E-4</v>
      </c>
      <c r="AA56" s="104">
        <v>3.0208977702494751E-2</v>
      </c>
    </row>
    <row r="57" spans="1:27" ht="16.5" thickTop="1" thickBot="1" x14ac:dyDescent="0.2">
      <c r="A57" s="22"/>
      <c r="B57" s="53"/>
      <c r="C57" s="22"/>
      <c r="D57" s="22"/>
    </row>
    <row r="58" spans="1:27" ht="15.75" thickTop="1" x14ac:dyDescent="0.15">
      <c r="A58" s="105" t="s">
        <v>106</v>
      </c>
      <c r="B58" s="106">
        <f t="shared" ref="B58:B108" si="1">F58</f>
        <v>0.16666666666666666</v>
      </c>
      <c r="C58" s="107" t="s">
        <v>107</v>
      </c>
      <c r="D58" s="107">
        <v>-3.5</v>
      </c>
      <c r="E58" s="90">
        <v>-3</v>
      </c>
      <c r="F58" s="90">
        <v>0.16666666666666666</v>
      </c>
      <c r="G58" s="90">
        <v>0.33346096830415373</v>
      </c>
      <c r="H58" s="90">
        <v>0.33223459495376712</v>
      </c>
      <c r="I58" s="90">
        <v>2.9210513545092449E-3</v>
      </c>
      <c r="J58" s="90">
        <v>-2.8422856246943632E-2</v>
      </c>
      <c r="K58" s="90">
        <v>-0.65995885795964948</v>
      </c>
      <c r="L58" s="90">
        <v>5.7784979781144007E-3</v>
      </c>
      <c r="M58" s="90">
        <v>0.20761675806228841</v>
      </c>
      <c r="N58" s="90">
        <v>8.5518677930290457E-2</v>
      </c>
      <c r="O58" s="90">
        <v>0.10492827092424679</v>
      </c>
      <c r="P58" s="90">
        <v>7.8802436037076887E-2</v>
      </c>
      <c r="Q58" s="90">
        <v>5.4139406110020001E-2</v>
      </c>
      <c r="R58" s="90">
        <v>7.7757786838687402E-4</v>
      </c>
      <c r="S58" s="90">
        <v>-1.8882043219788788E-3</v>
      </c>
      <c r="T58" s="90">
        <v>-9.1607132600088678E-3</v>
      </c>
      <c r="U58" s="90">
        <v>-2.132934826114926E-3</v>
      </c>
      <c r="V58" s="90">
        <v>2.533785430583193E-3</v>
      </c>
      <c r="W58" s="90">
        <v>-2.4318197999999998E-3</v>
      </c>
      <c r="X58" s="90">
        <v>2.9401919999999992E-5</v>
      </c>
      <c r="Y58" s="90">
        <v>7.5675599999999998E-5</v>
      </c>
      <c r="Z58" s="90">
        <v>5.0438083156011386E-4</v>
      </c>
      <c r="AA58" s="91">
        <v>3.0714052271195835E-2</v>
      </c>
    </row>
    <row r="59" spans="1:27" x14ac:dyDescent="0.15">
      <c r="A59" s="108" t="s">
        <v>106</v>
      </c>
      <c r="B59" s="58">
        <f t="shared" si="1"/>
        <v>0.16666666666666666</v>
      </c>
      <c r="C59" s="21" t="s">
        <v>107</v>
      </c>
      <c r="D59" s="21">
        <v>-3.5</v>
      </c>
      <c r="E59" s="20">
        <v>-1</v>
      </c>
      <c r="F59" s="20">
        <v>0.16666666666666666</v>
      </c>
      <c r="G59" s="20">
        <v>0.54117499795543755</v>
      </c>
      <c r="H59" s="20">
        <v>0.54022091734077937</v>
      </c>
      <c r="I59" s="20">
        <v>7.8765729814881899E-4</v>
      </c>
      <c r="J59" s="20">
        <v>-3.2111033548228141E-2</v>
      </c>
      <c r="K59" s="20">
        <v>-0.72535218434853233</v>
      </c>
      <c r="L59" s="20">
        <v>0</v>
      </c>
      <c r="M59" s="20">
        <v>0.19797075588969809</v>
      </c>
      <c r="N59" s="20">
        <v>7.8674271976945154E-2</v>
      </c>
      <c r="O59" s="20">
        <v>9.3316858479261466E-2</v>
      </c>
      <c r="P59" s="20">
        <v>8.0117239864027787E-2</v>
      </c>
      <c r="Q59" s="20">
        <v>1.4340871131325202E-2</v>
      </c>
      <c r="R59" s="20">
        <v>-1.1301355757379118E-3</v>
      </c>
      <c r="S59" s="20">
        <v>-2.3996220239465892E-3</v>
      </c>
      <c r="T59" s="20">
        <v>-9.1966775416963079E-3</v>
      </c>
      <c r="U59" s="20">
        <v>-2.3540257104507633E-4</v>
      </c>
      <c r="V59" s="20">
        <v>2.2017172859459693E-3</v>
      </c>
      <c r="W59" s="20">
        <v>-1.1053908E-4</v>
      </c>
      <c r="X59" s="20">
        <v>4.9172399999999987E-6</v>
      </c>
      <c r="Y59" s="20">
        <v>1.4982840000000003E-5</v>
      </c>
      <c r="Z59" s="20">
        <v>1.172758382362267E-5</v>
      </c>
      <c r="AA59" s="92">
        <v>2.704504866753964E-2</v>
      </c>
    </row>
    <row r="60" spans="1:27" x14ac:dyDescent="0.15">
      <c r="A60" s="108" t="s">
        <v>106</v>
      </c>
      <c r="B60" s="58">
        <f t="shared" si="1"/>
        <v>0.16666666666666666</v>
      </c>
      <c r="C60" s="21" t="s">
        <v>107</v>
      </c>
      <c r="D60" s="21">
        <v>-3.5</v>
      </c>
      <c r="E60" s="20">
        <v>1</v>
      </c>
      <c r="F60" s="20">
        <v>0.16666666666666666</v>
      </c>
      <c r="G60" s="20">
        <v>0.29711602331488229</v>
      </c>
      <c r="H60" s="20">
        <v>0.29512884356230146</v>
      </c>
      <c r="I60" s="20">
        <v>1.2285214067335364E-2</v>
      </c>
      <c r="J60" s="20">
        <v>-3.2030774629222464E-2</v>
      </c>
      <c r="K60" s="20">
        <v>-0.62452128956501796</v>
      </c>
      <c r="L60" s="20">
        <v>6.8516775121409993E-3</v>
      </c>
      <c r="M60" s="20">
        <v>0.19847968453889692</v>
      </c>
      <c r="N60" s="20">
        <v>9.3214201722393739E-2</v>
      </c>
      <c r="O60" s="20">
        <v>0.11436895958310156</v>
      </c>
      <c r="P60" s="20">
        <v>7.5478382371764047E-2</v>
      </c>
      <c r="Q60" s="20">
        <v>7.4036495549847592E-2</v>
      </c>
      <c r="R60" s="20">
        <v>-2.6769302601634139E-3</v>
      </c>
      <c r="S60" s="20">
        <v>-2.3940479890477589E-3</v>
      </c>
      <c r="T60" s="20">
        <v>-6.2698347958155412E-3</v>
      </c>
      <c r="U60" s="20">
        <v>-9.9379859002520421E-4</v>
      </c>
      <c r="V60" s="20">
        <v>3.089967186490533E-3</v>
      </c>
      <c r="W60" s="20">
        <v>-1.5142824E-3</v>
      </c>
      <c r="X60" s="20">
        <v>-9.2305439999999995E-5</v>
      </c>
      <c r="Y60" s="20">
        <v>2.8810943999999997E-4</v>
      </c>
      <c r="Z60" s="20">
        <v>7.6060350967757065E-4</v>
      </c>
      <c r="AA60" s="92">
        <v>3.0581665746762132E-2</v>
      </c>
    </row>
    <row r="61" spans="1:27" x14ac:dyDescent="0.15">
      <c r="A61" s="108" t="s">
        <v>106</v>
      </c>
      <c r="B61" s="58">
        <f t="shared" si="1"/>
        <v>0.16666666666666666</v>
      </c>
      <c r="C61" s="21" t="s">
        <v>107</v>
      </c>
      <c r="D61" s="21">
        <v>-3.5</v>
      </c>
      <c r="E61" s="20">
        <v>3</v>
      </c>
      <c r="F61" s="20">
        <v>0.16666666666666666</v>
      </c>
      <c r="G61" s="20">
        <v>0.42268834634144642</v>
      </c>
      <c r="H61" s="20">
        <v>0.42154224045572136</v>
      </c>
      <c r="I61" s="20">
        <v>6.364718925799699E-4</v>
      </c>
      <c r="J61" s="20">
        <v>-3.1099397871458812E-2</v>
      </c>
      <c r="K61" s="20">
        <v>-0.66728723213800889</v>
      </c>
      <c r="L61" s="20">
        <v>5.618981132856E-4</v>
      </c>
      <c r="M61" s="20">
        <v>0.21335931482525333</v>
      </c>
      <c r="N61" s="20">
        <v>8.0606085492547122E-2</v>
      </c>
      <c r="O61" s="20">
        <v>9.4800715237622415E-2</v>
      </c>
      <c r="P61" s="20">
        <v>8.5125429140960981E-2</v>
      </c>
      <c r="Q61" s="20">
        <v>2.8121597214681604E-2</v>
      </c>
      <c r="R61" s="20">
        <v>-2.4260986897160354E-3</v>
      </c>
      <c r="S61" s="20">
        <v>-1.2485838173380626E-3</v>
      </c>
      <c r="T61" s="20">
        <v>-9.7510292112284735E-3</v>
      </c>
      <c r="U61" s="20">
        <v>-1.3324673832740172E-4</v>
      </c>
      <c r="V61" s="20">
        <v>2.2843179260480023E-3</v>
      </c>
      <c r="W61" s="20">
        <v>-1.1350367999999999E-4</v>
      </c>
      <c r="X61" s="20">
        <v>-1.2570984E-4</v>
      </c>
      <c r="Y61" s="20">
        <v>9.3247200000000004E-6</v>
      </c>
      <c r="Z61" s="20">
        <v>1.499331574325728E-4</v>
      </c>
      <c r="AA61" s="92">
        <v>3.0503356925349071E-2</v>
      </c>
    </row>
    <row r="62" spans="1:27" x14ac:dyDescent="0.15">
      <c r="A62" s="108" t="s">
        <v>106</v>
      </c>
      <c r="B62" s="58">
        <f t="shared" si="1"/>
        <v>0.16666666666666666</v>
      </c>
      <c r="C62" s="21" t="s">
        <v>107</v>
      </c>
      <c r="D62" s="21">
        <v>-2.5</v>
      </c>
      <c r="E62" s="80">
        <v>-3</v>
      </c>
      <c r="F62" s="80">
        <v>0.16666666666666666</v>
      </c>
      <c r="G62" s="80">
        <v>0.30283205155956933</v>
      </c>
      <c r="H62" s="80">
        <v>0.2925101630189299</v>
      </c>
      <c r="I62" s="80">
        <v>-6.5976564395650333E-2</v>
      </c>
      <c r="J62" s="80">
        <v>-4.2333780045766253E-2</v>
      </c>
      <c r="K62" s="80">
        <v>-0.65989741157861281</v>
      </c>
      <c r="L62" s="80">
        <v>0.35016521513838478</v>
      </c>
      <c r="M62" s="80">
        <v>0.23028150349219623</v>
      </c>
      <c r="N62" s="80">
        <v>0.13743499960803782</v>
      </c>
      <c r="O62" s="80">
        <v>0.10962808390230064</v>
      </c>
      <c r="P62" s="80">
        <v>8.1115667815152614E-2</v>
      </c>
      <c r="Q62" s="80">
        <v>0.41142745459431007</v>
      </c>
      <c r="R62" s="80">
        <v>7.9429997308336584E-3</v>
      </c>
      <c r="S62" s="80">
        <v>4.6682542277706588E-4</v>
      </c>
      <c r="T62" s="80">
        <v>-8.6225444890976385E-3</v>
      </c>
      <c r="U62" s="80">
        <v>-4.8859604918905205E-3</v>
      </c>
      <c r="V62" s="80">
        <v>2.2928926004125898E-3</v>
      </c>
      <c r="W62" s="80">
        <v>-5.1298086239999999E-2</v>
      </c>
      <c r="X62" s="80">
        <v>-2.0776788359999999E-2</v>
      </c>
      <c r="Y62" s="80">
        <v>4.0879555200000004E-3</v>
      </c>
      <c r="Z62" s="80">
        <v>1.6215775141941991E-2</v>
      </c>
      <c r="AA62" s="109">
        <v>4.1968133373988803E-2</v>
      </c>
    </row>
    <row r="63" spans="1:27" x14ac:dyDescent="0.15">
      <c r="A63" s="108" t="s">
        <v>106</v>
      </c>
      <c r="B63" s="58">
        <f t="shared" si="1"/>
        <v>0.16666666666666666</v>
      </c>
      <c r="C63" s="21" t="s">
        <v>107</v>
      </c>
      <c r="D63" s="21">
        <v>-2.5</v>
      </c>
      <c r="E63" s="80">
        <v>-2</v>
      </c>
      <c r="F63" s="80">
        <v>0.16666666666666666</v>
      </c>
      <c r="G63" s="80">
        <v>0.11196998833092651</v>
      </c>
      <c r="H63" s="80">
        <v>-9.9778634702463398E-2</v>
      </c>
      <c r="I63" s="80">
        <v>-3.4781975713277812E-2</v>
      </c>
      <c r="J63" s="80">
        <v>-3.7036691391391013E-2</v>
      </c>
      <c r="K63" s="80">
        <v>-0.59394261234176382</v>
      </c>
      <c r="L63" s="80">
        <v>1.2980901934315854</v>
      </c>
      <c r="M63" s="80">
        <v>8.4607832523900348E-2</v>
      </c>
      <c r="N63" s="80">
        <v>9.2308955775469145E-2</v>
      </c>
      <c r="O63" s="80">
        <v>9.3300060100864932E-2</v>
      </c>
      <c r="P63" s="80">
        <v>5.2139223568332935E-2</v>
      </c>
      <c r="Q63" s="80">
        <v>0.61882561605124276</v>
      </c>
      <c r="R63" s="80">
        <v>-1.321046271022861E-3</v>
      </c>
      <c r="S63" s="80">
        <v>6.1871787377020069E-4</v>
      </c>
      <c r="T63" s="80">
        <v>1.4064933490114625E-3</v>
      </c>
      <c r="U63" s="80">
        <v>-7.4599666971910587E-4</v>
      </c>
      <c r="V63" s="80">
        <v>1.5216654140379712E-3</v>
      </c>
      <c r="W63" s="80">
        <v>1.242084024E-2</v>
      </c>
      <c r="X63" s="80">
        <v>-1.7669210399999999E-3</v>
      </c>
      <c r="Y63" s="80">
        <v>8.5463542800000014E-3</v>
      </c>
      <c r="Z63" s="80">
        <v>1.1503668711407648E-2</v>
      </c>
      <c r="AA63" s="109">
        <v>1.2192164927787448E-2</v>
      </c>
    </row>
    <row r="64" spans="1:27" x14ac:dyDescent="0.15">
      <c r="A64" s="108" t="s">
        <v>106</v>
      </c>
      <c r="B64" s="58">
        <f t="shared" si="1"/>
        <v>0.16666666666666666</v>
      </c>
      <c r="C64" s="21" t="s">
        <v>107</v>
      </c>
      <c r="D64" s="21">
        <v>-2.5</v>
      </c>
      <c r="E64" s="80">
        <v>-1</v>
      </c>
      <c r="F64" s="80">
        <v>0.16666666666666666</v>
      </c>
      <c r="G64" s="80">
        <v>0.55285996573911533</v>
      </c>
      <c r="H64" s="80">
        <v>0.5520768395157587</v>
      </c>
      <c r="I64" s="80">
        <v>-3.3596756793077579E-3</v>
      </c>
      <c r="J64" s="80">
        <v>-2.9223578950511975E-2</v>
      </c>
      <c r="K64" s="80">
        <v>-0.72570587974309653</v>
      </c>
      <c r="L64" s="80">
        <v>0.10118238356567882</v>
      </c>
      <c r="M64" s="80">
        <v>0.21791416401936667</v>
      </c>
      <c r="N64" s="80">
        <v>9.6081124968736345E-2</v>
      </c>
      <c r="O64" s="80">
        <v>8.955402171843678E-2</v>
      </c>
      <c r="P64" s="80">
        <v>8.0596940275733456E-2</v>
      </c>
      <c r="Q64" s="80">
        <v>0.2574712677320784</v>
      </c>
      <c r="R64" s="80">
        <v>-7.4274015026918239E-4</v>
      </c>
      <c r="S64" s="80">
        <v>-1.5035959139595644E-3</v>
      </c>
      <c r="T64" s="80">
        <v>-1.0285352744475007E-2</v>
      </c>
      <c r="U64" s="80">
        <v>-9.233505459650687E-4</v>
      </c>
      <c r="V64" s="80">
        <v>1.9162238114185553E-3</v>
      </c>
      <c r="W64" s="80">
        <v>-2.8220223959999999E-2</v>
      </c>
      <c r="X64" s="80">
        <v>-1.71126756E-3</v>
      </c>
      <c r="Y64" s="80">
        <v>2.3677952399999997E-3</v>
      </c>
      <c r="Z64" s="80">
        <v>7.8788499736823295E-3</v>
      </c>
      <c r="AA64" s="109">
        <v>3.2369044130731807E-2</v>
      </c>
    </row>
    <row r="65" spans="1:27" x14ac:dyDescent="0.15">
      <c r="A65" s="108" t="s">
        <v>106</v>
      </c>
      <c r="B65" s="58">
        <f t="shared" si="1"/>
        <v>0.16666666666666666</v>
      </c>
      <c r="C65" s="21" t="s">
        <v>107</v>
      </c>
      <c r="D65" s="21">
        <v>-2.5</v>
      </c>
      <c r="E65" s="80">
        <v>-0.5</v>
      </c>
      <c r="F65" s="80">
        <v>0.16666666666666666</v>
      </c>
      <c r="G65" s="80">
        <v>0.23038402651379841</v>
      </c>
      <c r="H65" s="80">
        <v>0.21192460887775635</v>
      </c>
      <c r="I65" s="80">
        <v>7.3849404404161517E-2</v>
      </c>
      <c r="J65" s="80">
        <v>5.2067507083316221E-2</v>
      </c>
      <c r="K65" s="80">
        <v>-0.64203662041553056</v>
      </c>
      <c r="L65" s="80">
        <v>1.2250759707520487</v>
      </c>
      <c r="M65" s="80">
        <v>0.21249388725675017</v>
      </c>
      <c r="N65" s="80">
        <v>0.12140374715827432</v>
      </c>
      <c r="O65" s="80">
        <v>9.7057297402224102E-2</v>
      </c>
      <c r="P65" s="80">
        <v>8.1209916813766436E-2</v>
      </c>
      <c r="Q65" s="80">
        <v>0.67594217717107619</v>
      </c>
      <c r="R65" s="80">
        <v>1.1821134511695074E-2</v>
      </c>
      <c r="S65" s="80">
        <v>-2.0637864212920435E-3</v>
      </c>
      <c r="T65" s="80">
        <v>-7.9378659943310503E-3</v>
      </c>
      <c r="U65" s="80">
        <v>-5.0892234561445895E-3</v>
      </c>
      <c r="V65" s="80">
        <v>8.1342198684496245E-4</v>
      </c>
      <c r="W65" s="80">
        <v>-1.28272356E-2</v>
      </c>
      <c r="X65" s="80">
        <v>-1.990050984E-2</v>
      </c>
      <c r="Y65" s="80">
        <v>1.4334355079999998E-2</v>
      </c>
      <c r="Z65" s="80">
        <v>9.2243221877530788E-3</v>
      </c>
      <c r="AA65" s="109">
        <v>3.4656320462289211E-2</v>
      </c>
    </row>
    <row r="66" spans="1:27" x14ac:dyDescent="0.15">
      <c r="A66" s="108" t="s">
        <v>106</v>
      </c>
      <c r="B66" s="58">
        <f t="shared" si="1"/>
        <v>0.16666666666666666</v>
      </c>
      <c r="C66" s="21" t="s">
        <v>107</v>
      </c>
      <c r="D66" s="21">
        <v>-2.5</v>
      </c>
      <c r="E66" s="80">
        <v>0</v>
      </c>
      <c r="F66" s="80">
        <v>0.16666666666666666</v>
      </c>
      <c r="G66" s="80">
        <v>0.14139685969135526</v>
      </c>
      <c r="H66" s="80">
        <v>-0.13629830933653872</v>
      </c>
      <c r="I66" s="80">
        <v>-1.0092092443342802E-2</v>
      </c>
      <c r="J66" s="80">
        <v>-3.6249034093242198E-2</v>
      </c>
      <c r="K66" s="80">
        <v>-0.58801068172386584</v>
      </c>
      <c r="L66" s="80">
        <v>0.9993222865999295</v>
      </c>
      <c r="M66" s="80">
        <v>9.0274485502999435E-2</v>
      </c>
      <c r="N66" s="80">
        <v>9.716555361855736E-2</v>
      </c>
      <c r="O66" s="80">
        <v>9.6893046591235724E-2</v>
      </c>
      <c r="P66" s="80">
        <v>5.0136032987625902E-2</v>
      </c>
      <c r="Q66" s="80">
        <v>0.50380348681416598</v>
      </c>
      <c r="R66" s="80">
        <v>-2.9124332346390085E-4</v>
      </c>
      <c r="S66" s="80">
        <v>6.0199576907370882E-4</v>
      </c>
      <c r="T66" s="80">
        <v>1.3058180356085366E-3</v>
      </c>
      <c r="U66" s="80">
        <v>-5.4433760138934847E-4</v>
      </c>
      <c r="V66" s="80">
        <v>1.7612011015033882E-3</v>
      </c>
      <c r="W66" s="80">
        <v>1.152376848E-2</v>
      </c>
      <c r="X66" s="80">
        <v>2.34307728E-3</v>
      </c>
      <c r="Y66" s="80">
        <v>1.0612623239999999E-2</v>
      </c>
      <c r="Z66" s="80">
        <v>1.0013598284471667E-2</v>
      </c>
      <c r="AA66" s="109">
        <v>1.3489445010281691E-2</v>
      </c>
    </row>
    <row r="67" spans="1:27" x14ac:dyDescent="0.15">
      <c r="A67" s="108" t="s">
        <v>106</v>
      </c>
      <c r="B67" s="58">
        <f t="shared" si="1"/>
        <v>0.16666666666666666</v>
      </c>
      <c r="C67" s="21" t="s">
        <v>107</v>
      </c>
      <c r="D67" s="21">
        <v>-2.5</v>
      </c>
      <c r="E67" s="80">
        <v>0.5</v>
      </c>
      <c r="F67" s="80">
        <v>0.16666666666666666</v>
      </c>
      <c r="G67" s="80">
        <v>7.498523257927299E-2</v>
      </c>
      <c r="H67" s="80">
        <v>6.3759178447307205E-2</v>
      </c>
      <c r="I67" s="80">
        <v>2.2347442726862104E-2</v>
      </c>
      <c r="J67" s="80">
        <v>-3.2529126521653115E-2</v>
      </c>
      <c r="K67" s="80">
        <v>-0.58504809031974769</v>
      </c>
      <c r="L67" s="80">
        <v>0.57394900659497949</v>
      </c>
      <c r="M67" s="80">
        <v>0.24014215161096447</v>
      </c>
      <c r="N67" s="80">
        <v>0.15342145638207724</v>
      </c>
      <c r="O67" s="80">
        <v>0.11558590877360639</v>
      </c>
      <c r="P67" s="80">
        <v>6.6903844238086693E-2</v>
      </c>
      <c r="Q67" s="80">
        <v>0.41969483970266158</v>
      </c>
      <c r="R67" s="80">
        <v>-4.1582300345276556E-3</v>
      </c>
      <c r="S67" s="80">
        <v>-4.5428384425469701E-4</v>
      </c>
      <c r="T67" s="80">
        <v>2.9282204513542149E-3</v>
      </c>
      <c r="U67" s="80">
        <v>-6.4124375937014257E-3</v>
      </c>
      <c r="V67" s="80">
        <v>1.2694836240924072E-3</v>
      </c>
      <c r="W67" s="80">
        <v>-3.7239935039999998E-2</v>
      </c>
      <c r="X67" s="80">
        <v>1.4293156320000002E-2</v>
      </c>
      <c r="Y67" s="80">
        <v>7.9276428000000006E-3</v>
      </c>
      <c r="Z67" s="80">
        <v>1.6172912447802916E-3</v>
      </c>
      <c r="AA67" s="109">
        <v>4.7283249282880767E-2</v>
      </c>
    </row>
    <row r="68" spans="1:27" x14ac:dyDescent="0.15">
      <c r="A68" s="108" t="s">
        <v>106</v>
      </c>
      <c r="B68" s="58">
        <f t="shared" si="1"/>
        <v>0.16666666666666666</v>
      </c>
      <c r="C68" s="21" t="s">
        <v>107</v>
      </c>
      <c r="D68" s="21">
        <v>-2.5</v>
      </c>
      <c r="E68" s="80">
        <v>1</v>
      </c>
      <c r="F68" s="80">
        <v>0.16666666666666666</v>
      </c>
      <c r="G68" s="80">
        <v>0.31810713175404348</v>
      </c>
      <c r="H68" s="80">
        <v>0.3150778511514355</v>
      </c>
      <c r="I68" s="80">
        <v>3.9207415177521535E-2</v>
      </c>
      <c r="J68" s="80">
        <v>-1.9515982723801058E-2</v>
      </c>
      <c r="K68" s="80">
        <v>-0.64152395213376634</v>
      </c>
      <c r="L68" s="80">
        <v>0.30354111465012723</v>
      </c>
      <c r="M68" s="80">
        <v>0.23561405538985303</v>
      </c>
      <c r="N68" s="80">
        <v>0.12556601202763892</v>
      </c>
      <c r="O68" s="80">
        <v>0.11046613633563906</v>
      </c>
      <c r="P68" s="80">
        <v>6.9542568320551099E-2</v>
      </c>
      <c r="Q68" s="80">
        <v>0.41612658269088065</v>
      </c>
      <c r="R68" s="80">
        <v>-3.8655932023390475E-3</v>
      </c>
      <c r="S68" s="80">
        <v>-4.2251184533136235E-3</v>
      </c>
      <c r="T68" s="80">
        <v>-7.2313498396719151E-3</v>
      </c>
      <c r="U68" s="80">
        <v>-1.1604187012392378E-3</v>
      </c>
      <c r="V68" s="80">
        <v>2.5281101065433224E-3</v>
      </c>
      <c r="W68" s="80">
        <v>-5.4750933719999999E-2</v>
      </c>
      <c r="X68" s="80">
        <v>6.5009174400000001E-3</v>
      </c>
      <c r="Y68" s="80">
        <v>1.3220824320000001E-2</v>
      </c>
      <c r="Z68" s="80">
        <v>1.1053959530084626E-2</v>
      </c>
      <c r="AA68" s="109">
        <v>4.1741786875350947E-2</v>
      </c>
    </row>
    <row r="69" spans="1:27" x14ac:dyDescent="0.15">
      <c r="A69" s="108" t="s">
        <v>106</v>
      </c>
      <c r="B69" s="58">
        <f t="shared" si="1"/>
        <v>0.16666666666666666</v>
      </c>
      <c r="C69" s="21" t="s">
        <v>107</v>
      </c>
      <c r="D69" s="21">
        <v>-2.5</v>
      </c>
      <c r="E69" s="80">
        <v>2</v>
      </c>
      <c r="F69" s="80">
        <v>0.16666666666666666</v>
      </c>
      <c r="G69" s="80">
        <v>7.4678282270181182E-2</v>
      </c>
      <c r="H69" s="80">
        <v>-7.3435044403713567E-2</v>
      </c>
      <c r="I69" s="80">
        <v>7.9960281167524641E-3</v>
      </c>
      <c r="J69" s="80">
        <v>-1.0963741633474314E-2</v>
      </c>
      <c r="K69" s="80">
        <v>-0.54880745245302653</v>
      </c>
      <c r="L69" s="80">
        <v>1.2227993241957864</v>
      </c>
      <c r="M69" s="80">
        <v>7.3039349268150644E-2</v>
      </c>
      <c r="N69" s="80">
        <v>0.11841363580369041</v>
      </c>
      <c r="O69" s="80">
        <v>8.7491554148639517E-2</v>
      </c>
      <c r="P69" s="80">
        <v>5.2686186747658834E-2</v>
      </c>
      <c r="Q69" s="80">
        <v>0.54878797089396014</v>
      </c>
      <c r="R69" s="80">
        <v>1.0702147005754823E-3</v>
      </c>
      <c r="S69" s="80">
        <v>2.146003436049795E-4</v>
      </c>
      <c r="T69" s="80">
        <v>1.1508570139981511E-3</v>
      </c>
      <c r="U69" s="80">
        <v>-4.0023372142045479E-4</v>
      </c>
      <c r="V69" s="80">
        <v>1.1908927238011527E-3</v>
      </c>
      <c r="W69" s="80">
        <v>1.375149312E-2</v>
      </c>
      <c r="X69" s="80">
        <v>1.8639601200000002E-3</v>
      </c>
      <c r="Y69" s="80">
        <v>8.0384507999999993E-3</v>
      </c>
      <c r="Z69" s="80">
        <v>9.3685268434089315E-3</v>
      </c>
      <c r="AA69" s="109">
        <v>1.3505653866554125E-2</v>
      </c>
    </row>
    <row r="70" spans="1:27" x14ac:dyDescent="0.15">
      <c r="A70" s="108" t="s">
        <v>106</v>
      </c>
      <c r="B70" s="58">
        <f t="shared" si="1"/>
        <v>0.16666666666666666</v>
      </c>
      <c r="C70" s="21" t="s">
        <v>107</v>
      </c>
      <c r="D70" s="21">
        <v>-2.5</v>
      </c>
      <c r="E70" s="80">
        <v>3</v>
      </c>
      <c r="F70" s="80">
        <v>0.16666666666666666</v>
      </c>
      <c r="G70" s="80">
        <v>0.41376692896730893</v>
      </c>
      <c r="H70" s="80">
        <v>0.41279215179761319</v>
      </c>
      <c r="I70" s="80">
        <v>1.475084271864956E-2</v>
      </c>
      <c r="J70" s="80">
        <v>-2.4251258945136495E-2</v>
      </c>
      <c r="K70" s="80">
        <v>-0.67180583590025222</v>
      </c>
      <c r="L70" s="80">
        <v>0.16509592179924482</v>
      </c>
      <c r="M70" s="80">
        <v>0.23017013646504877</v>
      </c>
      <c r="N70" s="80">
        <v>0.10812182930607765</v>
      </c>
      <c r="O70" s="80">
        <v>9.3637894155284215E-2</v>
      </c>
      <c r="P70" s="80">
        <v>8.1045135051459119E-2</v>
      </c>
      <c r="Q70" s="80">
        <v>0.3151460477724049</v>
      </c>
      <c r="R70" s="80">
        <v>-4.3003679244478371E-3</v>
      </c>
      <c r="S70" s="80">
        <v>-3.2608104158159232E-3</v>
      </c>
      <c r="T70" s="80">
        <v>-9.3089296936298398E-3</v>
      </c>
      <c r="U70" s="80">
        <v>-8.2137977816173775E-4</v>
      </c>
      <c r="V70" s="80">
        <v>2.2722887066156674E-3</v>
      </c>
      <c r="W70" s="80">
        <v>-3.8706392160000005E-2</v>
      </c>
      <c r="X70" s="80">
        <v>2.8434650400000002E-3</v>
      </c>
      <c r="Y70" s="80">
        <v>6.9255853200000011E-3</v>
      </c>
      <c r="Z70" s="80">
        <v>9.3683206006376172E-3</v>
      </c>
      <c r="AA70" s="109">
        <v>3.6718338457333986E-2</v>
      </c>
    </row>
    <row r="71" spans="1:27" x14ac:dyDescent="0.15">
      <c r="A71" s="108" t="s">
        <v>106</v>
      </c>
      <c r="B71" s="58">
        <f t="shared" si="1"/>
        <v>0.16666666666666666</v>
      </c>
      <c r="C71" s="21" t="s">
        <v>107</v>
      </c>
      <c r="D71" s="21">
        <v>-2</v>
      </c>
      <c r="E71" s="20">
        <v>-1</v>
      </c>
      <c r="F71" s="20">
        <v>0.16666666666666666</v>
      </c>
      <c r="G71" s="20">
        <v>0.52519405493048565</v>
      </c>
      <c r="H71" s="20">
        <v>0.52457789408062483</v>
      </c>
      <c r="I71" s="20">
        <v>2.7866643273369339E-3</v>
      </c>
      <c r="J71" s="20">
        <v>-2.5279693000302372E-2</v>
      </c>
      <c r="K71" s="20">
        <v>-0.72812848112184303</v>
      </c>
      <c r="L71" s="20">
        <v>0.21358834310097902</v>
      </c>
      <c r="M71" s="20">
        <v>0.20767461914343199</v>
      </c>
      <c r="N71" s="20">
        <v>9.0522728205970515E-2</v>
      </c>
      <c r="O71" s="20">
        <v>9.9024574161107645E-2</v>
      </c>
      <c r="P71" s="20">
        <v>8.1187910691647075E-2</v>
      </c>
      <c r="Q71" s="20">
        <v>0.29539600168325936</v>
      </c>
      <c r="R71" s="20">
        <v>4.6543191405235825E-4</v>
      </c>
      <c r="S71" s="20">
        <v>-4.2348730143865771E-3</v>
      </c>
      <c r="T71" s="20">
        <v>-9.9452034319114438E-3</v>
      </c>
      <c r="U71" s="20">
        <v>-1.3141459567539994E-3</v>
      </c>
      <c r="V71" s="20">
        <v>2.688129569145767E-3</v>
      </c>
      <c r="W71" s="20">
        <v>-2.8275853680000004E-2</v>
      </c>
      <c r="X71" s="20">
        <v>-1.6459966799999999E-3</v>
      </c>
      <c r="Y71" s="20">
        <v>7.7249116799999991E-3</v>
      </c>
      <c r="Z71" s="20">
        <v>1.1002806569346194E-2</v>
      </c>
      <c r="AA71" s="92">
        <v>3.0564489023005122E-2</v>
      </c>
    </row>
    <row r="72" spans="1:27" x14ac:dyDescent="0.15">
      <c r="A72" s="108" t="s">
        <v>106</v>
      </c>
      <c r="B72" s="58">
        <f t="shared" si="1"/>
        <v>0.16666666666666666</v>
      </c>
      <c r="C72" s="21" t="s">
        <v>107</v>
      </c>
      <c r="D72" s="21">
        <v>-2</v>
      </c>
      <c r="E72" s="20">
        <v>1</v>
      </c>
      <c r="F72" s="20">
        <v>0.16666666666666666</v>
      </c>
      <c r="G72" s="20">
        <v>0.30030497205223411</v>
      </c>
      <c r="H72" s="20">
        <v>0.29948895599944753</v>
      </c>
      <c r="I72" s="20">
        <v>9.509748658929458E-3</v>
      </c>
      <c r="J72" s="20">
        <v>-1.9975138399973124E-2</v>
      </c>
      <c r="K72" s="20">
        <v>-0.64298638151085474</v>
      </c>
      <c r="L72" s="20">
        <v>0.40998425979135239</v>
      </c>
      <c r="M72" s="20">
        <v>0.20581186562790468</v>
      </c>
      <c r="N72" s="20">
        <v>0.13366469690125915</v>
      </c>
      <c r="O72" s="20">
        <v>0.12465703310773732</v>
      </c>
      <c r="P72" s="20">
        <v>7.3778815683727544E-2</v>
      </c>
      <c r="Q72" s="20">
        <v>0.34352669475459724</v>
      </c>
      <c r="R72" s="20">
        <v>-3.1353946305922339E-4</v>
      </c>
      <c r="S72" s="20">
        <v>-4.2181509096900849E-3</v>
      </c>
      <c r="T72" s="20">
        <v>-6.8116843022453808E-3</v>
      </c>
      <c r="U72" s="20">
        <v>-2.7656100799509594E-3</v>
      </c>
      <c r="V72" s="20">
        <v>2.8729477302702556E-3</v>
      </c>
      <c r="W72" s="20">
        <v>-2.7278740440000004E-2</v>
      </c>
      <c r="X72" s="20">
        <v>5.8464611999999993E-4</v>
      </c>
      <c r="Y72" s="20">
        <v>1.0913110560000001E-2</v>
      </c>
      <c r="Z72" s="20">
        <v>1.0505682053780194E-2</v>
      </c>
      <c r="AA72" s="92">
        <v>3.7882075567083839E-2</v>
      </c>
    </row>
    <row r="73" spans="1:27" x14ac:dyDescent="0.15">
      <c r="A73" s="108" t="s">
        <v>106</v>
      </c>
      <c r="B73" s="58">
        <f t="shared" si="1"/>
        <v>0.16666666666666666</v>
      </c>
      <c r="C73" s="21" t="s">
        <v>107</v>
      </c>
      <c r="D73" s="21">
        <v>-1.5</v>
      </c>
      <c r="E73" s="20">
        <v>-3</v>
      </c>
      <c r="F73" s="20">
        <v>0.16666666666666666</v>
      </c>
      <c r="G73" s="20">
        <v>0.29213235001898469</v>
      </c>
      <c r="H73" s="20">
        <v>0.29046262734104067</v>
      </c>
      <c r="I73" s="20">
        <v>2.6000156784865029E-3</v>
      </c>
      <c r="J73" s="20">
        <v>-3.1080733006573765E-2</v>
      </c>
      <c r="K73" s="20">
        <v>-0.6630332977516612</v>
      </c>
      <c r="L73" s="20">
        <v>0.37600521322947661</v>
      </c>
      <c r="M73" s="20">
        <v>0.20198743481295942</v>
      </c>
      <c r="N73" s="20">
        <v>9.0278218475976446E-2</v>
      </c>
      <c r="O73" s="20">
        <v>0.10939104011826056</v>
      </c>
      <c r="P73" s="20">
        <v>7.5250086068575889E-2</v>
      </c>
      <c r="Q73" s="20">
        <v>0.26939605702848307</v>
      </c>
      <c r="R73" s="20">
        <v>2.2867478172452693E-3</v>
      </c>
      <c r="S73" s="20">
        <v>-1.2666994307592623E-3</v>
      </c>
      <c r="T73" s="20">
        <v>-7.917447165448472E-3</v>
      </c>
      <c r="U73" s="20">
        <v>-2.8670256530112597E-3</v>
      </c>
      <c r="V73" s="20">
        <v>2.1995581952786274E-3</v>
      </c>
      <c r="W73" s="20">
        <v>-1.1979504720000003E-2</v>
      </c>
      <c r="X73" s="20">
        <v>-1.38858732E-3</v>
      </c>
      <c r="Y73" s="20">
        <v>5.5138697999999996E-3</v>
      </c>
      <c r="Z73" s="20">
        <v>7.6704597065397635E-3</v>
      </c>
      <c r="AA73" s="92">
        <v>3.0457740105835279E-2</v>
      </c>
    </row>
    <row r="74" spans="1:27" x14ac:dyDescent="0.15">
      <c r="A74" s="108" t="s">
        <v>106</v>
      </c>
      <c r="B74" s="58">
        <f t="shared" si="1"/>
        <v>0.16666666666666666</v>
      </c>
      <c r="C74" s="21" t="s">
        <v>107</v>
      </c>
      <c r="D74" s="21">
        <v>-1.5</v>
      </c>
      <c r="E74" s="20">
        <v>-1</v>
      </c>
      <c r="F74" s="20">
        <v>0.16666666666666666</v>
      </c>
      <c r="G74" s="20">
        <v>0.57266867161260093</v>
      </c>
      <c r="H74" s="20">
        <v>0.5720631768346629</v>
      </c>
      <c r="I74" s="20">
        <v>6.627893520678804E-3</v>
      </c>
      <c r="J74" s="20">
        <v>-2.5479407054572332E-2</v>
      </c>
      <c r="K74" s="20">
        <v>-0.73817043374913383</v>
      </c>
      <c r="L74" s="20">
        <v>0.20249686918594975</v>
      </c>
      <c r="M74" s="20">
        <v>0.20572787373592202</v>
      </c>
      <c r="N74" s="20">
        <v>7.5859610352280657E-2</v>
      </c>
      <c r="O74" s="20">
        <v>9.1623955234188051E-2</v>
      </c>
      <c r="P74" s="20">
        <v>7.7580999862171818E-2</v>
      </c>
      <c r="Q74" s="20">
        <v>0.21895639037145723</v>
      </c>
      <c r="R74" s="20">
        <v>-6.6609717041026114E-4</v>
      </c>
      <c r="S74" s="20">
        <v>-2.3606037796547745E-3</v>
      </c>
      <c r="T74" s="20">
        <v>-9.2996970106809206E-3</v>
      </c>
      <c r="U74" s="20">
        <v>-4.2743826382896593E-4</v>
      </c>
      <c r="V74" s="20">
        <v>2.0127660084011401E-3</v>
      </c>
      <c r="W74" s="20">
        <v>-1.899653796E-2</v>
      </c>
      <c r="X74" s="20">
        <v>-3.5021591999999998E-4</v>
      </c>
      <c r="Y74" s="20">
        <v>3.6532468800000001E-3</v>
      </c>
      <c r="Z74" s="20">
        <v>8.3647250193307175E-3</v>
      </c>
      <c r="AA74" s="92">
        <v>2.8236793843729912E-2</v>
      </c>
    </row>
    <row r="75" spans="1:27" x14ac:dyDescent="0.15">
      <c r="A75" s="108" t="s">
        <v>106</v>
      </c>
      <c r="B75" s="58">
        <f t="shared" si="1"/>
        <v>0.16666666666666666</v>
      </c>
      <c r="C75" s="21" t="s">
        <v>107</v>
      </c>
      <c r="D75" s="21">
        <v>-1.5</v>
      </c>
      <c r="E75" s="20">
        <v>1</v>
      </c>
      <c r="F75" s="20">
        <v>0.16666666666666666</v>
      </c>
      <c r="G75" s="20">
        <v>0.31317006103754053</v>
      </c>
      <c r="H75" s="20">
        <v>0.31207094141845504</v>
      </c>
      <c r="I75" s="20">
        <v>7.006790277845178E-3</v>
      </c>
      <c r="J75" s="20">
        <v>-2.5261028135417331E-2</v>
      </c>
      <c r="K75" s="20">
        <v>-0.64858480507901106</v>
      </c>
      <c r="L75" s="20">
        <v>0.34516186458775566</v>
      </c>
      <c r="M75" s="20">
        <v>0.2015058812989253</v>
      </c>
      <c r="N75" s="20">
        <v>9.1842334153343058E-2</v>
      </c>
      <c r="O75" s="20">
        <v>0.11507262498926769</v>
      </c>
      <c r="P75" s="20">
        <v>6.960087490443928E-2</v>
      </c>
      <c r="Q75" s="20">
        <v>0.23469385173585122</v>
      </c>
      <c r="R75" s="20">
        <v>-1.5342531059031334E-3</v>
      </c>
      <c r="S75" s="20">
        <v>-3.0824412990533429E-3</v>
      </c>
      <c r="T75" s="20">
        <v>-6.3545739638166563E-3</v>
      </c>
      <c r="U75" s="20">
        <v>-1.1918797366776519E-3</v>
      </c>
      <c r="V75" s="20">
        <v>2.6929412569187011E-3</v>
      </c>
      <c r="W75" s="20">
        <v>-1.4623136279999999E-2</v>
      </c>
      <c r="X75" s="20">
        <v>-1.3779828000000003E-4</v>
      </c>
      <c r="Y75" s="20">
        <v>4.9534642800000001E-3</v>
      </c>
      <c r="Z75" s="20">
        <v>7.1880378031584308E-3</v>
      </c>
      <c r="AA75" s="92">
        <v>3.1140671781355763E-2</v>
      </c>
    </row>
    <row r="76" spans="1:27" x14ac:dyDescent="0.15">
      <c r="A76" s="108" t="s">
        <v>106</v>
      </c>
      <c r="B76" s="58">
        <f t="shared" si="1"/>
        <v>0.16666666666666666</v>
      </c>
      <c r="C76" s="21" t="s">
        <v>107</v>
      </c>
      <c r="D76" s="21">
        <v>-1.5</v>
      </c>
      <c r="E76" s="20">
        <v>3</v>
      </c>
      <c r="F76" s="20">
        <v>0.16666666666666666</v>
      </c>
      <c r="G76" s="20">
        <v>0.39239212680869479</v>
      </c>
      <c r="H76" s="20">
        <v>0.39147189880159128</v>
      </c>
      <c r="I76" s="20">
        <v>1.2020172985967744E-3</v>
      </c>
      <c r="J76" s="20">
        <v>-2.6830743272249449E-2</v>
      </c>
      <c r="K76" s="20">
        <v>-0.67208790686321462</v>
      </c>
      <c r="L76" s="20">
        <v>0.26526345632645043</v>
      </c>
      <c r="M76" s="20">
        <v>0.21421292131266262</v>
      </c>
      <c r="N76" s="20">
        <v>8.1229491979707552E-2</v>
      </c>
      <c r="O76" s="20">
        <v>9.8653143349895278E-2</v>
      </c>
      <c r="P76" s="20">
        <v>7.9937913379523245E-2</v>
      </c>
      <c r="Q76" s="20">
        <v>0.23318475549389994</v>
      </c>
      <c r="R76" s="20">
        <v>-1.779510641451681E-3</v>
      </c>
      <c r="S76" s="20">
        <v>-1.8603341474847253E-3</v>
      </c>
      <c r="T76" s="20">
        <v>-8.6808604998841361E-3</v>
      </c>
      <c r="U76" s="20">
        <v>-4.9196423063010584E-4</v>
      </c>
      <c r="V76" s="20">
        <v>2.3767886949150278E-3</v>
      </c>
      <c r="W76" s="20">
        <v>-1.9438464959999999E-2</v>
      </c>
      <c r="X76" s="20">
        <v>8.0425224E-4</v>
      </c>
      <c r="Y76" s="20">
        <v>3.8415275999999997E-3</v>
      </c>
      <c r="Z76" s="20">
        <v>9.2853410130271253E-3</v>
      </c>
      <c r="AA76" s="92">
        <v>3.1108924358700676E-2</v>
      </c>
    </row>
    <row r="77" spans="1:27" x14ac:dyDescent="0.15">
      <c r="A77" s="108" t="s">
        <v>106</v>
      </c>
      <c r="B77" s="58">
        <f t="shared" si="1"/>
        <v>0.16666666666666666</v>
      </c>
      <c r="C77" s="21" t="s">
        <v>107</v>
      </c>
      <c r="D77" s="21">
        <v>-1</v>
      </c>
      <c r="E77" s="20">
        <v>-1</v>
      </c>
      <c r="F77" s="20">
        <v>0.16666666666666666</v>
      </c>
      <c r="G77" s="20">
        <v>0.59185906840801472</v>
      </c>
      <c r="H77" s="20">
        <v>0.59123945901755615</v>
      </c>
      <c r="I77" s="20">
        <v>9.3473643344295834E-3</v>
      </c>
      <c r="J77" s="20">
        <v>-2.541034705449767E-2</v>
      </c>
      <c r="K77" s="20">
        <v>-0.74465852159350998</v>
      </c>
      <c r="L77" s="20">
        <v>0.18870634058661001</v>
      </c>
      <c r="M77" s="20">
        <v>0.20121844237969561</v>
      </c>
      <c r="N77" s="20">
        <v>7.5021557918942217E-2</v>
      </c>
      <c r="O77" s="20">
        <v>8.5081920091980456E-2</v>
      </c>
      <c r="P77" s="20">
        <v>7.5122345900378681E-2</v>
      </c>
      <c r="Q77" s="20">
        <v>0.17739617304453661</v>
      </c>
      <c r="R77" s="20">
        <v>-1.031196456283668E-3</v>
      </c>
      <c r="S77" s="20">
        <v>-1.1844824160015105E-3</v>
      </c>
      <c r="T77" s="20">
        <v>-8.6315509815956936E-3</v>
      </c>
      <c r="U77" s="20">
        <v>-1.6939608492918753E-4</v>
      </c>
      <c r="V77" s="20">
        <v>1.5674381361856248E-3</v>
      </c>
      <c r="W77" s="20">
        <v>-1.225457208E-2</v>
      </c>
      <c r="X77" s="20">
        <v>2.4693768000000002E-4</v>
      </c>
      <c r="Y77" s="20">
        <v>1.8334814399999998E-3</v>
      </c>
      <c r="Z77" s="20">
        <v>6.3498288892419614E-3</v>
      </c>
      <c r="AA77" s="92">
        <v>2.6678014416417116E-2</v>
      </c>
    </row>
    <row r="78" spans="1:27" x14ac:dyDescent="0.15">
      <c r="A78" s="108" t="s">
        <v>106</v>
      </c>
      <c r="B78" s="58">
        <f t="shared" si="1"/>
        <v>0.16666666666666666</v>
      </c>
      <c r="C78" s="21" t="s">
        <v>107</v>
      </c>
      <c r="D78" s="21">
        <v>-1</v>
      </c>
      <c r="E78" s="20">
        <v>1</v>
      </c>
      <c r="F78" s="20">
        <v>0.16666666666666666</v>
      </c>
      <c r="G78" s="20">
        <v>0.3320673437840867</v>
      </c>
      <c r="H78" s="20">
        <v>0.32982869387008507</v>
      </c>
      <c r="I78" s="20">
        <v>2.8574041652512476E-2</v>
      </c>
      <c r="J78" s="20">
        <v>-2.5792976784641056E-2</v>
      </c>
      <c r="K78" s="20">
        <v>-0.6675798066488482</v>
      </c>
      <c r="L78" s="20">
        <v>0.27529553680924684</v>
      </c>
      <c r="M78" s="20">
        <v>0.20910994725309182</v>
      </c>
      <c r="N78" s="20">
        <v>0.10084626497388785</v>
      </c>
      <c r="O78" s="20">
        <v>0.1018690995695882</v>
      </c>
      <c r="P78" s="20">
        <v>6.3681255596413036E-2</v>
      </c>
      <c r="Q78" s="20">
        <v>0.17066874465041937</v>
      </c>
      <c r="R78" s="20">
        <v>-4.3212705553184521E-3</v>
      </c>
      <c r="S78" s="20">
        <v>-2.8399707809542104E-3</v>
      </c>
      <c r="T78" s="20">
        <v>-5.8970934955592429E-3</v>
      </c>
      <c r="U78" s="20">
        <v>-5.4945773068618847E-4</v>
      </c>
      <c r="V78" s="20">
        <v>2.1968439098682541E-3</v>
      </c>
      <c r="W78" s="20">
        <v>-9.1097092799999994E-3</v>
      </c>
      <c r="X78" s="20">
        <v>2.7289224000000002E-4</v>
      </c>
      <c r="Y78" s="20">
        <v>2.5698880799999999E-3</v>
      </c>
      <c r="Z78" s="20">
        <v>4.5709259328766301E-3</v>
      </c>
      <c r="AA78" s="92">
        <v>3.2137126323246556E-2</v>
      </c>
    </row>
    <row r="79" spans="1:27" x14ac:dyDescent="0.15">
      <c r="A79" s="108" t="s">
        <v>106</v>
      </c>
      <c r="B79" s="58">
        <f t="shared" si="1"/>
        <v>0.16666666666666666</v>
      </c>
      <c r="C79" s="21" t="s">
        <v>107</v>
      </c>
      <c r="D79" s="21">
        <v>-0.5</v>
      </c>
      <c r="E79" s="80">
        <v>-3</v>
      </c>
      <c r="F79" s="80">
        <v>0.16666666666666666</v>
      </c>
      <c r="G79" s="80">
        <v>0.29456426822099679</v>
      </c>
      <c r="H79" s="80">
        <v>0.28625556679595193</v>
      </c>
      <c r="I79" s="80">
        <v>-5.712195249418589E-2</v>
      </c>
      <c r="J79" s="80">
        <v>-3.9534050313009786E-2</v>
      </c>
      <c r="K79" s="80">
        <v>-0.66425489917904768</v>
      </c>
      <c r="L79" s="80">
        <v>0.25852038215752982</v>
      </c>
      <c r="M79" s="80">
        <v>0.23510450457849133</v>
      </c>
      <c r="N79" s="80">
        <v>0.14063789042231123</v>
      </c>
      <c r="O79" s="80">
        <v>0.1146825293131703</v>
      </c>
      <c r="P79" s="80">
        <v>8.0305407356292408E-2</v>
      </c>
      <c r="Q79" s="80">
        <v>0.15513529472802901</v>
      </c>
      <c r="R79" s="80">
        <v>6.9187708181735292E-3</v>
      </c>
      <c r="S79" s="80">
        <v>-4.0969156506405187E-4</v>
      </c>
      <c r="T79" s="80">
        <v>-9.0067392512749814E-3</v>
      </c>
      <c r="U79" s="80">
        <v>-5.6074669046114883E-3</v>
      </c>
      <c r="V79" s="80">
        <v>2.6615419097850679E-3</v>
      </c>
      <c r="W79" s="80">
        <v>7.8107867999999993E-4</v>
      </c>
      <c r="X79" s="80">
        <v>2.7859647600000001E-3</v>
      </c>
      <c r="Y79" s="80">
        <v>1.9880585999999998E-3</v>
      </c>
      <c r="Z79" s="80">
        <v>2.2761001746958833E-3</v>
      </c>
      <c r="AA79" s="109">
        <v>4.4102613412601022E-2</v>
      </c>
    </row>
    <row r="80" spans="1:27" x14ac:dyDescent="0.15">
      <c r="A80" s="108" t="s">
        <v>106</v>
      </c>
      <c r="B80" s="58">
        <f t="shared" si="1"/>
        <v>0.16666666666666666</v>
      </c>
      <c r="C80" s="21" t="s">
        <v>107</v>
      </c>
      <c r="D80" s="21">
        <v>-0.5</v>
      </c>
      <c r="E80" s="80">
        <v>-2</v>
      </c>
      <c r="F80" s="80">
        <v>0.16666666666666666</v>
      </c>
      <c r="G80" s="80">
        <v>0.11562355125627086</v>
      </c>
      <c r="H80" s="80">
        <v>-0.10612842173635505</v>
      </c>
      <c r="I80" s="80">
        <v>-2.4101940026056149E-2</v>
      </c>
      <c r="J80" s="80">
        <v>-3.904689733951016E-2</v>
      </c>
      <c r="K80" s="80">
        <v>-0.61745379897843333</v>
      </c>
      <c r="L80" s="80">
        <v>0.20945048973447061</v>
      </c>
      <c r="M80" s="80">
        <v>8.5765054146773032E-2</v>
      </c>
      <c r="N80" s="80">
        <v>8.8656241717466208E-2</v>
      </c>
      <c r="O80" s="80">
        <v>9.4279965507329699E-2</v>
      </c>
      <c r="P80" s="80">
        <v>4.6138850881015145E-2</v>
      </c>
      <c r="Q80" s="80">
        <v>0.1042293697265898</v>
      </c>
      <c r="R80" s="80">
        <v>-1.0451315435307446E-3</v>
      </c>
      <c r="S80" s="80">
        <v>4.0411753016522125E-4</v>
      </c>
      <c r="T80" s="80">
        <v>9.0533756096895714E-4</v>
      </c>
      <c r="U80" s="80">
        <v>-2.4650646590569316E-4</v>
      </c>
      <c r="V80" s="80">
        <v>1.5483764500082327E-3</v>
      </c>
      <c r="W80" s="80">
        <v>6.492333599999999E-4</v>
      </c>
      <c r="X80" s="80">
        <v>1.4834988000000002E-4</v>
      </c>
      <c r="Y80" s="80">
        <v>8.4227580000000013E-4</v>
      </c>
      <c r="Z80" s="80">
        <v>1.2164316597352777E-3</v>
      </c>
      <c r="AA80" s="109">
        <v>1.2052142802163992E-2</v>
      </c>
    </row>
    <row r="81" spans="1:27" x14ac:dyDescent="0.15">
      <c r="A81" s="108" t="s">
        <v>106</v>
      </c>
      <c r="B81" s="58">
        <f t="shared" si="1"/>
        <v>0.16666666666666666</v>
      </c>
      <c r="C81" s="21" t="s">
        <v>107</v>
      </c>
      <c r="D81" s="21">
        <v>-0.5</v>
      </c>
      <c r="E81" s="80">
        <v>-1</v>
      </c>
      <c r="F81" s="80">
        <v>0.16666666666666666</v>
      </c>
      <c r="G81" s="80">
        <v>0.58314563464621827</v>
      </c>
      <c r="H81" s="80">
        <v>0.58242590981883879</v>
      </c>
      <c r="I81" s="80">
        <v>8.593303793073841E-3</v>
      </c>
      <c r="J81" s="80">
        <v>-2.7659463273145363E-2</v>
      </c>
      <c r="K81" s="80">
        <v>-0.73844635030907335</v>
      </c>
      <c r="L81" s="80">
        <v>0.20471637638598297</v>
      </c>
      <c r="M81" s="80">
        <v>0.20734425103496673</v>
      </c>
      <c r="N81" s="80">
        <v>9.4828712534949969E-2</v>
      </c>
      <c r="O81" s="80">
        <v>8.6198079012106035E-2</v>
      </c>
      <c r="P81" s="80">
        <v>7.4097477552214325E-2</v>
      </c>
      <c r="Q81" s="80">
        <v>0.15505065457607878</v>
      </c>
      <c r="R81" s="80">
        <v>-2.0024720374049068E-3</v>
      </c>
      <c r="S81" s="80">
        <v>-1.2290746951921557E-3</v>
      </c>
      <c r="T81" s="80">
        <v>-9.0363496375699577E-3</v>
      </c>
      <c r="U81" s="80">
        <v>-4.5347072844663426E-4</v>
      </c>
      <c r="V81" s="80">
        <v>1.6225257923552403E-3</v>
      </c>
      <c r="W81" s="80">
        <v>-1.227481452E-2</v>
      </c>
      <c r="X81" s="80">
        <v>-2.0291039999999982E-5</v>
      </c>
      <c r="Y81" s="80">
        <v>1.8175492799999999E-3</v>
      </c>
      <c r="Z81" s="80">
        <v>5.1481704408248372E-3</v>
      </c>
      <c r="AA81" s="109">
        <v>2.9707115991832376E-2</v>
      </c>
    </row>
    <row r="82" spans="1:27" x14ac:dyDescent="0.15">
      <c r="A82" s="108" t="s">
        <v>106</v>
      </c>
      <c r="B82" s="58">
        <f t="shared" si="1"/>
        <v>0.16666666666666666</v>
      </c>
      <c r="C82" s="21" t="s">
        <v>107</v>
      </c>
      <c r="D82" s="21">
        <v>-0.5</v>
      </c>
      <c r="E82" s="80">
        <v>-0.5</v>
      </c>
      <c r="F82" s="80">
        <v>0.16666666666666666</v>
      </c>
      <c r="G82" s="80">
        <v>0.30972405123780228</v>
      </c>
      <c r="H82" s="80">
        <v>0.28918595058290375</v>
      </c>
      <c r="I82" s="80">
        <v>0.10100491632541073</v>
      </c>
      <c r="J82" s="80">
        <v>4.5809177887361274E-2</v>
      </c>
      <c r="K82" s="80">
        <v>-0.67866948755091039</v>
      </c>
      <c r="L82" s="80">
        <v>0.2535704364938976</v>
      </c>
      <c r="M82" s="80">
        <v>0.22199057051026005</v>
      </c>
      <c r="N82" s="80">
        <v>0.10631507038520548</v>
      </c>
      <c r="O82" s="80">
        <v>9.9349342810107377E-2</v>
      </c>
      <c r="P82" s="80">
        <v>7.4178478810228127E-2</v>
      </c>
      <c r="Q82" s="80">
        <v>0.1301439779479224</v>
      </c>
      <c r="R82" s="80">
        <v>1.0065313518563422E-2</v>
      </c>
      <c r="S82" s="80">
        <v>-1.3168657448487382E-3</v>
      </c>
      <c r="T82" s="80">
        <v>-8.3970120468175556E-3</v>
      </c>
      <c r="U82" s="80">
        <v>-3.21630483468244E-3</v>
      </c>
      <c r="V82" s="80">
        <v>6.1712980103116979E-4</v>
      </c>
      <c r="W82" s="80">
        <v>5.4153359999999857E-5</v>
      </c>
      <c r="X82" s="80">
        <v>1.69047324E-3</v>
      </c>
      <c r="Y82" s="80">
        <v>1.1905153199999999E-3</v>
      </c>
      <c r="Z82" s="80">
        <v>1.6155022977983556E-3</v>
      </c>
      <c r="AA82" s="109">
        <v>3.5226499751641084E-2</v>
      </c>
    </row>
    <row r="83" spans="1:27" x14ac:dyDescent="0.15">
      <c r="A83" s="108" t="s">
        <v>106</v>
      </c>
      <c r="B83" s="58">
        <f t="shared" si="1"/>
        <v>0.16666666666666666</v>
      </c>
      <c r="C83" s="21" t="s">
        <v>107</v>
      </c>
      <c r="D83" s="21">
        <v>-0.5</v>
      </c>
      <c r="E83" s="80">
        <v>0</v>
      </c>
      <c r="F83" s="80">
        <v>0.16666666666666666</v>
      </c>
      <c r="G83" s="80">
        <v>0.12227549505610116</v>
      </c>
      <c r="H83" s="80">
        <v>-0.11404232444761332</v>
      </c>
      <c r="I83" s="80">
        <v>4.6792816266803044E-3</v>
      </c>
      <c r="J83" s="80">
        <v>-4.3860565993362771E-2</v>
      </c>
      <c r="K83" s="80">
        <v>-0.61291726031429639</v>
      </c>
      <c r="L83" s="80">
        <v>0.19794557843066157</v>
      </c>
      <c r="M83" s="80">
        <v>8.9456964421034554E-2</v>
      </c>
      <c r="N83" s="80">
        <v>9.1371979558239988E-2</v>
      </c>
      <c r="O83" s="80">
        <v>9.5756356319736599E-2</v>
      </c>
      <c r="P83" s="80">
        <v>4.4986765664178321E-2</v>
      </c>
      <c r="Q83" s="80">
        <v>8.7740112885163202E-2</v>
      </c>
      <c r="R83" s="80">
        <v>-5.7133857713014047E-5</v>
      </c>
      <c r="S83" s="80">
        <v>6.2289839994432374E-4</v>
      </c>
      <c r="T83" s="80">
        <v>1.0189674183759356E-3</v>
      </c>
      <c r="U83" s="80">
        <v>-3.273798334738522E-4</v>
      </c>
      <c r="V83" s="80">
        <v>1.5378277498906468E-3</v>
      </c>
      <c r="W83" s="80">
        <v>8.8328015999999986E-4</v>
      </c>
      <c r="X83" s="80">
        <v>3.9696480000000028E-5</v>
      </c>
      <c r="Y83" s="80">
        <v>1.1869826399999999E-3</v>
      </c>
      <c r="Z83" s="80">
        <v>1.1492846167040118E-3</v>
      </c>
      <c r="AA83" s="109">
        <v>1.2760333453725013E-2</v>
      </c>
    </row>
    <row r="84" spans="1:27" x14ac:dyDescent="0.15">
      <c r="A84" s="108" t="s">
        <v>106</v>
      </c>
      <c r="B84" s="58">
        <f t="shared" si="1"/>
        <v>0.16666666666666666</v>
      </c>
      <c r="C84" s="21" t="s">
        <v>107</v>
      </c>
      <c r="D84" s="21">
        <v>-0.5</v>
      </c>
      <c r="E84" s="80">
        <v>0.5</v>
      </c>
      <c r="F84" s="80">
        <v>0.16666666666666666</v>
      </c>
      <c r="G84" s="80">
        <v>5.6019477914746429E-2</v>
      </c>
      <c r="H84" s="80">
        <v>1.9349865426324175E-2</v>
      </c>
      <c r="I84" s="80">
        <v>4.7393824916101425E-2</v>
      </c>
      <c r="J84" s="80">
        <v>-2.2750603808379032E-2</v>
      </c>
      <c r="K84" s="80">
        <v>-0.61348663773929446</v>
      </c>
      <c r="L84" s="80">
        <v>0.2114780055098634</v>
      </c>
      <c r="M84" s="80">
        <v>0.21241549482423291</v>
      </c>
      <c r="N84" s="80">
        <v>0.15731121422412023</v>
      </c>
      <c r="O84" s="80">
        <v>0.11607119526061752</v>
      </c>
      <c r="P84" s="80">
        <v>6.1243340821047799E-2</v>
      </c>
      <c r="Q84" s="80">
        <v>0.11946975264669062</v>
      </c>
      <c r="R84" s="80">
        <v>-2.4079830762948349E-3</v>
      </c>
      <c r="S84" s="80">
        <v>-4.473163006311587E-4</v>
      </c>
      <c r="T84" s="80">
        <v>3.2899606705911982E-3</v>
      </c>
      <c r="U84" s="80">
        <v>-6.8795414375047064E-3</v>
      </c>
      <c r="V84" s="80">
        <v>1.116126498406333E-3</v>
      </c>
      <c r="W84" s="80">
        <v>5.139401400000001E-3</v>
      </c>
      <c r="X84" s="80">
        <v>-5.1149469600000009E-3</v>
      </c>
      <c r="Y84" s="80">
        <v>9.3163931999999997E-4</v>
      </c>
      <c r="Z84" s="80">
        <v>2.6302128223957516E-3</v>
      </c>
      <c r="AA84" s="109">
        <v>4.1669841465659579E-2</v>
      </c>
    </row>
    <row r="85" spans="1:27" x14ac:dyDescent="0.15">
      <c r="A85" s="108" t="s">
        <v>106</v>
      </c>
      <c r="B85" s="58">
        <f t="shared" si="1"/>
        <v>0.16666666666666666</v>
      </c>
      <c r="C85" s="21" t="s">
        <v>107</v>
      </c>
      <c r="D85" s="21">
        <v>-0.5</v>
      </c>
      <c r="E85" s="80">
        <v>1</v>
      </c>
      <c r="F85" s="80">
        <v>0.16666666666666666</v>
      </c>
      <c r="G85" s="80">
        <v>0.28842751957208168</v>
      </c>
      <c r="H85" s="80">
        <v>0.28144376462858789</v>
      </c>
      <c r="I85" s="80">
        <v>6.1707909796440974E-2</v>
      </c>
      <c r="J85" s="80">
        <v>-1.3113934068231281E-2</v>
      </c>
      <c r="K85" s="80">
        <v>-0.66830807433480588</v>
      </c>
      <c r="L85" s="80">
        <v>0.224607995869257</v>
      </c>
      <c r="M85" s="80">
        <v>0.2394982137724305</v>
      </c>
      <c r="N85" s="80">
        <v>0.13508882609198791</v>
      </c>
      <c r="O85" s="80">
        <v>0.11765024282989216</v>
      </c>
      <c r="P85" s="80">
        <v>6.1439743395307021E-2</v>
      </c>
      <c r="Q85" s="80">
        <v>0.13251729488714639</v>
      </c>
      <c r="R85" s="80">
        <v>-5.5810024424541764E-3</v>
      </c>
      <c r="S85" s="80">
        <v>-4.7880959780955178E-3</v>
      </c>
      <c r="T85" s="80">
        <v>-5.7368272797376748E-3</v>
      </c>
      <c r="U85" s="80">
        <v>-9.5857456799513662E-4</v>
      </c>
      <c r="V85" s="80">
        <v>2.2136231287687423E-3</v>
      </c>
      <c r="W85" s="80">
        <v>-4.3243740000000006E-4</v>
      </c>
      <c r="X85" s="80">
        <v>-1.55540412E-3</v>
      </c>
      <c r="Y85" s="80">
        <v>5.9118552000000013E-4</v>
      </c>
      <c r="Z85" s="80">
        <v>2.6377392796791792E-3</v>
      </c>
      <c r="AA85" s="109">
        <v>4.4724982486514381E-2</v>
      </c>
    </row>
    <row r="86" spans="1:27" x14ac:dyDescent="0.15">
      <c r="A86" s="108" t="s">
        <v>106</v>
      </c>
      <c r="B86" s="58">
        <f t="shared" si="1"/>
        <v>0.16666666666666666</v>
      </c>
      <c r="C86" s="21" t="s">
        <v>107</v>
      </c>
      <c r="D86" s="21">
        <v>-0.5</v>
      </c>
      <c r="E86" s="80">
        <v>2</v>
      </c>
      <c r="F86" s="80">
        <v>0.16666666666666666</v>
      </c>
      <c r="G86" s="80">
        <v>8.4839064161387173E-2</v>
      </c>
      <c r="H86" s="80">
        <v>-7.7048562245457905E-2</v>
      </c>
      <c r="I86" s="80">
        <v>3.504141733517991E-2</v>
      </c>
      <c r="J86" s="80">
        <v>-5.7693097359668216E-3</v>
      </c>
      <c r="K86" s="80">
        <v>-0.5720046944284084</v>
      </c>
      <c r="L86" s="80">
        <v>0.22801567390403762</v>
      </c>
      <c r="M86" s="80">
        <v>8.057995468170806E-2</v>
      </c>
      <c r="N86" s="80">
        <v>0.1161551871526002</v>
      </c>
      <c r="O86" s="80">
        <v>9.1915127126394727E-2</v>
      </c>
      <c r="P86" s="80">
        <v>4.7275069355802772E-2</v>
      </c>
      <c r="Q86" s="80">
        <v>9.6949771390331993E-2</v>
      </c>
      <c r="R86" s="80">
        <v>1.3071111837757844E-3</v>
      </c>
      <c r="S86" s="80">
        <v>-1.031196456283668E-4</v>
      </c>
      <c r="T86" s="80">
        <v>9.0410379487333302E-4</v>
      </c>
      <c r="U86" s="80">
        <v>-6.4217525277233869E-4</v>
      </c>
      <c r="V86" s="80">
        <v>1.0758440353842063E-3</v>
      </c>
      <c r="W86" s="80">
        <v>-1.7080848E-4</v>
      </c>
      <c r="X86" s="80">
        <v>5.9967000000000004E-5</v>
      </c>
      <c r="Y86" s="80">
        <v>1.1389788E-3</v>
      </c>
      <c r="Z86" s="80">
        <v>1.3165121090524066E-3</v>
      </c>
      <c r="AA86" s="109">
        <v>1.4216773596811503E-2</v>
      </c>
    </row>
    <row r="87" spans="1:27" x14ac:dyDescent="0.15">
      <c r="A87" s="108" t="s">
        <v>106</v>
      </c>
      <c r="B87" s="58">
        <f t="shared" si="1"/>
        <v>0.16666666666666666</v>
      </c>
      <c r="C87" s="21" t="s">
        <v>107</v>
      </c>
      <c r="D87" s="21">
        <v>-0.5</v>
      </c>
      <c r="E87" s="80">
        <v>3</v>
      </c>
      <c r="F87" s="80">
        <v>0.16666666666666666</v>
      </c>
      <c r="G87" s="80">
        <v>0.37385571657371985</v>
      </c>
      <c r="H87" s="80">
        <v>0.37260545337578965</v>
      </c>
      <c r="I87" s="80">
        <v>2.4236327053228458E-2</v>
      </c>
      <c r="J87" s="80">
        <v>-1.8597671371456941E-2</v>
      </c>
      <c r="K87" s="80">
        <v>-0.67048522820584522</v>
      </c>
      <c r="L87" s="80">
        <v>0.21179132582585039</v>
      </c>
      <c r="M87" s="80">
        <v>0.24754090405139559</v>
      </c>
      <c r="N87" s="80">
        <v>0.11090476066043757</v>
      </c>
      <c r="O87" s="80">
        <v>9.5909408211793959E-2</v>
      </c>
      <c r="P87" s="80">
        <v>7.5135826496748076E-2</v>
      </c>
      <c r="Q87" s="80">
        <v>0.14322484214987766</v>
      </c>
      <c r="R87" s="80">
        <v>-5.1392601767218486E-3</v>
      </c>
      <c r="S87" s="80">
        <v>-3.0880153339521732E-3</v>
      </c>
      <c r="T87" s="80">
        <v>-9.506990277514029E-3</v>
      </c>
      <c r="U87" s="80">
        <v>-6.5161356340386306E-4</v>
      </c>
      <c r="V87" s="80">
        <v>1.8711913489282757E-3</v>
      </c>
      <c r="W87" s="80">
        <v>-9.1664323200000009E-3</v>
      </c>
      <c r="X87" s="80">
        <v>7.9323731999999994E-4</v>
      </c>
      <c r="Y87" s="80">
        <v>1.5430327200000001E-3</v>
      </c>
      <c r="Z87" s="80">
        <v>4.3666463462799197E-3</v>
      </c>
      <c r="AA87" s="109">
        <v>4.1387489849633849E-2</v>
      </c>
    </row>
    <row r="88" spans="1:27" x14ac:dyDescent="0.15">
      <c r="A88" s="108" t="s">
        <v>106</v>
      </c>
      <c r="B88" s="58">
        <f t="shared" si="1"/>
        <v>0.16666666666666666</v>
      </c>
      <c r="C88" s="21" t="s">
        <v>107</v>
      </c>
      <c r="D88" s="21">
        <v>0.5</v>
      </c>
      <c r="E88" s="20">
        <v>-3</v>
      </c>
      <c r="F88" s="20">
        <v>0.16666666666666666</v>
      </c>
      <c r="G88" s="20">
        <v>0.32336685275310312</v>
      </c>
      <c r="H88" s="20">
        <v>0.32153029494219487</v>
      </c>
      <c r="I88" s="20">
        <v>-1.5361183800390464E-3</v>
      </c>
      <c r="J88" s="20">
        <v>-3.4380681118249386E-2</v>
      </c>
      <c r="K88" s="20">
        <v>-0.67967659125731383</v>
      </c>
      <c r="L88" s="20">
        <v>0.20504884067319959</v>
      </c>
      <c r="M88" s="20">
        <v>0.20376059697703847</v>
      </c>
      <c r="N88" s="20">
        <v>9.2876367667974455E-2</v>
      </c>
      <c r="O88" s="20">
        <v>0.11497370120537698</v>
      </c>
      <c r="P88" s="20">
        <v>7.178050005122466E-2</v>
      </c>
      <c r="Q88" s="20">
        <v>0.10102230632866679</v>
      </c>
      <c r="R88" s="20">
        <v>1.9341901098942312E-3</v>
      </c>
      <c r="S88" s="20">
        <v>-6.4798155698906159E-4</v>
      </c>
      <c r="T88" s="20">
        <v>-7.2272167232515748E-3</v>
      </c>
      <c r="U88" s="20">
        <v>-2.634707497205244E-3</v>
      </c>
      <c r="V88" s="20">
        <v>1.9731621167316067E-3</v>
      </c>
      <c r="W88" s="20">
        <v>-2.5964884799999999E-3</v>
      </c>
      <c r="X88" s="20">
        <v>2.7234360000000002E-4</v>
      </c>
      <c r="Y88" s="20">
        <v>1.0404396000000002E-3</v>
      </c>
      <c r="Z88" s="20">
        <v>2.0607742678038893E-3</v>
      </c>
      <c r="AA88" s="92">
        <v>3.1681676260249592E-2</v>
      </c>
    </row>
    <row r="89" spans="1:27" x14ac:dyDescent="0.15">
      <c r="A89" s="108" t="s">
        <v>106</v>
      </c>
      <c r="B89" s="58">
        <f t="shared" si="1"/>
        <v>0.16666666666666666</v>
      </c>
      <c r="C89" s="21" t="s">
        <v>107</v>
      </c>
      <c r="D89" s="21">
        <v>0.5</v>
      </c>
      <c r="E89" s="20">
        <v>-1</v>
      </c>
      <c r="F89" s="20">
        <v>0.16666666666666666</v>
      </c>
      <c r="G89" s="20">
        <v>0.57920220764135566</v>
      </c>
      <c r="H89" s="20">
        <v>0.57851748711191076</v>
      </c>
      <c r="I89" s="20">
        <v>2.1632578401764948E-3</v>
      </c>
      <c r="J89" s="20">
        <v>-2.8071956787104817E-2</v>
      </c>
      <c r="K89" s="20">
        <v>-0.7512924172107267</v>
      </c>
      <c r="L89" s="20">
        <v>0.16299025456315139</v>
      </c>
      <c r="M89" s="20">
        <v>0.20700641698054748</v>
      </c>
      <c r="N89" s="20">
        <v>7.6188111974257414E-2</v>
      </c>
      <c r="O89" s="20">
        <v>8.8269879014345812E-2</v>
      </c>
      <c r="P89" s="20">
        <v>7.3991605795735257E-2</v>
      </c>
      <c r="Q89" s="20">
        <v>0.10438610346230222</v>
      </c>
      <c r="R89" s="20">
        <v>-4.723994576758965E-4</v>
      </c>
      <c r="S89" s="20">
        <v>-9.3504435427883945E-4</v>
      </c>
      <c r="T89" s="20">
        <v>-9.383469728573797E-3</v>
      </c>
      <c r="U89" s="20">
        <v>-2.3996750559888549E-4</v>
      </c>
      <c r="V89" s="20">
        <v>1.5139543759403208E-3</v>
      </c>
      <c r="W89" s="20">
        <v>-6.8608350000000009E-3</v>
      </c>
      <c r="X89" s="20">
        <v>-1.4764248E-4</v>
      </c>
      <c r="Y89" s="20">
        <v>7.8327324000000004E-4</v>
      </c>
      <c r="Z89" s="20">
        <v>3.4735343566310948E-3</v>
      </c>
      <c r="AA89" s="92">
        <v>2.8223928309266764E-2</v>
      </c>
    </row>
    <row r="90" spans="1:27" x14ac:dyDescent="0.15">
      <c r="A90" s="108" t="s">
        <v>106</v>
      </c>
      <c r="B90" s="58">
        <f t="shared" si="1"/>
        <v>0.16666666666666666</v>
      </c>
      <c r="C90" s="21" t="s">
        <v>107</v>
      </c>
      <c r="D90" s="21">
        <v>0.5</v>
      </c>
      <c r="E90" s="20">
        <v>1</v>
      </c>
      <c r="F90" s="20">
        <v>0.16666666666666666</v>
      </c>
      <c r="G90" s="20">
        <v>0.33235268643181748</v>
      </c>
      <c r="H90" s="20">
        <v>0.3310997711687565</v>
      </c>
      <c r="I90" s="20">
        <v>8.7519551445967084E-3</v>
      </c>
      <c r="J90" s="20">
        <v>-2.7470948137806431E-2</v>
      </c>
      <c r="K90" s="20">
        <v>-0.6669930501712128</v>
      </c>
      <c r="L90" s="20">
        <v>0.16913746686319561</v>
      </c>
      <c r="M90" s="20">
        <v>0.20885050563118976</v>
      </c>
      <c r="N90" s="20">
        <v>9.5196410373185297E-2</v>
      </c>
      <c r="O90" s="20">
        <v>0.11491397363774482</v>
      </c>
      <c r="P90" s="20">
        <v>6.8427058986285608E-2</v>
      </c>
      <c r="Q90" s="20">
        <v>8.715696700829581E-2</v>
      </c>
      <c r="R90" s="20">
        <v>-2.7842304319659035E-3</v>
      </c>
      <c r="S90" s="20">
        <v>-2.5724171058103392E-3</v>
      </c>
      <c r="T90" s="20">
        <v>-6.5362460213973022E-3</v>
      </c>
      <c r="U90" s="20">
        <v>-1.1681914276416693E-3</v>
      </c>
      <c r="V90" s="20">
        <v>2.5148471210153637E-3</v>
      </c>
      <c r="W90" s="20">
        <v>-2.5775474399999999E-3</v>
      </c>
      <c r="X90" s="20">
        <v>-9.429804E-5</v>
      </c>
      <c r="Y90" s="20">
        <v>7.9714800000000002E-4</v>
      </c>
      <c r="Z90" s="20">
        <v>1.9395713647201317E-3</v>
      </c>
      <c r="AA90" s="92">
        <v>3.2943055793779916E-2</v>
      </c>
    </row>
    <row r="91" spans="1:27" x14ac:dyDescent="0.15">
      <c r="A91" s="108" t="s">
        <v>106</v>
      </c>
      <c r="B91" s="58">
        <f t="shared" si="1"/>
        <v>0.16666666666666666</v>
      </c>
      <c r="C91" s="21" t="s">
        <v>107</v>
      </c>
      <c r="D91" s="21">
        <v>0.5</v>
      </c>
      <c r="E91" s="20">
        <v>3</v>
      </c>
      <c r="F91" s="20">
        <v>0.16666666666666666</v>
      </c>
      <c r="G91" s="20">
        <v>0.39363105532141396</v>
      </c>
      <c r="H91" s="20">
        <v>0.39267889339749068</v>
      </c>
      <c r="I91" s="20">
        <v>3.2028908142733956E-3</v>
      </c>
      <c r="J91" s="20">
        <v>-2.7174176786134246E-2</v>
      </c>
      <c r="K91" s="20">
        <v>-0.68558912473923961</v>
      </c>
      <c r="L91" s="20">
        <v>0.1669132506891528</v>
      </c>
      <c r="M91" s="20">
        <v>0.21882189861494258</v>
      </c>
      <c r="N91" s="20">
        <v>8.3894834685291714E-2</v>
      </c>
      <c r="O91" s="20">
        <v>9.9080568755762766E-2</v>
      </c>
      <c r="P91" s="20">
        <v>7.4629312618006802E-2</v>
      </c>
      <c r="Q91" s="20">
        <v>9.4843572825355202E-2</v>
      </c>
      <c r="R91" s="20">
        <v>-1.7822976589010962E-3</v>
      </c>
      <c r="S91" s="20">
        <v>-1.0214418952107143E-3</v>
      </c>
      <c r="T91" s="20">
        <v>-7.8285748810270166E-3</v>
      </c>
      <c r="U91" s="20">
        <v>-4.8326617965595601E-4</v>
      </c>
      <c r="V91" s="20">
        <v>2.0088796451999242E-3</v>
      </c>
      <c r="W91" s="20">
        <v>-4.5293875200000007E-3</v>
      </c>
      <c r="X91" s="20">
        <v>1.8663588E-4</v>
      </c>
      <c r="Y91" s="20">
        <v>9.894538799999999E-4</v>
      </c>
      <c r="Z91" s="20">
        <v>2.8406644784749469E-3</v>
      </c>
      <c r="AA91" s="92">
        <v>3.2369162852643033E-2</v>
      </c>
    </row>
    <row r="92" spans="1:27" x14ac:dyDescent="0.15">
      <c r="A92" s="108" t="s">
        <v>106</v>
      </c>
      <c r="B92" s="58">
        <f t="shared" si="1"/>
        <v>0.16666666666666666</v>
      </c>
      <c r="C92" s="21" t="s">
        <v>107</v>
      </c>
      <c r="D92" s="21">
        <v>1.5</v>
      </c>
      <c r="E92" s="80">
        <v>-3</v>
      </c>
      <c r="F92" s="80">
        <v>0.16666666666666666</v>
      </c>
      <c r="G92" s="80">
        <v>0.30270877613765779</v>
      </c>
      <c r="H92" s="80">
        <v>0.29267068085694126</v>
      </c>
      <c r="I92" s="80">
        <v>-6.497612763781202E-2</v>
      </c>
      <c r="J92" s="80">
        <v>-4.1887689775013719E-2</v>
      </c>
      <c r="K92" s="80">
        <v>-0.67629037511687806</v>
      </c>
      <c r="L92" s="80">
        <v>0.16214831618873579</v>
      </c>
      <c r="M92" s="80">
        <v>0.23911745052877562</v>
      </c>
      <c r="N92" s="80">
        <v>0.14221507150509738</v>
      </c>
      <c r="O92" s="80">
        <v>0.11500729796217005</v>
      </c>
      <c r="P92" s="80">
        <v>7.6716206084417579E-2</v>
      </c>
      <c r="Q92" s="80">
        <v>7.8018287834856592E-2</v>
      </c>
      <c r="R92" s="80">
        <v>8.2133404234269441E-3</v>
      </c>
      <c r="S92" s="80">
        <v>-5.7133857713014046E-4</v>
      </c>
      <c r="T92" s="80">
        <v>-9.0401126241616125E-3</v>
      </c>
      <c r="U92" s="80">
        <v>-5.0713955360628211E-3</v>
      </c>
      <c r="V92" s="80">
        <v>2.4168860930228104E-3</v>
      </c>
      <c r="W92" s="80">
        <v>5.6242944000000001E-4</v>
      </c>
      <c r="X92" s="80">
        <v>2.1871339200000002E-3</v>
      </c>
      <c r="Y92" s="80">
        <v>8.717976000000001E-4</v>
      </c>
      <c r="Z92" s="80">
        <v>1.1021352005516187E-3</v>
      </c>
      <c r="AA92" s="109">
        <v>4.5314480147570384E-2</v>
      </c>
    </row>
    <row r="93" spans="1:27" x14ac:dyDescent="0.15">
      <c r="A93" s="108" t="s">
        <v>106</v>
      </c>
      <c r="B93" s="58">
        <f t="shared" si="1"/>
        <v>0.16666666666666666</v>
      </c>
      <c r="C93" s="21" t="s">
        <v>107</v>
      </c>
      <c r="D93" s="21">
        <v>1.5</v>
      </c>
      <c r="E93" s="80">
        <v>-2</v>
      </c>
      <c r="F93" s="80">
        <v>0.16666666666666666</v>
      </c>
      <c r="G93" s="80">
        <v>0.12621780539086322</v>
      </c>
      <c r="H93" s="80">
        <v>-0.11584535039550849</v>
      </c>
      <c r="I93" s="80">
        <v>-2.2605017862275693E-2</v>
      </c>
      <c r="J93" s="80">
        <v>-4.4719149778074757E-2</v>
      </c>
      <c r="K93" s="80">
        <v>-0.63345357177905603</v>
      </c>
      <c r="L93" s="80">
        <v>0.12501064745825041</v>
      </c>
      <c r="M93" s="80">
        <v>9.1405576315033057E-2</v>
      </c>
      <c r="N93" s="80">
        <v>9.2559064964928717E-2</v>
      </c>
      <c r="O93" s="80">
        <v>9.8382502809062161E-2</v>
      </c>
      <c r="P93" s="80">
        <v>4.4623210204884842E-2</v>
      </c>
      <c r="Q93" s="80">
        <v>4.966329543284341E-2</v>
      </c>
      <c r="R93" s="80">
        <v>-1.1593992589567727E-3</v>
      </c>
      <c r="S93" s="80">
        <v>4.4313577445703566E-4</v>
      </c>
      <c r="T93" s="80">
        <v>1.1372855869462859E-3</v>
      </c>
      <c r="U93" s="80">
        <v>-4.9128565927751262E-4</v>
      </c>
      <c r="V93" s="80">
        <v>1.5381361914145529E-3</v>
      </c>
      <c r="W93" s="80">
        <v>3.9025368000000001E-4</v>
      </c>
      <c r="X93" s="80">
        <v>-1.2392135999999998E-4</v>
      </c>
      <c r="Y93" s="80">
        <v>5.2071335999999998E-4</v>
      </c>
      <c r="Z93" s="80">
        <v>5.2749168898638958E-4</v>
      </c>
      <c r="AA93" s="109">
        <v>1.3300638373820176E-2</v>
      </c>
    </row>
    <row r="94" spans="1:27" x14ac:dyDescent="0.15">
      <c r="A94" s="108" t="s">
        <v>106</v>
      </c>
      <c r="B94" s="58">
        <f t="shared" si="1"/>
        <v>0.16666666666666666</v>
      </c>
      <c r="C94" s="21" t="s">
        <v>107</v>
      </c>
      <c r="D94" s="21">
        <v>1.5</v>
      </c>
      <c r="E94" s="80">
        <v>-1</v>
      </c>
      <c r="F94" s="80">
        <v>0.16666666666666666</v>
      </c>
      <c r="G94" s="80">
        <v>0.5953420923868894</v>
      </c>
      <c r="H94" s="80">
        <v>0.59483431199441539</v>
      </c>
      <c r="I94" s="80">
        <v>-9.3324324425211687E-6</v>
      </c>
      <c r="J94" s="80">
        <v>-2.4583493540090262E-2</v>
      </c>
      <c r="K94" s="80">
        <v>-0.74837325966716195</v>
      </c>
      <c r="L94" s="80">
        <v>0.14010037271126821</v>
      </c>
      <c r="M94" s="80">
        <v>0.22061496996823235</v>
      </c>
      <c r="N94" s="80">
        <v>0.10003061037841147</v>
      </c>
      <c r="O94" s="80">
        <v>8.8615179014719103E-2</v>
      </c>
      <c r="P94" s="80">
        <v>7.4124110743815613E-2</v>
      </c>
      <c r="Q94" s="80">
        <v>7.9575688715014803E-2</v>
      </c>
      <c r="R94" s="80">
        <v>-1.1677603113050183E-3</v>
      </c>
      <c r="S94" s="80">
        <v>-8.5004032207167222E-4</v>
      </c>
      <c r="T94" s="80">
        <v>-9.8073917590302349E-3</v>
      </c>
      <c r="U94" s="80">
        <v>-1.0569674141211577E-3</v>
      </c>
      <c r="V94" s="80">
        <v>1.5437498271496423E-3</v>
      </c>
      <c r="W94" s="80">
        <v>-4.5079837199999999E-3</v>
      </c>
      <c r="X94" s="80">
        <v>-1.1157264E-4</v>
      </c>
      <c r="Y94" s="80">
        <v>7.578846E-4</v>
      </c>
      <c r="Z94" s="80">
        <v>2.4093037670999892E-3</v>
      </c>
      <c r="AA94" s="109">
        <v>3.3264868969286175E-2</v>
      </c>
    </row>
    <row r="95" spans="1:27" x14ac:dyDescent="0.15">
      <c r="A95" s="108" t="s">
        <v>106</v>
      </c>
      <c r="B95" s="58">
        <f t="shared" si="1"/>
        <v>0.16666666666666666</v>
      </c>
      <c r="C95" s="21" t="s">
        <v>107</v>
      </c>
      <c r="D95" s="21">
        <v>1.5</v>
      </c>
      <c r="E95" s="80">
        <v>0</v>
      </c>
      <c r="F95" s="80">
        <v>0.16666666666666666</v>
      </c>
      <c r="G95" s="80">
        <v>0.13312079626719045</v>
      </c>
      <c r="H95" s="80">
        <v>-0.12452824554003053</v>
      </c>
      <c r="I95" s="80">
        <v>3.5089945983880983E-4</v>
      </c>
      <c r="J95" s="80">
        <v>-4.7050391402216632E-2</v>
      </c>
      <c r="K95" s="80">
        <v>-0.62645876474224982</v>
      </c>
      <c r="L95" s="80">
        <v>0.1158996464385606</v>
      </c>
      <c r="M95" s="80">
        <v>8.974440334026422E-2</v>
      </c>
      <c r="N95" s="80">
        <v>9.3874937939324263E-2</v>
      </c>
      <c r="O95" s="80">
        <v>9.8214519025096772E-2</v>
      </c>
      <c r="P95" s="80">
        <v>4.2696862028073913E-2</v>
      </c>
      <c r="Q95" s="80">
        <v>5.0795994979837805E-2</v>
      </c>
      <c r="R95" s="80">
        <v>-2.3968350064971738E-4</v>
      </c>
      <c r="S95" s="80">
        <v>5.0723717579358792E-4</v>
      </c>
      <c r="T95" s="80">
        <v>8.3081808879326201E-4</v>
      </c>
      <c r="U95" s="80">
        <v>-5.6154863842330449E-4</v>
      </c>
      <c r="V95" s="80">
        <v>1.6403537124370085E-3</v>
      </c>
      <c r="W95" s="80">
        <v>3.6451728000000004E-4</v>
      </c>
      <c r="X95" s="80">
        <v>4.5120239999999991E-5</v>
      </c>
      <c r="Y95" s="80">
        <v>4.9962420000000012E-4</v>
      </c>
      <c r="Z95" s="80">
        <v>4.7235163023206925E-4</v>
      </c>
      <c r="AA95" s="109">
        <v>1.3256326825671551E-2</v>
      </c>
    </row>
    <row r="96" spans="1:27" x14ac:dyDescent="0.15">
      <c r="A96" s="108" t="s">
        <v>106</v>
      </c>
      <c r="B96" s="58">
        <f t="shared" si="1"/>
        <v>0.16666666666666666</v>
      </c>
      <c r="C96" s="21" t="s">
        <v>107</v>
      </c>
      <c r="D96" s="21">
        <v>1.5</v>
      </c>
      <c r="E96" s="80">
        <v>1</v>
      </c>
      <c r="F96" s="80">
        <v>0.16666666666666666</v>
      </c>
      <c r="G96" s="80">
        <v>0.28956453391877801</v>
      </c>
      <c r="H96" s="80">
        <v>0.2812104538175248</v>
      </c>
      <c r="I96" s="80">
        <v>6.8401130344217437E-2</v>
      </c>
      <c r="J96" s="80">
        <v>-9.4649529832053561E-3</v>
      </c>
      <c r="K96" s="80">
        <v>-0.68503608727930587</v>
      </c>
      <c r="L96" s="80">
        <v>0.13251417656829662</v>
      </c>
      <c r="M96" s="80">
        <v>0.23576337430893335</v>
      </c>
      <c r="N96" s="80">
        <v>0.13869114501480126</v>
      </c>
      <c r="O96" s="80">
        <v>0.11577815688192232</v>
      </c>
      <c r="P96" s="80">
        <v>5.8617506432140178E-2</v>
      </c>
      <c r="Q96" s="80">
        <v>6.6948699050125196E-2</v>
      </c>
      <c r="R96" s="80">
        <v>-6.5536715323001229E-3</v>
      </c>
      <c r="S96" s="80">
        <v>-5.5628868290329772E-3</v>
      </c>
      <c r="T96" s="80">
        <v>-5.1061260516546388E-3</v>
      </c>
      <c r="U96" s="80">
        <v>-5.8807460947922236E-4</v>
      </c>
      <c r="V96" s="80">
        <v>2.0943796356266741E-3</v>
      </c>
      <c r="W96" s="80">
        <v>7.7977835999999993E-4</v>
      </c>
      <c r="X96" s="80">
        <v>-5.2290791999999998E-4</v>
      </c>
      <c r="Y96" s="80">
        <v>2.2838976000000001E-4</v>
      </c>
      <c r="Z96" s="80">
        <v>1.0088765341256778E-3</v>
      </c>
      <c r="AA96" s="109">
        <v>4.4112091991012931E-2</v>
      </c>
    </row>
    <row r="97" spans="1:27" x14ac:dyDescent="0.15">
      <c r="A97" s="108" t="s">
        <v>106</v>
      </c>
      <c r="B97" s="58">
        <f t="shared" si="1"/>
        <v>0.16666666666666666</v>
      </c>
      <c r="C97" s="21" t="s">
        <v>107</v>
      </c>
      <c r="D97" s="21">
        <v>1.5</v>
      </c>
      <c r="E97" s="80">
        <v>2</v>
      </c>
      <c r="F97" s="80">
        <v>0.16666666666666666</v>
      </c>
      <c r="G97" s="80">
        <v>8.3701344194984734E-2</v>
      </c>
      <c r="H97" s="80">
        <v>-7.5249269270539751E-2</v>
      </c>
      <c r="I97" s="80">
        <v>3.5107366524440388E-2</v>
      </c>
      <c r="J97" s="80">
        <v>-1.0532583254629821E-2</v>
      </c>
      <c r="K97" s="80">
        <v>-0.58588671411361382</v>
      </c>
      <c r="L97" s="80">
        <v>0.1277023552856856</v>
      </c>
      <c r="M97" s="80">
        <v>8.5320830362509009E-2</v>
      </c>
      <c r="N97" s="80">
        <v>0.11878320012841426</v>
      </c>
      <c r="O97" s="80">
        <v>9.2047647667078528E-2</v>
      </c>
      <c r="P97" s="80">
        <v>4.6528218277153359E-2</v>
      </c>
      <c r="Q97" s="80">
        <v>5.2787047373625592E-2</v>
      </c>
      <c r="R97" s="80">
        <v>1.296892119794595E-3</v>
      </c>
      <c r="S97" s="80">
        <v>1.4074438119547354E-4</v>
      </c>
      <c r="T97" s="80">
        <v>8.3402588064188468E-4</v>
      </c>
      <c r="U97" s="80">
        <v>-7.0456269167439684E-4</v>
      </c>
      <c r="V97" s="80">
        <v>9.4907456905883104E-4</v>
      </c>
      <c r="W97" s="80">
        <v>3.3398784E-4</v>
      </c>
      <c r="X97" s="80">
        <v>-8.5798440000000011E-5</v>
      </c>
      <c r="Y97" s="80">
        <v>3.0673943999999997E-4</v>
      </c>
      <c r="Z97" s="80">
        <v>5.1019185159757458E-4</v>
      </c>
      <c r="AA97" s="109">
        <v>1.493093108376879E-2</v>
      </c>
    </row>
    <row r="98" spans="1:27" x14ac:dyDescent="0.15">
      <c r="A98" s="108" t="s">
        <v>106</v>
      </c>
      <c r="B98" s="58">
        <f t="shared" si="1"/>
        <v>0.16666666666666666</v>
      </c>
      <c r="C98" s="21" t="s">
        <v>107</v>
      </c>
      <c r="D98" s="21">
        <v>1.5</v>
      </c>
      <c r="E98" s="80">
        <v>3</v>
      </c>
      <c r="F98" s="80">
        <v>0.16666666666666666</v>
      </c>
      <c r="G98" s="80">
        <v>0.39766087790729743</v>
      </c>
      <c r="H98" s="80">
        <v>0.39583947718469131</v>
      </c>
      <c r="I98" s="80">
        <v>3.496489138915123E-2</v>
      </c>
      <c r="J98" s="80">
        <v>-1.4924425962080459E-2</v>
      </c>
      <c r="K98" s="80">
        <v>-0.69257398658125069</v>
      </c>
      <c r="L98" s="80">
        <v>0.13953954396256563</v>
      </c>
      <c r="M98" s="80">
        <v>0.26618585974722797</v>
      </c>
      <c r="N98" s="80">
        <v>0.11609919255794507</v>
      </c>
      <c r="O98" s="80">
        <v>9.5265470373259956E-2</v>
      </c>
      <c r="P98" s="80">
        <v>7.070393521843199E-2</v>
      </c>
      <c r="Q98" s="80">
        <v>7.6215025768644015E-2</v>
      </c>
      <c r="R98" s="80">
        <v>-6.6303145121590443E-3</v>
      </c>
      <c r="S98" s="80">
        <v>-3.7736216265083417E-3</v>
      </c>
      <c r="T98" s="80">
        <v>-9.5335573741064678E-3</v>
      </c>
      <c r="U98" s="80">
        <v>-4.2694475739071624E-4</v>
      </c>
      <c r="V98" s="80">
        <v>2.0312108115307201E-3</v>
      </c>
      <c r="W98" s="80">
        <v>-1.9184111999999997E-3</v>
      </c>
      <c r="X98" s="80">
        <v>1.2405960000000003E-5</v>
      </c>
      <c r="Y98" s="80">
        <v>5.3577288000000007E-4</v>
      </c>
      <c r="Z98" s="80">
        <v>1.9782079393854644E-3</v>
      </c>
      <c r="AA98" s="109">
        <v>4.6704722143708105E-2</v>
      </c>
    </row>
    <row r="99" spans="1:27" x14ac:dyDescent="0.15">
      <c r="A99" s="108" t="s">
        <v>106</v>
      </c>
      <c r="B99" s="58">
        <f t="shared" si="1"/>
        <v>0.16666666666666666</v>
      </c>
      <c r="C99" s="21" t="s">
        <v>107</v>
      </c>
      <c r="D99" s="21">
        <v>2.5</v>
      </c>
      <c r="E99" s="20">
        <v>-3</v>
      </c>
      <c r="F99" s="20">
        <v>0.16666666666666666</v>
      </c>
      <c r="G99" s="20">
        <v>0.32522765523035518</v>
      </c>
      <c r="H99" s="20">
        <v>0.32333145440360156</v>
      </c>
      <c r="I99" s="20">
        <v>2.5570864892509004E-4</v>
      </c>
      <c r="J99" s="20">
        <v>-3.5067548146018972E-2</v>
      </c>
      <c r="K99" s="20">
        <v>-0.6837445014260054</v>
      </c>
      <c r="L99" s="20">
        <v>0.14374437106962243</v>
      </c>
      <c r="M99" s="20">
        <v>0.19703751264544597</v>
      </c>
      <c r="N99" s="20">
        <v>9.3216068208882244E-2</v>
      </c>
      <c r="O99" s="20">
        <v>0.11614212174718067</v>
      </c>
      <c r="P99" s="20">
        <v>6.8373269303558318E-2</v>
      </c>
      <c r="Q99" s="20">
        <v>6.3459868758501597E-2</v>
      </c>
      <c r="R99" s="20">
        <v>2.3397011487841599E-3</v>
      </c>
      <c r="S99" s="20">
        <v>-7.3855962409505961E-5</v>
      </c>
      <c r="T99" s="20">
        <v>-6.2102233306286373E-3</v>
      </c>
      <c r="U99" s="20">
        <v>-2.9171782447983789E-3</v>
      </c>
      <c r="V99" s="20">
        <v>2.0424997713056809E-3</v>
      </c>
      <c r="W99" s="20">
        <v>7.4594520000000007E-5</v>
      </c>
      <c r="X99" s="20">
        <v>5.763311999999999E-5</v>
      </c>
      <c r="Y99" s="20">
        <v>5.7986604000000001E-4</v>
      </c>
      <c r="Z99" s="20">
        <v>9.491979232209522E-4</v>
      </c>
      <c r="AA99" s="92">
        <v>3.0501004602882104E-2</v>
      </c>
    </row>
    <row r="100" spans="1:27" x14ac:dyDescent="0.15">
      <c r="A100" s="108" t="s">
        <v>106</v>
      </c>
      <c r="B100" s="58">
        <f t="shared" si="1"/>
        <v>0.16666666666666666</v>
      </c>
      <c r="C100" s="21" t="s">
        <v>107</v>
      </c>
      <c r="D100" s="21">
        <v>2.5</v>
      </c>
      <c r="E100" s="20">
        <v>-1</v>
      </c>
      <c r="F100" s="20">
        <v>0.16666666666666666</v>
      </c>
      <c r="G100" s="20">
        <v>0.59100245226685999</v>
      </c>
      <c r="H100" s="20">
        <v>0.59054699253032106</v>
      </c>
      <c r="I100" s="20">
        <v>4.8416659511801791E-3</v>
      </c>
      <c r="J100" s="20">
        <v>-2.2687143267769889E-2</v>
      </c>
      <c r="K100" s="20">
        <v>-0.75265564001475627</v>
      </c>
      <c r="L100" s="20">
        <v>0.11994918874521657</v>
      </c>
      <c r="M100" s="20">
        <v>0.20385205481497518</v>
      </c>
      <c r="N100" s="20">
        <v>7.431789251277611E-2</v>
      </c>
      <c r="O100" s="20">
        <v>9.280170820843428E-2</v>
      </c>
      <c r="P100" s="20">
        <v>7.2076825292629099E-2</v>
      </c>
      <c r="Q100" s="20">
        <v>6.3988993992508195E-2</v>
      </c>
      <c r="R100" s="20">
        <v>-8.3889225227401086E-4</v>
      </c>
      <c r="S100" s="20">
        <v>-1.2778475005569235E-3</v>
      </c>
      <c r="T100" s="20">
        <v>-8.5590672234777797E-3</v>
      </c>
      <c r="U100" s="20">
        <v>-2.2127594925018049E-4</v>
      </c>
      <c r="V100" s="20">
        <v>1.6554056588036228E-3</v>
      </c>
      <c r="W100" s="20">
        <v>-2.95944516E-3</v>
      </c>
      <c r="X100" s="20">
        <v>8.4386879999999995E-5</v>
      </c>
      <c r="Y100" s="20">
        <v>5.0482224000000006E-4</v>
      </c>
      <c r="Z100" s="20">
        <v>1.90971140543549E-3</v>
      </c>
      <c r="AA100" s="92">
        <v>2.7845483223115777E-2</v>
      </c>
    </row>
    <row r="101" spans="1:27" x14ac:dyDescent="0.15">
      <c r="A101" s="108" t="s">
        <v>106</v>
      </c>
      <c r="B101" s="58">
        <f t="shared" si="1"/>
        <v>0.16666666666666666</v>
      </c>
      <c r="C101" s="21" t="s">
        <v>107</v>
      </c>
      <c r="D101" s="21">
        <v>2.5</v>
      </c>
      <c r="E101" s="20">
        <v>1</v>
      </c>
      <c r="F101" s="20">
        <v>0.16666666666666666</v>
      </c>
      <c r="G101" s="20">
        <v>0.34789350401151181</v>
      </c>
      <c r="H101" s="20">
        <v>0.34656547821250322</v>
      </c>
      <c r="I101" s="20">
        <v>5.8290373035989589E-3</v>
      </c>
      <c r="J101" s="20">
        <v>-2.9804056248436815E-2</v>
      </c>
      <c r="K101" s="20">
        <v>-0.68743106395156228</v>
      </c>
      <c r="L101" s="20">
        <v>0.11263948482609899</v>
      </c>
      <c r="M101" s="20">
        <v>0.20444186454534258</v>
      </c>
      <c r="N101" s="20">
        <v>9.8802462268975627E-2</v>
      </c>
      <c r="O101" s="20">
        <v>0.11674126390999055</v>
      </c>
      <c r="P101" s="20">
        <v>6.5054448633492884E-2</v>
      </c>
      <c r="Q101" s="20">
        <v>5.590416868413299E-2</v>
      </c>
      <c r="R101" s="20">
        <v>-3.4517211111008725E-3</v>
      </c>
      <c r="S101" s="20">
        <v>-2.1223137877297653E-3</v>
      </c>
      <c r="T101" s="20">
        <v>-5.1559702019178533E-3</v>
      </c>
      <c r="U101" s="20">
        <v>-8.029349750321576E-4</v>
      </c>
      <c r="V101" s="20">
        <v>2.5298990673819771E-3</v>
      </c>
      <c r="W101" s="20">
        <v>-2.9580768000000003E-4</v>
      </c>
      <c r="X101" s="20">
        <v>1.1289024E-4</v>
      </c>
      <c r="Y101" s="20">
        <v>4.6298951999999995E-4</v>
      </c>
      <c r="Z101" s="20">
        <v>9.3772122927507655E-4</v>
      </c>
      <c r="AA101" s="92">
        <v>3.2593462614245304E-2</v>
      </c>
    </row>
    <row r="102" spans="1:27" x14ac:dyDescent="0.15">
      <c r="A102" s="108" t="s">
        <v>106</v>
      </c>
      <c r="B102" s="58">
        <f t="shared" si="1"/>
        <v>0.16666666666666666</v>
      </c>
      <c r="C102" s="21" t="s">
        <v>107</v>
      </c>
      <c r="D102" s="21">
        <v>2.5</v>
      </c>
      <c r="E102" s="20">
        <v>3</v>
      </c>
      <c r="F102" s="20">
        <v>0.16666666666666666</v>
      </c>
      <c r="G102" s="20">
        <v>0.41737543832290414</v>
      </c>
      <c r="H102" s="20">
        <v>0.41684864909929575</v>
      </c>
      <c r="I102" s="20">
        <v>4.0484091935658476E-3</v>
      </c>
      <c r="J102" s="20">
        <v>-2.0568681103317495E-2</v>
      </c>
      <c r="K102" s="20">
        <v>-0.69253766108122705</v>
      </c>
      <c r="L102" s="20">
        <v>0.11559624642427681</v>
      </c>
      <c r="M102" s="20">
        <v>0.23272597862997402</v>
      </c>
      <c r="N102" s="20">
        <v>8.4854208740382936E-2</v>
      </c>
      <c r="O102" s="20">
        <v>9.7066629834666629E-2</v>
      </c>
      <c r="P102" s="20">
        <v>7.355354900936685E-2</v>
      </c>
      <c r="Q102" s="20">
        <v>6.08620645989216E-2</v>
      </c>
      <c r="R102" s="20">
        <v>-2.31601150046413E-3</v>
      </c>
      <c r="S102" s="20">
        <v>-1.8004132723222961E-3</v>
      </c>
      <c r="T102" s="20">
        <v>-9.1381764659954675E-3</v>
      </c>
      <c r="U102" s="20">
        <v>-5.5451617167824715E-4</v>
      </c>
      <c r="V102" s="20">
        <v>2.0842627536425563E-3</v>
      </c>
      <c r="W102" s="20">
        <v>-1.3599432E-3</v>
      </c>
      <c r="X102" s="20">
        <v>-7.2043560000000013E-5</v>
      </c>
      <c r="Y102" s="20">
        <v>4.7709540000000005E-4</v>
      </c>
      <c r="Z102" s="20">
        <v>1.5020868268453636E-3</v>
      </c>
      <c r="AA102" s="92">
        <v>3.5391774248847895E-2</v>
      </c>
    </row>
    <row r="103" spans="1:27" x14ac:dyDescent="0.15">
      <c r="A103" s="108" t="s">
        <v>106</v>
      </c>
      <c r="B103" s="58">
        <f t="shared" si="1"/>
        <v>0.16666666666666666</v>
      </c>
      <c r="C103" s="21" t="s">
        <v>107</v>
      </c>
      <c r="D103" s="21">
        <v>3.5</v>
      </c>
      <c r="E103" s="20">
        <v>0</v>
      </c>
      <c r="F103" s="20">
        <v>0.16666666666666666</v>
      </c>
      <c r="G103" s="20">
        <v>0.13209988146432122</v>
      </c>
      <c r="H103" s="20">
        <v>-0.12246764445672177</v>
      </c>
      <c r="I103" s="20">
        <v>5.4501405464325841E-3</v>
      </c>
      <c r="J103" s="20">
        <v>-4.9217382215370149E-2</v>
      </c>
      <c r="K103" s="20">
        <v>-0.63355666178543024</v>
      </c>
      <c r="L103" s="20">
        <v>8.2529955640578592E-2</v>
      </c>
      <c r="M103" s="20">
        <v>8.9050070366540612E-2</v>
      </c>
      <c r="N103" s="20">
        <v>9.7027433618408029E-2</v>
      </c>
      <c r="O103" s="20">
        <v>9.9741304972693318E-2</v>
      </c>
      <c r="P103" s="20">
        <v>4.2412407423257033E-2</v>
      </c>
      <c r="Q103" s="20">
        <v>4.0582508400957597E-2</v>
      </c>
      <c r="R103" s="20">
        <v>-9.1971575830705524E-5</v>
      </c>
      <c r="S103" s="20">
        <v>3.9296946036756E-4</v>
      </c>
      <c r="T103" s="20">
        <v>7.660453687729973E-4</v>
      </c>
      <c r="U103" s="20">
        <v>-3.7944476270918877E-4</v>
      </c>
      <c r="V103" s="20">
        <v>1.6309154018054844E-3</v>
      </c>
      <c r="W103" s="20">
        <v>2.0791080000000001E-4</v>
      </c>
      <c r="X103" s="20">
        <v>3.2673239999999993E-5</v>
      </c>
      <c r="Y103" s="20">
        <v>3.3159455999999998E-4</v>
      </c>
      <c r="Z103" s="20">
        <v>3.4696006302851903E-4</v>
      </c>
      <c r="AA103" s="92">
        <v>1.3646282912258115E-2</v>
      </c>
    </row>
    <row r="104" spans="1:27" x14ac:dyDescent="0.15">
      <c r="A104" s="108" t="s">
        <v>106</v>
      </c>
      <c r="B104" s="58">
        <f t="shared" si="1"/>
        <v>0.16666666666666666</v>
      </c>
      <c r="C104" s="21" t="s">
        <v>107</v>
      </c>
      <c r="D104" s="21">
        <v>3.5</v>
      </c>
      <c r="E104" s="20">
        <v>1</v>
      </c>
      <c r="F104" s="20">
        <v>0.16666666666666666</v>
      </c>
      <c r="G104" s="20">
        <v>0.33671461232486422</v>
      </c>
      <c r="H104" s="20">
        <v>0.32920839819373882</v>
      </c>
      <c r="I104" s="20">
        <v>7.0110831967687387E-2</v>
      </c>
      <c r="J104" s="20">
        <v>-9.1121870368780396E-3</v>
      </c>
      <c r="K104" s="20">
        <v>-0.69189801379421045</v>
      </c>
      <c r="L104" s="20">
        <v>9.5117190411348002E-2</v>
      </c>
      <c r="M104" s="20">
        <v>0.23371148349590432</v>
      </c>
      <c r="N104" s="20">
        <v>0.13846530014969222</v>
      </c>
      <c r="O104" s="20">
        <v>0.11590321147665213</v>
      </c>
      <c r="P104" s="20">
        <v>6.0874266930402508E-2</v>
      </c>
      <c r="Q104" s="20">
        <v>4.9224359254895995E-2</v>
      </c>
      <c r="R104" s="20">
        <v>-6.8978681873029142E-3</v>
      </c>
      <c r="S104" s="20">
        <v>-5.7092052451272806E-3</v>
      </c>
      <c r="T104" s="20">
        <v>-5.3348868485516062E-3</v>
      </c>
      <c r="U104" s="20">
        <v>-4.3342202939274278E-4</v>
      </c>
      <c r="V104" s="20">
        <v>2.3360744137594326E-3</v>
      </c>
      <c r="W104" s="20">
        <v>6.6150719999999994E-4</v>
      </c>
      <c r="X104" s="20">
        <v>-6.0869556000000007E-4</v>
      </c>
      <c r="Y104" s="20">
        <v>3.4859160000000004E-5</v>
      </c>
      <c r="Z104" s="20">
        <v>5.8038805570199753E-4</v>
      </c>
      <c r="AA104" s="92">
        <v>4.3613625647001129E-2</v>
      </c>
    </row>
    <row r="105" spans="1:27" x14ac:dyDescent="0.15">
      <c r="A105" s="108" t="s">
        <v>106</v>
      </c>
      <c r="B105" s="58">
        <f t="shared" si="1"/>
        <v>0.16666666666666666</v>
      </c>
      <c r="C105" s="21" t="s">
        <v>107</v>
      </c>
      <c r="D105" s="21">
        <v>4.5</v>
      </c>
      <c r="E105" s="20">
        <v>1</v>
      </c>
      <c r="F105" s="20">
        <v>0.16666666666666666</v>
      </c>
      <c r="G105" s="20">
        <v>0.37825265779426082</v>
      </c>
      <c r="H105" s="20">
        <v>0.37719949878616155</v>
      </c>
      <c r="I105" s="20">
        <v>8.6325000093324302E-3</v>
      </c>
      <c r="J105" s="20">
        <v>-2.6853141110111504E-2</v>
      </c>
      <c r="K105" s="20">
        <v>-0.69917714523690899</v>
      </c>
      <c r="L105" s="20">
        <v>8.4330937739966388E-2</v>
      </c>
      <c r="M105" s="20">
        <v>0.21507399374602595</v>
      </c>
      <c r="N105" s="20">
        <v>9.8750200647297504E-2</v>
      </c>
      <c r="O105" s="20">
        <v>0.11679725850464567</v>
      </c>
      <c r="P105" s="20">
        <v>6.5164521809122772E-2</v>
      </c>
      <c r="Q105" s="20">
        <v>4.3189675451294388E-2</v>
      </c>
      <c r="R105" s="20">
        <v>-3.5966460184704689E-3</v>
      </c>
      <c r="S105" s="20">
        <v>-2.0373097555225982E-3</v>
      </c>
      <c r="T105" s="20">
        <v>-6.6861074764791089E-3</v>
      </c>
      <c r="U105" s="20">
        <v>-4.7672721934914831E-4</v>
      </c>
      <c r="V105" s="20">
        <v>2.5435938710434047E-3</v>
      </c>
      <c r="W105" s="20">
        <v>-2.6744544000000003E-4</v>
      </c>
      <c r="X105" s="20">
        <v>1.1554919999999993E-5</v>
      </c>
      <c r="Y105" s="20">
        <v>2.5804871999999998E-4</v>
      </c>
      <c r="Z105" s="20">
        <v>5.2751824370663597E-4</v>
      </c>
      <c r="AA105" s="92">
        <v>3.4825012253974073E-2</v>
      </c>
    </row>
    <row r="106" spans="1:27" x14ac:dyDescent="0.15">
      <c r="A106" s="108" t="s">
        <v>106</v>
      </c>
      <c r="B106" s="58">
        <f t="shared" si="1"/>
        <v>0.16666666666666666</v>
      </c>
      <c r="C106" s="21" t="s">
        <v>107</v>
      </c>
      <c r="D106" s="21">
        <v>5.5</v>
      </c>
      <c r="E106" s="20">
        <v>0</v>
      </c>
      <c r="F106" s="20">
        <v>0.16666666666666666</v>
      </c>
      <c r="G106" s="20">
        <v>0.14582146796440787</v>
      </c>
      <c r="H106" s="20">
        <v>-0.13397640014483936</v>
      </c>
      <c r="I106" s="20">
        <v>4.8062027078985981E-3</v>
      </c>
      <c r="J106" s="20">
        <v>-5.7368328710668465E-2</v>
      </c>
      <c r="K106" s="20">
        <v>-0.63007537038397299</v>
      </c>
      <c r="L106" s="20">
        <v>6.4861386485048994E-2</v>
      </c>
      <c r="M106" s="20">
        <v>9.2398547126917349E-2</v>
      </c>
      <c r="N106" s="20">
        <v>9.8895786593400856E-2</v>
      </c>
      <c r="O106" s="20">
        <v>0.10057562443305473</v>
      </c>
      <c r="P106" s="20">
        <v>4.3979579331534152E-2</v>
      </c>
      <c r="Q106" s="20">
        <v>3.5033432764037392E-2</v>
      </c>
      <c r="R106" s="20">
        <v>-1.4631841609430427E-4</v>
      </c>
      <c r="S106" s="20">
        <v>5.6994506840543266E-4</v>
      </c>
      <c r="T106" s="20">
        <v>8.9645444508046367E-4</v>
      </c>
      <c r="U106" s="20">
        <v>-6.2625967013878799E-4</v>
      </c>
      <c r="V106" s="20">
        <v>1.7488017522423662E-3</v>
      </c>
      <c r="W106" s="20">
        <v>2.5748064000000003E-4</v>
      </c>
      <c r="X106" s="20">
        <v>2.9535840000000002E-5</v>
      </c>
      <c r="Y106" s="20">
        <v>2.5205147999999997E-4</v>
      </c>
      <c r="Z106" s="20">
        <v>2.3331152221300343E-4</v>
      </c>
      <c r="AA106" s="92">
        <v>1.4216662173595762E-2</v>
      </c>
    </row>
    <row r="107" spans="1:27" x14ac:dyDescent="0.15">
      <c r="A107" s="108" t="s">
        <v>106</v>
      </c>
      <c r="B107" s="58">
        <f t="shared" si="1"/>
        <v>0.16666666666666666</v>
      </c>
      <c r="C107" s="21" t="s">
        <v>107</v>
      </c>
      <c r="D107" s="21">
        <v>5.5</v>
      </c>
      <c r="E107" s="20">
        <v>1</v>
      </c>
      <c r="F107" s="20">
        <v>0.16666666666666666</v>
      </c>
      <c r="G107" s="20">
        <v>0.366136706737544</v>
      </c>
      <c r="H107" s="20">
        <v>0.36055790525465714</v>
      </c>
      <c r="I107" s="20">
        <v>6.3122706554727251E-2</v>
      </c>
      <c r="J107" s="20">
        <v>-8.3431946036142644E-3</v>
      </c>
      <c r="K107" s="20">
        <v>-0.70925463215537277</v>
      </c>
      <c r="L107" s="20">
        <v>7.2334826450510398E-2</v>
      </c>
      <c r="M107" s="20">
        <v>0.22910748349092699</v>
      </c>
      <c r="N107" s="20">
        <v>0.14026459312461037</v>
      </c>
      <c r="O107" s="20">
        <v>0.11491584012423334</v>
      </c>
      <c r="P107" s="20">
        <v>6.0775566130090192E-2</v>
      </c>
      <c r="Q107" s="20">
        <v>4.0868430057705595E-2</v>
      </c>
      <c r="R107" s="20">
        <v>-8.2760483160387883E-3</v>
      </c>
      <c r="S107" s="20">
        <v>-5.4597671834046091E-3</v>
      </c>
      <c r="T107" s="20">
        <v>-5.4984842328313598E-3</v>
      </c>
      <c r="U107" s="20">
        <v>-2.8685061723260087E-4</v>
      </c>
      <c r="V107" s="20">
        <v>2.1526750836449119E-3</v>
      </c>
      <c r="W107" s="20">
        <v>3.2609807999999999E-4</v>
      </c>
      <c r="X107" s="20">
        <v>-4.5303947999999995E-4</v>
      </c>
      <c r="Y107" s="20">
        <v>-6.5827079999999997E-5</v>
      </c>
      <c r="Z107" s="20">
        <v>4.0414986106561618E-4</v>
      </c>
      <c r="AA107" s="92">
        <v>4.2685022693708115E-2</v>
      </c>
    </row>
    <row r="108" spans="1:27" ht="15.75" thickBot="1" x14ac:dyDescent="0.2">
      <c r="A108" s="110" t="s">
        <v>106</v>
      </c>
      <c r="B108" s="111">
        <f t="shared" si="1"/>
        <v>0.16666666666666666</v>
      </c>
      <c r="C108" s="112" t="s">
        <v>107</v>
      </c>
      <c r="D108" s="112">
        <v>6.5</v>
      </c>
      <c r="E108" s="99">
        <v>1</v>
      </c>
      <c r="F108" s="99">
        <v>0.16666666666666666</v>
      </c>
      <c r="G108" s="99">
        <v>0.39304836383495034</v>
      </c>
      <c r="H108" s="99">
        <v>0.39243002853235681</v>
      </c>
      <c r="I108" s="99">
        <v>1.386799460958702E-3</v>
      </c>
      <c r="J108" s="99">
        <v>-2.1994676780534784E-2</v>
      </c>
      <c r="K108" s="99">
        <v>-0.68676905750303407</v>
      </c>
      <c r="L108" s="99">
        <v>6.5086288344453597E-2</v>
      </c>
      <c r="M108" s="99">
        <v>0.21568122401695269</v>
      </c>
      <c r="N108" s="99">
        <v>9.5368127130127711E-2</v>
      </c>
      <c r="O108" s="99">
        <v>0.11733107364035791</v>
      </c>
      <c r="P108" s="99">
        <v>6.8583235100427686E-2</v>
      </c>
      <c r="Q108" s="99">
        <v>3.80995512359616E-2</v>
      </c>
      <c r="R108" s="99">
        <v>-3.3890132184890278E-3</v>
      </c>
      <c r="S108" s="99">
        <v>-2.7689018359941192E-3</v>
      </c>
      <c r="T108" s="99">
        <v>-6.5411810857797991E-3</v>
      </c>
      <c r="U108" s="99">
        <v>-4.0449021445035778E-4</v>
      </c>
      <c r="V108" s="99">
        <v>2.5633341285733902E-3</v>
      </c>
      <c r="W108" s="99">
        <v>-2.3451119999999998E-4</v>
      </c>
      <c r="X108" s="99">
        <v>8.2350000000000033E-6</v>
      </c>
      <c r="Y108" s="99">
        <v>1.5943392000000001E-4</v>
      </c>
      <c r="Z108" s="99">
        <v>3.6857692080287765E-4</v>
      </c>
      <c r="AA108" s="104">
        <v>3.4690025453679108E-2</v>
      </c>
    </row>
    <row r="109" spans="1:27" ht="16.5" thickTop="1" thickBot="1" x14ac:dyDescent="0.2">
      <c r="A109" s="22"/>
      <c r="B109" s="53"/>
      <c r="C109" s="22"/>
      <c r="D109" s="22"/>
    </row>
    <row r="110" spans="1:27" ht="15.75" thickTop="1" x14ac:dyDescent="0.15">
      <c r="A110" s="105" t="s">
        <v>106</v>
      </c>
      <c r="B110" s="107">
        <f t="shared" ref="B110:B160" si="2">F110</f>
        <v>0.5</v>
      </c>
      <c r="C110" s="107" t="s">
        <v>107</v>
      </c>
      <c r="D110" s="107">
        <v>-3.5</v>
      </c>
      <c r="E110" s="90">
        <v>-3</v>
      </c>
      <c r="F110" s="90">
        <v>0.5</v>
      </c>
      <c r="G110" s="90">
        <v>0.50409793914322176</v>
      </c>
      <c r="H110" s="90">
        <v>0.50056927837899379</v>
      </c>
      <c r="I110" s="90">
        <v>1.4549262177891093E-2</v>
      </c>
      <c r="J110" s="90">
        <v>-5.7736026548903807E-2</v>
      </c>
      <c r="K110" s="90">
        <v>-0.73321327243542656</v>
      </c>
      <c r="L110" s="90">
        <v>5.6892635255610001E-3</v>
      </c>
      <c r="M110" s="90">
        <v>0.22064110077907143</v>
      </c>
      <c r="N110" s="90">
        <v>8.148520062863264E-2</v>
      </c>
      <c r="O110" s="90">
        <v>0.11095702228211568</v>
      </c>
      <c r="P110" s="90">
        <v>7.38266287350407E-2</v>
      </c>
      <c r="Q110" s="90">
        <v>4.0096258484020202E-2</v>
      </c>
      <c r="R110" s="90">
        <v>-1.4631841609430425E-3</v>
      </c>
      <c r="S110" s="90">
        <v>-3.1270335782439878E-3</v>
      </c>
      <c r="T110" s="90">
        <v>-9.9817845966466996E-3</v>
      </c>
      <c r="U110" s="90">
        <v>-1.3195128392699641E-4</v>
      </c>
      <c r="V110" s="90">
        <v>2.3695094749508453E-3</v>
      </c>
      <c r="W110" s="90">
        <v>-2.3232884400000002E-3</v>
      </c>
      <c r="X110" s="90">
        <v>-4.0444919999999998E-5</v>
      </c>
      <c r="Y110" s="90">
        <v>6.6011543999999994E-4</v>
      </c>
      <c r="Z110" s="90">
        <v>5.701427610276048E-4</v>
      </c>
      <c r="AA110" s="91">
        <v>3.3816897034101387E-2</v>
      </c>
    </row>
    <row r="111" spans="1:27" x14ac:dyDescent="0.15">
      <c r="A111" s="108" t="s">
        <v>106</v>
      </c>
      <c r="B111" s="21">
        <f t="shared" si="2"/>
        <v>0.5</v>
      </c>
      <c r="C111" s="21" t="s">
        <v>107</v>
      </c>
      <c r="D111" s="21">
        <v>-3.5</v>
      </c>
      <c r="E111" s="20">
        <v>-1</v>
      </c>
      <c r="F111" s="20">
        <v>0.5</v>
      </c>
      <c r="G111" s="20">
        <v>0.72340825591616276</v>
      </c>
      <c r="H111" s="20">
        <v>0.72094907104967454</v>
      </c>
      <c r="I111" s="20">
        <v>4.1006708152439685E-3</v>
      </c>
      <c r="J111" s="20">
        <v>-5.9456927091304783E-2</v>
      </c>
      <c r="K111" s="20">
        <v>-0.80443152846043775</v>
      </c>
      <c r="L111" s="20">
        <v>3.0146481288000002E-6</v>
      </c>
      <c r="M111" s="20">
        <v>0.1928976456139434</v>
      </c>
      <c r="N111" s="20">
        <v>7.0909688184767228E-2</v>
      </c>
      <c r="O111" s="20">
        <v>9.4832445507926966E-2</v>
      </c>
      <c r="P111" s="20">
        <v>7.9168084694469329E-2</v>
      </c>
      <c r="Q111" s="20">
        <v>1.6179266437765204E-2</v>
      </c>
      <c r="R111" s="20">
        <v>-2.7591472749211656E-4</v>
      </c>
      <c r="S111" s="20">
        <v>-2.9040721822907616E-3</v>
      </c>
      <c r="T111" s="20">
        <v>-9.0495509347931352E-3</v>
      </c>
      <c r="U111" s="20">
        <v>-2.7315581357117351E-4</v>
      </c>
      <c r="V111" s="20">
        <v>2.4612399841604966E-3</v>
      </c>
      <c r="W111" s="20">
        <v>-3.9250331999999996E-4</v>
      </c>
      <c r="X111" s="20">
        <v>-5.9410799999999992E-6</v>
      </c>
      <c r="Y111" s="20">
        <v>-7.1668800000000002E-6</v>
      </c>
      <c r="Z111" s="20">
        <v>4.6380682427379966E-5</v>
      </c>
      <c r="AA111" s="92">
        <v>2.5615439141438674E-2</v>
      </c>
    </row>
    <row r="112" spans="1:27" x14ac:dyDescent="0.15">
      <c r="A112" s="108" t="s">
        <v>106</v>
      </c>
      <c r="B112" s="21">
        <f t="shared" si="2"/>
        <v>0.5</v>
      </c>
      <c r="C112" s="21" t="s">
        <v>107</v>
      </c>
      <c r="D112" s="21">
        <v>-3.5</v>
      </c>
      <c r="E112" s="20">
        <v>1</v>
      </c>
      <c r="F112" s="20">
        <v>0.5</v>
      </c>
      <c r="G112" s="20">
        <v>0.45057003417067037</v>
      </c>
      <c r="H112" s="20">
        <v>0.44552845831949023</v>
      </c>
      <c r="I112" s="20">
        <v>1.8795518939238396E-3</v>
      </c>
      <c r="J112" s="20">
        <v>-6.7187914126689632E-2</v>
      </c>
      <c r="K112" s="20">
        <v>-0.69181961901851841</v>
      </c>
      <c r="L112" s="20">
        <v>8.3971620456569987E-3</v>
      </c>
      <c r="M112" s="20">
        <v>0.2213988942934042</v>
      </c>
      <c r="N112" s="20">
        <v>8.8294143338696368E-2</v>
      </c>
      <c r="O112" s="20">
        <v>0.12077474121164837</v>
      </c>
      <c r="P112" s="20">
        <v>7.5640632766513879E-2</v>
      </c>
      <c r="Q112" s="20">
        <v>6.9799532491873803E-2</v>
      </c>
      <c r="R112" s="20">
        <v>6.9536085362912204E-4</v>
      </c>
      <c r="S112" s="20">
        <v>-4.4438993230927265E-3</v>
      </c>
      <c r="T112" s="20">
        <v>-9.1487457288813127E-3</v>
      </c>
      <c r="U112" s="20">
        <v>-1.4790387954341589E-3</v>
      </c>
      <c r="V112" s="20">
        <v>3.461454157882946E-3</v>
      </c>
      <c r="W112" s="20">
        <v>-3.7677754800000004E-3</v>
      </c>
      <c r="X112" s="20">
        <v>-1.6395588000000001E-4</v>
      </c>
      <c r="Y112" s="20">
        <v>7.7269032000000005E-4</v>
      </c>
      <c r="Z112" s="20">
        <v>9.9020009911207022E-4</v>
      </c>
      <c r="AA112" s="92">
        <v>3.5699932128498431E-2</v>
      </c>
    </row>
    <row r="113" spans="1:27" x14ac:dyDescent="0.15">
      <c r="A113" s="108" t="s">
        <v>106</v>
      </c>
      <c r="B113" s="21">
        <f t="shared" si="2"/>
        <v>0.5</v>
      </c>
      <c r="C113" s="21" t="s">
        <v>107</v>
      </c>
      <c r="D113" s="21">
        <v>-3.5</v>
      </c>
      <c r="E113" s="20">
        <v>3</v>
      </c>
      <c r="F113" s="20">
        <v>0.5</v>
      </c>
      <c r="G113" s="20">
        <v>0.57831729877483395</v>
      </c>
      <c r="H113" s="20">
        <v>0.57585587737930366</v>
      </c>
      <c r="I113" s="20">
        <v>2.9714464896988604E-3</v>
      </c>
      <c r="J113" s="20">
        <v>-5.3217262760234876E-2</v>
      </c>
      <c r="K113" s="20">
        <v>-0.73812162667910619</v>
      </c>
      <c r="L113" s="20">
        <v>9.6585465024719998E-4</v>
      </c>
      <c r="M113" s="20">
        <v>0.21882438726359388</v>
      </c>
      <c r="N113" s="20">
        <v>7.6242240082424043E-2</v>
      </c>
      <c r="O113" s="20">
        <v>0.10489654065394222</v>
      </c>
      <c r="P113" s="20">
        <v>8.4047412089391496E-2</v>
      </c>
      <c r="Q113" s="20">
        <v>2.6867081721211199E-2</v>
      </c>
      <c r="R113" s="20">
        <v>-8.9881312743644024E-4</v>
      </c>
      <c r="S113" s="20">
        <v>-3.2371207674958928E-3</v>
      </c>
      <c r="T113" s="20">
        <v>-1.0975336433452779E-2</v>
      </c>
      <c r="U113" s="20">
        <v>-2.515649068977519E-4</v>
      </c>
      <c r="V113" s="20">
        <v>2.8954639615153951E-3</v>
      </c>
      <c r="W113" s="20">
        <v>-8.2425456000000011E-4</v>
      </c>
      <c r="X113" s="20">
        <v>-9.4964400000000005E-6</v>
      </c>
      <c r="Y113" s="20">
        <v>1.1671452000000002E-4</v>
      </c>
      <c r="Z113" s="20">
        <v>1.4862402088004566E-4</v>
      </c>
      <c r="AA113" s="92">
        <v>3.2350137937618727E-2</v>
      </c>
    </row>
    <row r="114" spans="1:27" x14ac:dyDescent="0.15">
      <c r="A114" s="108" t="s">
        <v>106</v>
      </c>
      <c r="B114" s="21">
        <f t="shared" si="2"/>
        <v>0.5</v>
      </c>
      <c r="C114" s="21" t="s">
        <v>107</v>
      </c>
      <c r="D114" s="21">
        <v>-2.5</v>
      </c>
      <c r="E114" s="80">
        <v>-3</v>
      </c>
      <c r="F114" s="80">
        <v>0.5</v>
      </c>
      <c r="G114" s="80">
        <v>0.50100865916695703</v>
      </c>
      <c r="H114" s="80">
        <v>0.49827723297111048</v>
      </c>
      <c r="I114" s="80">
        <v>-2.296711624104553E-2</v>
      </c>
      <c r="J114" s="80">
        <v>-4.6925336807486853E-2</v>
      </c>
      <c r="K114" s="80">
        <v>-0.73388061703987206</v>
      </c>
      <c r="L114" s="80">
        <v>0.13677318195031257</v>
      </c>
      <c r="M114" s="80">
        <v>0.20889530130691386</v>
      </c>
      <c r="N114" s="80">
        <v>9.6321901725753403E-2</v>
      </c>
      <c r="O114" s="80">
        <v>0.12642459581235088</v>
      </c>
      <c r="P114" s="80">
        <v>7.595549382792624E-2</v>
      </c>
      <c r="Q114" s="80">
        <v>0.21997526091336175</v>
      </c>
      <c r="R114" s="80">
        <v>1.8115613421199573E-3</v>
      </c>
      <c r="S114" s="80">
        <v>-6.8100771376463313E-3</v>
      </c>
      <c r="T114" s="80">
        <v>-9.2659535079656023E-3</v>
      </c>
      <c r="U114" s="80">
        <v>-2.1117140492701923E-3</v>
      </c>
      <c r="V114" s="80">
        <v>3.3031619678143762E-3</v>
      </c>
      <c r="W114" s="80">
        <v>-2.0988175679999999E-2</v>
      </c>
      <c r="X114" s="80">
        <v>-3.3919700400000005E-3</v>
      </c>
      <c r="Y114" s="80">
        <v>8.2876262400000001E-3</v>
      </c>
      <c r="Z114" s="80">
        <v>7.4275553716829463E-3</v>
      </c>
      <c r="AA114" s="109">
        <v>3.4449167043244154E-2</v>
      </c>
    </row>
    <row r="115" spans="1:27" x14ac:dyDescent="0.15">
      <c r="A115" s="108" t="s">
        <v>106</v>
      </c>
      <c r="B115" s="21">
        <f t="shared" si="2"/>
        <v>0.5</v>
      </c>
      <c r="C115" s="21" t="s">
        <v>107</v>
      </c>
      <c r="D115" s="21">
        <v>-2.5</v>
      </c>
      <c r="E115" s="80">
        <v>-2</v>
      </c>
      <c r="F115" s="80">
        <v>0.5</v>
      </c>
      <c r="G115" s="80">
        <v>0.12516492797892295</v>
      </c>
      <c r="H115" s="80">
        <v>-8.2797340630051175E-2</v>
      </c>
      <c r="I115" s="80">
        <v>-4.2643616802857963E-2</v>
      </c>
      <c r="J115" s="80">
        <v>-8.3620461171481586E-2</v>
      </c>
      <c r="K115" s="80">
        <v>-0.6592189124316663</v>
      </c>
      <c r="L115" s="80">
        <v>0.65872559307153056</v>
      </c>
      <c r="M115" s="80">
        <v>0.10363977308501597</v>
      </c>
      <c r="N115" s="80">
        <v>0.10406968713953479</v>
      </c>
      <c r="O115" s="80">
        <v>9.8740868214855004E-2</v>
      </c>
      <c r="P115" s="80">
        <v>4.5548761811669475E-2</v>
      </c>
      <c r="Q115" s="80">
        <v>0.26479240677281701</v>
      </c>
      <c r="R115" s="80">
        <v>-1.9495187058660153E-3</v>
      </c>
      <c r="S115" s="80">
        <v>2.4525753554854803E-4</v>
      </c>
      <c r="T115" s="80">
        <v>9.8874014903314552E-4</v>
      </c>
      <c r="U115" s="80">
        <v>-1.0804089699380155E-3</v>
      </c>
      <c r="V115" s="80">
        <v>1.1528310397511494E-3</v>
      </c>
      <c r="W115" s="80">
        <v>2.95104528E-3</v>
      </c>
      <c r="X115" s="80">
        <v>-2.5034994000000003E-3</v>
      </c>
      <c r="Y115" s="80">
        <v>-2.5619652000000008E-4</v>
      </c>
      <c r="Z115" s="80">
        <v>2.2873627763710567E-3</v>
      </c>
      <c r="AA115" s="109">
        <v>1.5660730701128809E-2</v>
      </c>
    </row>
    <row r="116" spans="1:27" x14ac:dyDescent="0.15">
      <c r="A116" s="108" t="s">
        <v>106</v>
      </c>
      <c r="B116" s="21">
        <f t="shared" si="2"/>
        <v>0.5</v>
      </c>
      <c r="C116" s="21" t="s">
        <v>107</v>
      </c>
      <c r="D116" s="21">
        <v>-2.5</v>
      </c>
      <c r="E116" s="80">
        <v>-1</v>
      </c>
      <c r="F116" s="80">
        <v>0.5</v>
      </c>
      <c r="G116" s="80">
        <v>0.71895511760832909</v>
      </c>
      <c r="H116" s="80">
        <v>0.71662442185581021</v>
      </c>
      <c r="I116" s="80">
        <v>4.3489135182150414E-3</v>
      </c>
      <c r="J116" s="80">
        <v>-5.7680031954248687E-2</v>
      </c>
      <c r="K116" s="80">
        <v>-0.802027655696261</v>
      </c>
      <c r="L116" s="80">
        <v>2.5573012713448199E-2</v>
      </c>
      <c r="M116" s="80">
        <v>0.20772501427862161</v>
      </c>
      <c r="N116" s="80">
        <v>7.5139146567718001E-2</v>
      </c>
      <c r="O116" s="80">
        <v>0.10408648551793134</v>
      </c>
      <c r="P116" s="80">
        <v>7.6776688492645503E-2</v>
      </c>
      <c r="Q116" s="80">
        <v>9.7520872088316599E-2</v>
      </c>
      <c r="R116" s="80">
        <v>-6.2011138249490848E-4</v>
      </c>
      <c r="S116" s="80">
        <v>-3.9854349526639056E-3</v>
      </c>
      <c r="T116" s="80">
        <v>-1.0603417643926895E-2</v>
      </c>
      <c r="U116" s="80">
        <v>-1.12519467920917E-4</v>
      </c>
      <c r="V116" s="80">
        <v>2.5569185448761451E-3</v>
      </c>
      <c r="W116" s="80">
        <v>-8.5945395599999995E-3</v>
      </c>
      <c r="X116" s="80">
        <v>-2.8791719999999992E-5</v>
      </c>
      <c r="Y116" s="80">
        <v>2.0834765999999997E-3</v>
      </c>
      <c r="Z116" s="80">
        <v>2.2830801660002754E-3</v>
      </c>
      <c r="AA116" s="109">
        <v>2.9814784685726549E-2</v>
      </c>
    </row>
    <row r="117" spans="1:27" x14ac:dyDescent="0.15">
      <c r="A117" s="108" t="s">
        <v>106</v>
      </c>
      <c r="B117" s="21">
        <f t="shared" si="2"/>
        <v>0.5</v>
      </c>
      <c r="C117" s="21" t="s">
        <v>107</v>
      </c>
      <c r="D117" s="21">
        <v>-2.5</v>
      </c>
      <c r="E117" s="80">
        <v>-0.5</v>
      </c>
      <c r="F117" s="80">
        <v>0.5</v>
      </c>
      <c r="G117" s="80">
        <v>0.34359105135520096</v>
      </c>
      <c r="H117" s="80">
        <v>0.3271260214347308</v>
      </c>
      <c r="I117" s="80">
        <v>8.5779986038681075E-2</v>
      </c>
      <c r="J117" s="80">
        <v>6.0705606552114162E-2</v>
      </c>
      <c r="K117" s="80">
        <v>-0.69871811140069229</v>
      </c>
      <c r="L117" s="80">
        <v>0.71225223626735634</v>
      </c>
      <c r="M117" s="80">
        <v>0.17589955316313463</v>
      </c>
      <c r="N117" s="80">
        <v>9.4789516318691369E-2</v>
      </c>
      <c r="O117" s="80">
        <v>0.11445481796157278</v>
      </c>
      <c r="P117" s="80">
        <v>7.851624628120428E-2</v>
      </c>
      <c r="Q117" s="80">
        <v>0.32755760599688277</v>
      </c>
      <c r="R117" s="80">
        <v>8.7150035643217012E-3</v>
      </c>
      <c r="S117" s="80">
        <v>-3.8586256587155089E-3</v>
      </c>
      <c r="T117" s="80">
        <v>-6.7457395044342727E-3</v>
      </c>
      <c r="U117" s="80">
        <v>-4.103320969131379E-3</v>
      </c>
      <c r="V117" s="80">
        <v>1.0871946834639481E-3</v>
      </c>
      <c r="W117" s="80">
        <v>-8.1898462800000012E-3</v>
      </c>
      <c r="X117" s="80">
        <v>-6.3031694400000008E-3</v>
      </c>
      <c r="Y117" s="80">
        <v>4.9786369199999996E-3</v>
      </c>
      <c r="Z117" s="80">
        <v>3.7712220572838546E-3</v>
      </c>
      <c r="AA117" s="109">
        <v>2.6512805280769325E-2</v>
      </c>
    </row>
    <row r="118" spans="1:27" x14ac:dyDescent="0.15">
      <c r="A118" s="108" t="s">
        <v>106</v>
      </c>
      <c r="B118" s="21">
        <f t="shared" si="2"/>
        <v>0.5</v>
      </c>
      <c r="C118" s="21" t="s">
        <v>107</v>
      </c>
      <c r="D118" s="21">
        <v>-2.5</v>
      </c>
      <c r="E118" s="80">
        <v>0</v>
      </c>
      <c r="F118" s="80">
        <v>0.5</v>
      </c>
      <c r="G118" s="80">
        <v>9.9496658828413229E-2</v>
      </c>
      <c r="H118" s="80">
        <v>-7.9564586031961718E-2</v>
      </c>
      <c r="I118" s="80">
        <v>8.5634400092577737E-3</v>
      </c>
      <c r="J118" s="80">
        <v>-5.9124692496351015E-2</v>
      </c>
      <c r="K118" s="80">
        <v>-0.63895986708877828</v>
      </c>
      <c r="L118" s="80">
        <v>0.55343153034435411</v>
      </c>
      <c r="M118" s="80">
        <v>9.5717160103478013E-2</v>
      </c>
      <c r="N118" s="80">
        <v>0.10167685146127228</v>
      </c>
      <c r="O118" s="80">
        <v>0.10441872011288511</v>
      </c>
      <c r="P118" s="80">
        <v>4.0621235776310674E-2</v>
      </c>
      <c r="Q118" s="80">
        <v>0.22049956521774722</v>
      </c>
      <c r="R118" s="80">
        <v>-1.4910543354371952E-4</v>
      </c>
      <c r="S118" s="80">
        <v>6.1314383887137018E-4</v>
      </c>
      <c r="T118" s="80">
        <v>6.7153888584819206E-4</v>
      </c>
      <c r="U118" s="80">
        <v>-1.2768862206661517E-3</v>
      </c>
      <c r="V118" s="80">
        <v>1.2108797345502628E-3</v>
      </c>
      <c r="W118" s="80">
        <v>3.2705164800000005E-3</v>
      </c>
      <c r="X118" s="80">
        <v>-5.0395392000000003E-4</v>
      </c>
      <c r="Y118" s="80">
        <v>1.7283585599999999E-3</v>
      </c>
      <c r="Z118" s="80">
        <v>2.2634565710994712E-3</v>
      </c>
      <c r="AA118" s="109">
        <v>1.5201612985682756E-2</v>
      </c>
    </row>
    <row r="119" spans="1:27" x14ac:dyDescent="0.15">
      <c r="A119" s="108" t="s">
        <v>106</v>
      </c>
      <c r="B119" s="21">
        <f t="shared" si="2"/>
        <v>0.5</v>
      </c>
      <c r="C119" s="21" t="s">
        <v>107</v>
      </c>
      <c r="D119" s="21">
        <v>-2.5</v>
      </c>
      <c r="E119" s="80">
        <v>0.5</v>
      </c>
      <c r="F119" s="80">
        <v>0.5</v>
      </c>
      <c r="G119" s="80">
        <v>0.27965122700887263</v>
      </c>
      <c r="H119" s="80">
        <v>0.27191535110477338</v>
      </c>
      <c r="I119" s="80">
        <v>-6.3940227636692146E-2</v>
      </c>
      <c r="J119" s="80">
        <v>-1.336031028471385E-2</v>
      </c>
      <c r="K119" s="80">
        <v>-0.61095530022772271</v>
      </c>
      <c r="L119" s="80">
        <v>0.3435965379604296</v>
      </c>
      <c r="M119" s="80">
        <v>0.21370337050130095</v>
      </c>
      <c r="N119" s="80">
        <v>0.1171444249915075</v>
      </c>
      <c r="O119" s="80">
        <v>0.12856172284168835</v>
      </c>
      <c r="P119" s="80">
        <v>6.3269997254127408E-2</v>
      </c>
      <c r="Q119" s="80">
        <v>0.26877844907519766</v>
      </c>
      <c r="R119" s="80">
        <v>-7.5347016744943141E-3</v>
      </c>
      <c r="S119" s="80">
        <v>-3.1451491916651871E-3</v>
      </c>
      <c r="T119" s="80">
        <v>-1.4201264643681085E-3</v>
      </c>
      <c r="U119" s="80">
        <v>-1.9272660179743908E-3</v>
      </c>
      <c r="V119" s="80">
        <v>1.4133407508421759E-3</v>
      </c>
      <c r="W119" s="80">
        <v>-2.629624392E-2</v>
      </c>
      <c r="X119" s="80">
        <v>8.0797391999999999E-3</v>
      </c>
      <c r="Y119" s="80">
        <v>4.1472043199999994E-3</v>
      </c>
      <c r="Z119" s="80">
        <v>2.3002335721225326E-3</v>
      </c>
      <c r="AA119" s="109">
        <v>3.7960031725115161E-2</v>
      </c>
    </row>
    <row r="120" spans="1:27" x14ac:dyDescent="0.15">
      <c r="A120" s="108" t="s">
        <v>106</v>
      </c>
      <c r="B120" s="21">
        <f t="shared" si="2"/>
        <v>0.5</v>
      </c>
      <c r="C120" s="21" t="s">
        <v>107</v>
      </c>
      <c r="D120" s="21">
        <v>-2.5</v>
      </c>
      <c r="E120" s="80">
        <v>1</v>
      </c>
      <c r="F120" s="80">
        <v>0.5</v>
      </c>
      <c r="G120" s="80">
        <v>0.46434473181491337</v>
      </c>
      <c r="H120" s="80">
        <v>0.46131333455277118</v>
      </c>
      <c r="I120" s="80">
        <v>2.6095347595778751E-2</v>
      </c>
      <c r="J120" s="80">
        <v>-4.6098483293079438E-2</v>
      </c>
      <c r="K120" s="80">
        <v>-0.6979859327393394</v>
      </c>
      <c r="L120" s="80">
        <v>0.14491283026471022</v>
      </c>
      <c r="M120" s="80">
        <v>0.21311542725742211</v>
      </c>
      <c r="N120" s="80">
        <v>0.1002601882164975</v>
      </c>
      <c r="O120" s="80">
        <v>0.13456994284818372</v>
      </c>
      <c r="P120" s="80">
        <v>7.1201896029343056E-2</v>
      </c>
      <c r="Q120" s="80">
        <v>0.23286106043461802</v>
      </c>
      <c r="R120" s="80">
        <v>2.8427577984036254E-4</v>
      </c>
      <c r="S120" s="80">
        <v>-1.025761772257308E-2</v>
      </c>
      <c r="T120" s="80">
        <v>-8.5319243693740502E-3</v>
      </c>
      <c r="U120" s="80">
        <v>-1.052834297700817E-3</v>
      </c>
      <c r="V120" s="80">
        <v>4.3487787338557923E-3</v>
      </c>
      <c r="W120" s="80">
        <v>-2.4297164999999999E-2</v>
      </c>
      <c r="X120" s="80">
        <v>-1.3169638799999999E-3</v>
      </c>
      <c r="Y120" s="80">
        <v>1.0800431999999999E-2</v>
      </c>
      <c r="Z120" s="80">
        <v>7.2197669023910784E-3</v>
      </c>
      <c r="AA120" s="109">
        <v>3.6789680097242254E-2</v>
      </c>
    </row>
    <row r="121" spans="1:27" x14ac:dyDescent="0.15">
      <c r="A121" s="108" t="s">
        <v>106</v>
      </c>
      <c r="B121" s="21">
        <f t="shared" si="2"/>
        <v>0.5</v>
      </c>
      <c r="C121" s="21" t="s">
        <v>107</v>
      </c>
      <c r="D121" s="21">
        <v>-2.5</v>
      </c>
      <c r="E121" s="80">
        <v>2</v>
      </c>
      <c r="F121" s="80">
        <v>0.5</v>
      </c>
      <c r="G121" s="80">
        <v>6.5379307955412178E-2</v>
      </c>
      <c r="H121" s="80">
        <v>-6.0578685470895878E-2</v>
      </c>
      <c r="I121" s="80">
        <v>2.1593382185506358E-2</v>
      </c>
      <c r="J121" s="80">
        <v>-1.1764464337042665E-2</v>
      </c>
      <c r="K121" s="80">
        <v>-0.63472239785876872</v>
      </c>
      <c r="L121" s="80">
        <v>0.6631338579467112</v>
      </c>
      <c r="M121" s="80">
        <v>7.9781098464628206E-2</v>
      </c>
      <c r="N121" s="80">
        <v>0.11066211741693202</v>
      </c>
      <c r="O121" s="80">
        <v>0.10289006767880007</v>
      </c>
      <c r="P121" s="80">
        <v>5.1225805499810956E-2</v>
      </c>
      <c r="Q121" s="80">
        <v>0.29251289811043446</v>
      </c>
      <c r="R121" s="80">
        <v>4.110850737887595E-4</v>
      </c>
      <c r="S121" s="80">
        <v>2.6476665769445526E-4</v>
      </c>
      <c r="T121" s="80">
        <v>4.1948047251219058E-4</v>
      </c>
      <c r="U121" s="80">
        <v>-1.2178505129905389E-3</v>
      </c>
      <c r="V121" s="80">
        <v>1.1032336427070611E-3</v>
      </c>
      <c r="W121" s="80">
        <v>4.2485428800000001E-3</v>
      </c>
      <c r="X121" s="80">
        <v>2.8854737999999998E-3</v>
      </c>
      <c r="Y121" s="80">
        <v>3.81507516E-3</v>
      </c>
      <c r="Z121" s="80">
        <v>2.629418855239425E-3</v>
      </c>
      <c r="AA121" s="109">
        <v>1.4598746965184803E-2</v>
      </c>
    </row>
    <row r="122" spans="1:27" x14ac:dyDescent="0.15">
      <c r="A122" s="108" t="s">
        <v>106</v>
      </c>
      <c r="B122" s="21">
        <f t="shared" si="2"/>
        <v>0.5</v>
      </c>
      <c r="C122" s="21" t="s">
        <v>107</v>
      </c>
      <c r="D122" s="21">
        <v>-2.5</v>
      </c>
      <c r="E122" s="80">
        <v>3</v>
      </c>
      <c r="F122" s="80">
        <v>0.5</v>
      </c>
      <c r="G122" s="80">
        <v>0.56527620955813795</v>
      </c>
      <c r="H122" s="80">
        <v>0.56322847412240906</v>
      </c>
      <c r="I122" s="80">
        <v>8.819148658182863E-3</v>
      </c>
      <c r="J122" s="80">
        <v>-4.7255704915952108E-2</v>
      </c>
      <c r="K122" s="80">
        <v>-0.74187421007484666</v>
      </c>
      <c r="L122" s="80">
        <v>5.1250792997275203E-2</v>
      </c>
      <c r="M122" s="80">
        <v>0.2348064889024935</v>
      </c>
      <c r="N122" s="80">
        <v>8.4307328199251158E-2</v>
      </c>
      <c r="O122" s="80">
        <v>0.11079090498463881</v>
      </c>
      <c r="P122" s="80">
        <v>8.1630429295015877E-2</v>
      </c>
      <c r="Q122" s="80">
        <v>0.13996626895697042</v>
      </c>
      <c r="R122" s="80">
        <v>-1.9536992320401386E-3</v>
      </c>
      <c r="S122" s="80">
        <v>-6.0018420773158884E-3</v>
      </c>
      <c r="T122" s="80">
        <v>-1.2608266986547783E-2</v>
      </c>
      <c r="U122" s="80">
        <v>-6.9831161012323472E-5</v>
      </c>
      <c r="V122" s="80">
        <v>3.4233307855281621E-3</v>
      </c>
      <c r="W122" s="80">
        <v>-1.7760820319999999E-2</v>
      </c>
      <c r="X122" s="80">
        <v>1.6389108000000003E-4</v>
      </c>
      <c r="Y122" s="80">
        <v>3.7960639200000004E-3</v>
      </c>
      <c r="Z122" s="80">
        <v>3.9255713100402679E-3</v>
      </c>
      <c r="AA122" s="109">
        <v>3.7258218723064167E-2</v>
      </c>
    </row>
    <row r="123" spans="1:27" x14ac:dyDescent="0.15">
      <c r="A123" s="108" t="s">
        <v>106</v>
      </c>
      <c r="B123" s="21">
        <f t="shared" si="2"/>
        <v>0.5</v>
      </c>
      <c r="C123" s="21" t="s">
        <v>107</v>
      </c>
      <c r="D123" s="21">
        <v>-2</v>
      </c>
      <c r="E123" s="20">
        <v>-1</v>
      </c>
      <c r="F123" s="20">
        <v>0.5</v>
      </c>
      <c r="G123" s="20">
        <v>0.71695677190565621</v>
      </c>
      <c r="H123" s="20">
        <v>0.71426518293434083</v>
      </c>
      <c r="I123" s="20">
        <v>1.0638972984474566E-2</v>
      </c>
      <c r="J123" s="20">
        <v>-6.1147963849889693E-2</v>
      </c>
      <c r="K123" s="20">
        <v>-0.80176058014408136</v>
      </c>
      <c r="L123" s="20">
        <v>5.8696202021688001E-2</v>
      </c>
      <c r="M123" s="20">
        <v>0.18842554398748707</v>
      </c>
      <c r="N123" s="20">
        <v>7.5676694676407238E-2</v>
      </c>
      <c r="O123" s="20">
        <v>0.10187656551554222</v>
      </c>
      <c r="P123" s="20">
        <v>7.6328055547461304E-2</v>
      </c>
      <c r="Q123" s="20">
        <v>0.13676934950896139</v>
      </c>
      <c r="R123" s="20">
        <v>-2.1738736105439486E-4</v>
      </c>
      <c r="S123" s="20">
        <v>-3.6691084721552671E-3</v>
      </c>
      <c r="T123" s="20">
        <v>-9.3483073948485099E-3</v>
      </c>
      <c r="U123" s="20">
        <v>-3.1504217251761133E-4</v>
      </c>
      <c r="V123" s="20">
        <v>2.8092237114312711E-3</v>
      </c>
      <c r="W123" s="20">
        <v>-9.7143569999999999E-3</v>
      </c>
      <c r="X123" s="20">
        <v>-8.1711504000000004E-4</v>
      </c>
      <c r="Y123" s="20">
        <v>3.8553418799999999E-3</v>
      </c>
      <c r="Z123" s="20">
        <v>4.2772561994319841E-3</v>
      </c>
      <c r="AA123" s="92">
        <v>2.5804991172684578E-2</v>
      </c>
    </row>
    <row r="124" spans="1:27" x14ac:dyDescent="0.15">
      <c r="A124" s="108" t="s">
        <v>106</v>
      </c>
      <c r="B124" s="21">
        <f t="shared" si="2"/>
        <v>0.5</v>
      </c>
      <c r="C124" s="21" t="s">
        <v>107</v>
      </c>
      <c r="D124" s="21">
        <v>-2</v>
      </c>
      <c r="E124" s="20">
        <v>1</v>
      </c>
      <c r="F124" s="20">
        <v>0.5</v>
      </c>
      <c r="G124" s="20">
        <v>0.45965366288731441</v>
      </c>
      <c r="H124" s="20">
        <v>0.45616556481747622</v>
      </c>
      <c r="I124" s="20">
        <v>1.1878320012841427E-2</v>
      </c>
      <c r="J124" s="20">
        <v>-5.5257332492170096E-2</v>
      </c>
      <c r="K124" s="20">
        <v>-0.69583652125458784</v>
      </c>
      <c r="L124" s="20">
        <v>0.20581935570711901</v>
      </c>
      <c r="M124" s="20">
        <v>0.21182941806684258</v>
      </c>
      <c r="N124" s="20">
        <v>0.10273888227323121</v>
      </c>
      <c r="O124" s="20">
        <v>0.13871727582564031</v>
      </c>
      <c r="P124" s="20">
        <v>7.3858357211488132E-2</v>
      </c>
      <c r="Q124" s="20">
        <v>0.21811032879548226</v>
      </c>
      <c r="R124" s="20">
        <v>1.9634537931130917E-3</v>
      </c>
      <c r="S124" s="20">
        <v>-6.4073531162058177E-3</v>
      </c>
      <c r="T124" s="20">
        <v>-8.8874957581329111E-3</v>
      </c>
      <c r="U124" s="20">
        <v>-2.2542140333147742E-3</v>
      </c>
      <c r="V124" s="20">
        <v>4.030158639660871E-3</v>
      </c>
      <c r="W124" s="20">
        <v>-2.5395358680000001E-2</v>
      </c>
      <c r="X124" s="20">
        <v>-3.8207160000000005E-3</v>
      </c>
      <c r="Y124" s="20">
        <v>6.6730316399999995E-3</v>
      </c>
      <c r="Z124" s="20">
        <v>7.7346141909511064E-3</v>
      </c>
      <c r="AA124" s="92">
        <v>3.7334731450888406E-2</v>
      </c>
    </row>
    <row r="125" spans="1:27" x14ac:dyDescent="0.15">
      <c r="A125" s="108" t="s">
        <v>106</v>
      </c>
      <c r="B125" s="21">
        <f t="shared" si="2"/>
        <v>0.5</v>
      </c>
      <c r="C125" s="21" t="s">
        <v>107</v>
      </c>
      <c r="D125" s="21">
        <v>-1.5</v>
      </c>
      <c r="E125" s="20">
        <v>-3</v>
      </c>
      <c r="F125" s="20">
        <v>0.5</v>
      </c>
      <c r="G125" s="20">
        <v>0.48380566190394925</v>
      </c>
      <c r="H125" s="20">
        <v>0.47959743619415945</v>
      </c>
      <c r="I125" s="20">
        <v>1.9555178940059655E-2</v>
      </c>
      <c r="J125" s="20">
        <v>-6.0595483849292413E-2</v>
      </c>
      <c r="K125" s="20">
        <v>-0.73242116220745079</v>
      </c>
      <c r="L125" s="20">
        <v>0.20856097180319941</v>
      </c>
      <c r="M125" s="20">
        <v>0.221538880780042</v>
      </c>
      <c r="N125" s="20">
        <v>8.5162179010986133E-2</v>
      </c>
      <c r="O125" s="20">
        <v>0.11963431796717224</v>
      </c>
      <c r="P125" s="20">
        <v>6.9660503508179483E-2</v>
      </c>
      <c r="Q125" s="20">
        <v>0.18970030218848941</v>
      </c>
      <c r="R125" s="20">
        <v>-1.0841497878225591E-3</v>
      </c>
      <c r="S125" s="20">
        <v>-3.0866218252274657E-3</v>
      </c>
      <c r="T125" s="20">
        <v>-9.4425054362494085E-3</v>
      </c>
      <c r="U125" s="20">
        <v>-3.2552918433041613E-4</v>
      </c>
      <c r="V125" s="20">
        <v>2.50287958988781E-3</v>
      </c>
      <c r="W125" s="20">
        <v>-2.1752755200000001E-2</v>
      </c>
      <c r="X125" s="20">
        <v>-1.5319908E-4</v>
      </c>
      <c r="Y125" s="20">
        <v>4.6689361200000007E-3</v>
      </c>
      <c r="Z125" s="20">
        <v>6.6322828268026391E-3</v>
      </c>
      <c r="AA125" s="92">
        <v>3.5322221233321682E-2</v>
      </c>
    </row>
    <row r="126" spans="1:27" x14ac:dyDescent="0.15">
      <c r="A126" s="108" t="s">
        <v>106</v>
      </c>
      <c r="B126" s="21">
        <f t="shared" si="2"/>
        <v>0.5</v>
      </c>
      <c r="C126" s="21" t="s">
        <v>107</v>
      </c>
      <c r="D126" s="21">
        <v>-1.5</v>
      </c>
      <c r="E126" s="20">
        <v>-1</v>
      </c>
      <c r="F126" s="20">
        <v>0.5</v>
      </c>
      <c r="G126" s="20">
        <v>0.71640505359737494</v>
      </c>
      <c r="H126" s="20">
        <v>0.71393294833938692</v>
      </c>
      <c r="I126" s="20">
        <v>1.2705173527248837E-2</v>
      </c>
      <c r="J126" s="20">
        <v>-5.8090658981719633E-2</v>
      </c>
      <c r="K126" s="20">
        <v>-0.79725125305523115</v>
      </c>
      <c r="L126" s="20">
        <v>8.1379585298642379E-2</v>
      </c>
      <c r="M126" s="20">
        <v>0.18730005263491897</v>
      </c>
      <c r="N126" s="20">
        <v>6.9448229264268357E-2</v>
      </c>
      <c r="O126" s="20">
        <v>9.6756793077574912E-2</v>
      </c>
      <c r="P126" s="20">
        <v>7.5592764631040255E-2</v>
      </c>
      <c r="Q126" s="20">
        <v>0.13088235264738482</v>
      </c>
      <c r="R126" s="20">
        <v>-1.0409510173566216E-3</v>
      </c>
      <c r="S126" s="20">
        <v>-2.1111657179321039E-3</v>
      </c>
      <c r="T126" s="20">
        <v>-8.6380282535977199E-3</v>
      </c>
      <c r="U126" s="20">
        <v>1.8993829042132862E-4</v>
      </c>
      <c r="V126" s="20">
        <v>2.080253013831778E-3</v>
      </c>
      <c r="W126" s="20">
        <v>-1.1864073240000002E-2</v>
      </c>
      <c r="X126" s="20">
        <v>1.3946364000000001E-4</v>
      </c>
      <c r="Y126" s="20">
        <v>1.9060466400000003E-3</v>
      </c>
      <c r="Z126" s="20">
        <v>4.5451789229300245E-3</v>
      </c>
      <c r="AA126" s="92">
        <v>2.4633121635821219E-2</v>
      </c>
    </row>
    <row r="127" spans="1:27" x14ac:dyDescent="0.15">
      <c r="A127" s="108" t="s">
        <v>106</v>
      </c>
      <c r="B127" s="21">
        <f t="shared" si="2"/>
        <v>0.5</v>
      </c>
      <c r="C127" s="21" t="s">
        <v>107</v>
      </c>
      <c r="D127" s="21">
        <v>-1.5</v>
      </c>
      <c r="E127" s="20">
        <v>1</v>
      </c>
      <c r="F127" s="20">
        <v>0.5</v>
      </c>
      <c r="G127" s="20">
        <v>0.46363373687728582</v>
      </c>
      <c r="H127" s="20">
        <v>0.45958496806441618</v>
      </c>
      <c r="I127" s="20">
        <v>8.2536032521660571E-3</v>
      </c>
      <c r="J127" s="20">
        <v>-6.0578685470895878E-2</v>
      </c>
      <c r="K127" s="20">
        <v>-0.70931627633862193</v>
      </c>
      <c r="L127" s="20">
        <v>0.20908846916579155</v>
      </c>
      <c r="M127" s="20">
        <v>0.21518162780019637</v>
      </c>
      <c r="N127" s="20">
        <v>8.987692388094802E-2</v>
      </c>
      <c r="O127" s="20">
        <v>0.12824442013864262</v>
      </c>
      <c r="P127" s="20">
        <v>7.1220624643912711E-2</v>
      </c>
      <c r="Q127" s="20">
        <v>0.1745174420528616</v>
      </c>
      <c r="R127" s="20">
        <v>8.1798962140339606E-4</v>
      </c>
      <c r="S127" s="20">
        <v>-5.220083682754892E-3</v>
      </c>
      <c r="T127" s="20">
        <v>-7.9696354712933699E-3</v>
      </c>
      <c r="U127" s="20">
        <v>-1.4448634745853717E-3</v>
      </c>
      <c r="V127" s="20">
        <v>3.5447950576423535E-3</v>
      </c>
      <c r="W127" s="20">
        <v>-1.8650207879999998E-2</v>
      </c>
      <c r="X127" s="20">
        <v>-1.2775795199999999E-3</v>
      </c>
      <c r="Y127" s="20">
        <v>4.1308304400000002E-3</v>
      </c>
      <c r="Z127" s="20">
        <v>6.2910893743053486E-3</v>
      </c>
      <c r="AA127" s="92">
        <v>3.5413812842870325E-2</v>
      </c>
    </row>
    <row r="128" spans="1:27" x14ac:dyDescent="0.15">
      <c r="A128" s="108" t="s">
        <v>106</v>
      </c>
      <c r="B128" s="21">
        <f t="shared" si="2"/>
        <v>0.5</v>
      </c>
      <c r="C128" s="21" t="s">
        <v>107</v>
      </c>
      <c r="D128" s="21">
        <v>-1.5</v>
      </c>
      <c r="E128" s="20">
        <v>3</v>
      </c>
      <c r="F128" s="20">
        <v>0.5</v>
      </c>
      <c r="G128" s="20">
        <v>0.58764750268613253</v>
      </c>
      <c r="H128" s="20">
        <v>0.58530776495708947</v>
      </c>
      <c r="I128" s="20">
        <v>4.6382189239332107E-3</v>
      </c>
      <c r="J128" s="20">
        <v>-5.2181362759114981E-2</v>
      </c>
      <c r="K128" s="20">
        <v>-0.73924738667487555</v>
      </c>
      <c r="L128" s="20">
        <v>0.1178215012342872</v>
      </c>
      <c r="M128" s="20">
        <v>0.21215729752665655</v>
      </c>
      <c r="N128" s="20">
        <v>7.9529122788680129E-2</v>
      </c>
      <c r="O128" s="20">
        <v>0.10413501416663244</v>
      </c>
      <c r="P128" s="20">
        <v>7.9839182533305228E-2</v>
      </c>
      <c r="Q128" s="20">
        <v>0.14725513159817041</v>
      </c>
      <c r="R128" s="20">
        <v>-5.5043594625952554E-4</v>
      </c>
      <c r="S128" s="20">
        <v>-2.9207942869872543E-3</v>
      </c>
      <c r="T128" s="20">
        <v>-9.8716092843074681E-3</v>
      </c>
      <c r="U128" s="20">
        <v>-3.9135060553196127E-4</v>
      </c>
      <c r="V128" s="20">
        <v>2.6113276296931671E-3</v>
      </c>
      <c r="W128" s="20">
        <v>-1.573197552E-2</v>
      </c>
      <c r="X128" s="20">
        <v>-7.2138060000000008E-4</v>
      </c>
      <c r="Y128" s="20">
        <v>2.3559973199999999E-3</v>
      </c>
      <c r="Z128" s="20">
        <v>5.6498686849615377E-3</v>
      </c>
      <c r="AA128" s="92">
        <v>3.1089850720417984E-2</v>
      </c>
    </row>
    <row r="129" spans="1:27" x14ac:dyDescent="0.15">
      <c r="A129" s="108" t="s">
        <v>106</v>
      </c>
      <c r="B129" s="21">
        <f t="shared" si="2"/>
        <v>0.5</v>
      </c>
      <c r="C129" s="21" t="s">
        <v>107</v>
      </c>
      <c r="D129" s="21">
        <v>-1</v>
      </c>
      <c r="E129" s="20">
        <v>-1</v>
      </c>
      <c r="F129" s="20">
        <v>0.5</v>
      </c>
      <c r="G129" s="20">
        <v>0.74524421339027092</v>
      </c>
      <c r="H129" s="20">
        <v>0.74311173161417476</v>
      </c>
      <c r="I129" s="20">
        <v>9.5041491994639453E-3</v>
      </c>
      <c r="J129" s="20">
        <v>-5.5529839519491718E-2</v>
      </c>
      <c r="K129" s="20">
        <v>-0.80635771138476708</v>
      </c>
      <c r="L129" s="20">
        <v>8.6194789402906785E-2</v>
      </c>
      <c r="M129" s="20">
        <v>0.20400697319352104</v>
      </c>
      <c r="N129" s="20">
        <v>6.8703501155355146E-2</v>
      </c>
      <c r="O129" s="20">
        <v>9.4069052534128714E-2</v>
      </c>
      <c r="P129" s="20">
        <v>7.5315140462125243E-2</v>
      </c>
      <c r="Q129" s="20">
        <v>0.12146077873923838</v>
      </c>
      <c r="R129" s="20">
        <v>-1.2207136428439096E-3</v>
      </c>
      <c r="S129" s="20">
        <v>-2.8399707809542104E-3</v>
      </c>
      <c r="T129" s="20">
        <v>-1.0031875500129036E-2</v>
      </c>
      <c r="U129" s="20">
        <v>2.473084138678488E-4</v>
      </c>
      <c r="V129" s="20">
        <v>2.070506261676347E-3</v>
      </c>
      <c r="W129" s="20">
        <v>-1.2556505519999999E-2</v>
      </c>
      <c r="X129" s="20">
        <v>3.0895884000000002E-4</v>
      </c>
      <c r="Y129" s="20">
        <v>2.0317813199999999E-3</v>
      </c>
      <c r="Z129" s="20">
        <v>4.4117738600416099E-3</v>
      </c>
      <c r="AA129" s="92">
        <v>2.7594001413627282E-2</v>
      </c>
    </row>
    <row r="130" spans="1:27" x14ac:dyDescent="0.15">
      <c r="A130" s="108" t="s">
        <v>106</v>
      </c>
      <c r="B130" s="21">
        <f t="shared" si="2"/>
        <v>0.5</v>
      </c>
      <c r="C130" s="21" t="s">
        <v>107</v>
      </c>
      <c r="D130" s="21">
        <v>-1</v>
      </c>
      <c r="E130" s="20">
        <v>1</v>
      </c>
      <c r="F130" s="20">
        <v>0.5</v>
      </c>
      <c r="G130" s="20">
        <v>0.47047986169500761</v>
      </c>
      <c r="H130" s="20">
        <v>0.46600754807135952</v>
      </c>
      <c r="I130" s="20">
        <v>2.5828440027922638E-2</v>
      </c>
      <c r="J130" s="20">
        <v>-5.9339338442529012E-2</v>
      </c>
      <c r="K130" s="20">
        <v>-0.72098414813136202</v>
      </c>
      <c r="L130" s="20">
        <v>0.18727745186096101</v>
      </c>
      <c r="M130" s="20">
        <v>0.22983168024846667</v>
      </c>
      <c r="N130" s="20">
        <v>9.3385918479336111E-2</v>
      </c>
      <c r="O130" s="20">
        <v>0.12436772770201916</v>
      </c>
      <c r="P130" s="20">
        <v>6.6620298521918045E-2</v>
      </c>
      <c r="Q130" s="20">
        <v>0.13785499074584162</v>
      </c>
      <c r="R130" s="20">
        <v>-1.1329225931873271E-3</v>
      </c>
      <c r="S130" s="20">
        <v>-6.5787546893448607E-3</v>
      </c>
      <c r="T130" s="20">
        <v>-8.955723023220924E-3</v>
      </c>
      <c r="U130" s="20">
        <v>-7.2520771100784002E-4</v>
      </c>
      <c r="V130" s="20">
        <v>3.5253015533314933E-3</v>
      </c>
      <c r="W130" s="20">
        <v>-1.5304834440000002E-2</v>
      </c>
      <c r="X130" s="20">
        <v>-3.0154463999999999E-4</v>
      </c>
      <c r="Y130" s="20">
        <v>3.0990027600000004E-3</v>
      </c>
      <c r="Z130" s="20">
        <v>4.2227285841764765E-3</v>
      </c>
      <c r="AA130" s="92">
        <v>3.8505431354913112E-2</v>
      </c>
    </row>
    <row r="131" spans="1:27" x14ac:dyDescent="0.15">
      <c r="A131" s="108" t="s">
        <v>106</v>
      </c>
      <c r="B131" s="21">
        <f t="shared" si="2"/>
        <v>0.5</v>
      </c>
      <c r="C131" s="21" t="s">
        <v>107</v>
      </c>
      <c r="D131" s="21">
        <v>-0.5</v>
      </c>
      <c r="E131" s="80">
        <v>-3</v>
      </c>
      <c r="F131" s="80">
        <v>0.5</v>
      </c>
      <c r="G131" s="80">
        <v>0.47833762088590781</v>
      </c>
      <c r="H131" s="80">
        <v>0.47570207889265093</v>
      </c>
      <c r="I131" s="80">
        <v>-1.4185297312632753E-2</v>
      </c>
      <c r="J131" s="80">
        <v>-4.8095623835779047E-2</v>
      </c>
      <c r="K131" s="80">
        <v>-0.73242008806632108</v>
      </c>
      <c r="L131" s="80">
        <v>0.1898117930571786</v>
      </c>
      <c r="M131" s="80">
        <v>0.2123557672566008</v>
      </c>
      <c r="N131" s="80">
        <v>9.5890743346908891E-2</v>
      </c>
      <c r="O131" s="80">
        <v>0.12535696554092646</v>
      </c>
      <c r="P131" s="80">
        <v>7.230173391994657E-2</v>
      </c>
      <c r="Q131" s="80">
        <v>0.12641491462875662</v>
      </c>
      <c r="R131" s="80">
        <v>1.0841497878225591E-3</v>
      </c>
      <c r="S131" s="80">
        <v>-6.5690001282719054E-3</v>
      </c>
      <c r="T131" s="80">
        <v>-8.9880476949262753E-3</v>
      </c>
      <c r="U131" s="80">
        <v>-1.7270257806546009E-3</v>
      </c>
      <c r="V131" s="80">
        <v>3.2535645707702874E-3</v>
      </c>
      <c r="W131" s="80">
        <v>-1.040319828E-2</v>
      </c>
      <c r="X131" s="80">
        <v>4.2722208E-4</v>
      </c>
      <c r="Y131" s="80">
        <v>3.8816528399999999E-3</v>
      </c>
      <c r="Z131" s="80">
        <v>4.1694301906735187E-3</v>
      </c>
      <c r="AA131" s="109">
        <v>3.5002187678195691E-2</v>
      </c>
    </row>
    <row r="132" spans="1:27" x14ac:dyDescent="0.15">
      <c r="A132" s="108" t="s">
        <v>106</v>
      </c>
      <c r="B132" s="21">
        <f t="shared" si="2"/>
        <v>0.5</v>
      </c>
      <c r="C132" s="21" t="s">
        <v>107</v>
      </c>
      <c r="D132" s="21">
        <v>-0.5</v>
      </c>
      <c r="E132" s="80">
        <v>-2</v>
      </c>
      <c r="F132" s="80">
        <v>0.5</v>
      </c>
      <c r="G132" s="80">
        <v>0.11456417632376836</v>
      </c>
      <c r="H132" s="80">
        <v>-8.1177230358029429E-2</v>
      </c>
      <c r="I132" s="80">
        <v>-2.4445373539940946E-2</v>
      </c>
      <c r="J132" s="80">
        <v>-7.7056028191411913E-2</v>
      </c>
      <c r="K132" s="80">
        <v>-0.66509171020326852</v>
      </c>
      <c r="L132" s="80">
        <v>0.18113130616386958</v>
      </c>
      <c r="M132" s="80">
        <v>0.10276625740839596</v>
      </c>
      <c r="N132" s="80">
        <v>0.10441872011288511</v>
      </c>
      <c r="O132" s="80">
        <v>0.10412381524770142</v>
      </c>
      <c r="P132" s="80">
        <v>4.0683701214316553E-2</v>
      </c>
      <c r="Q132" s="80">
        <v>8.8483602649780807E-2</v>
      </c>
      <c r="R132" s="80">
        <v>-1.7781171327269736E-3</v>
      </c>
      <c r="S132" s="80">
        <v>3.2050700668276159E-5</v>
      </c>
      <c r="T132" s="80">
        <v>8.5319038066057889E-4</v>
      </c>
      <c r="U132" s="80">
        <v>-8.3340899759407267E-4</v>
      </c>
      <c r="V132" s="80">
        <v>1.114029096043772E-3</v>
      </c>
      <c r="W132" s="80">
        <v>1.1536012800000002E-3</v>
      </c>
      <c r="X132" s="80">
        <v>6.9552215999999997E-4</v>
      </c>
      <c r="Y132" s="80">
        <v>1.9882357200000002E-3</v>
      </c>
      <c r="Z132" s="80">
        <v>8.33650664129724E-4</v>
      </c>
      <c r="AA132" s="109">
        <v>1.6152970836739597E-2</v>
      </c>
    </row>
    <row r="133" spans="1:27" x14ac:dyDescent="0.15">
      <c r="A133" s="108" t="s">
        <v>106</v>
      </c>
      <c r="B133" s="21">
        <f t="shared" si="2"/>
        <v>0.5</v>
      </c>
      <c r="C133" s="21" t="s">
        <v>107</v>
      </c>
      <c r="D133" s="21">
        <v>-0.5</v>
      </c>
      <c r="E133" s="80">
        <v>-1</v>
      </c>
      <c r="F133" s="80">
        <v>0.5</v>
      </c>
      <c r="G133" s="80">
        <v>0.73763804343284167</v>
      </c>
      <c r="H133" s="80">
        <v>0.73584363322793911</v>
      </c>
      <c r="I133" s="80">
        <v>8.4682491983440536E-3</v>
      </c>
      <c r="J133" s="80">
        <v>-5.0718037352127612E-2</v>
      </c>
      <c r="K133" s="80">
        <v>-0.79983935479419688</v>
      </c>
      <c r="L133" s="80">
        <v>0.10185567860839141</v>
      </c>
      <c r="M133" s="80">
        <v>0.20098513156863257</v>
      </c>
      <c r="N133" s="80">
        <v>7.9501125491352562E-2</v>
      </c>
      <c r="O133" s="80">
        <v>0.10263809200285198</v>
      </c>
      <c r="P133" s="80">
        <v>7.4454312743926929E-2</v>
      </c>
      <c r="Q133" s="80">
        <v>0.11178391543953482</v>
      </c>
      <c r="R133" s="80">
        <v>-7.789713771115817E-4</v>
      </c>
      <c r="S133" s="80">
        <v>-4.9288403592909914E-3</v>
      </c>
      <c r="T133" s="80">
        <v>-9.6688398264916479E-3</v>
      </c>
      <c r="U133" s="80">
        <v>-2.6525971055917705E-6</v>
      </c>
      <c r="V133" s="80">
        <v>2.8198340998536386E-3</v>
      </c>
      <c r="W133" s="80">
        <v>-1.1010546E-2</v>
      </c>
      <c r="X133" s="80">
        <v>3.3529680000000011E-5</v>
      </c>
      <c r="Y133" s="80">
        <v>2.7952516800000002E-3</v>
      </c>
      <c r="Z133" s="80">
        <v>4.1475276939917276E-3</v>
      </c>
      <c r="AA133" s="109">
        <v>2.8625014998019116E-2</v>
      </c>
    </row>
    <row r="134" spans="1:27" x14ac:dyDescent="0.15">
      <c r="A134" s="108" t="s">
        <v>106</v>
      </c>
      <c r="B134" s="21">
        <f t="shared" si="2"/>
        <v>0.5</v>
      </c>
      <c r="C134" s="21" t="s">
        <v>107</v>
      </c>
      <c r="D134" s="21">
        <v>-0.5</v>
      </c>
      <c r="E134" s="80">
        <v>-0.5</v>
      </c>
      <c r="F134" s="80">
        <v>0.5</v>
      </c>
      <c r="G134" s="80">
        <v>0.41239304813570327</v>
      </c>
      <c r="H134" s="80">
        <v>0.39667317448288997</v>
      </c>
      <c r="I134" s="80">
        <v>9.7042365510316059E-2</v>
      </c>
      <c r="J134" s="80">
        <v>5.7456053575628163E-2</v>
      </c>
      <c r="K134" s="80">
        <v>-0.7315350233175032</v>
      </c>
      <c r="L134" s="80">
        <v>0.18990614161050839</v>
      </c>
      <c r="M134" s="80">
        <v>0.19510569912984399</v>
      </c>
      <c r="N134" s="80">
        <v>8.4158009280170823E-2</v>
      </c>
      <c r="O134" s="80">
        <v>0.11449401417783135</v>
      </c>
      <c r="P134" s="80">
        <v>7.4725795028946315E-2</v>
      </c>
      <c r="Q134" s="80">
        <v>9.7086164842913381E-2</v>
      </c>
      <c r="R134" s="80">
        <v>7.31731431343992E-3</v>
      </c>
      <c r="S134" s="80">
        <v>-4.9302338680156993E-3</v>
      </c>
      <c r="T134" s="80">
        <v>-8.1251516876467873E-3</v>
      </c>
      <c r="U134" s="80">
        <v>-2.8184152688436703E-3</v>
      </c>
      <c r="V134" s="80">
        <v>1.6227725455743652E-3</v>
      </c>
      <c r="W134" s="80">
        <v>-4.6367067599999996E-3</v>
      </c>
      <c r="X134" s="80">
        <v>-7.3405980000000007E-4</v>
      </c>
      <c r="Y134" s="80">
        <v>8.1907091999999999E-4</v>
      </c>
      <c r="Z134" s="80">
        <v>1.9574440054909684E-3</v>
      </c>
      <c r="AA134" s="109">
        <v>2.9128841820749981E-2</v>
      </c>
    </row>
    <row r="135" spans="1:27" x14ac:dyDescent="0.15">
      <c r="A135" s="108" t="s">
        <v>106</v>
      </c>
      <c r="B135" s="21">
        <f t="shared" si="2"/>
        <v>0.5</v>
      </c>
      <c r="C135" s="21" t="s">
        <v>107</v>
      </c>
      <c r="D135" s="21">
        <v>-0.5</v>
      </c>
      <c r="E135" s="80">
        <v>0</v>
      </c>
      <c r="F135" s="80">
        <v>0.5</v>
      </c>
      <c r="G135" s="80">
        <v>0.11498985336126903</v>
      </c>
      <c r="H135" s="80">
        <v>-8.0029963329762116E-2</v>
      </c>
      <c r="I135" s="80">
        <v>3.494622652426619E-2</v>
      </c>
      <c r="J135" s="80">
        <v>-7.4810644945741231E-2</v>
      </c>
      <c r="K135" s="80">
        <v>-0.6615823258799568</v>
      </c>
      <c r="L135" s="80">
        <v>0.1737913747556448</v>
      </c>
      <c r="M135" s="80">
        <v>0.10151695578542372</v>
      </c>
      <c r="N135" s="80">
        <v>0.10689368119664182</v>
      </c>
      <c r="O135" s="80">
        <v>0.10415367903151748</v>
      </c>
      <c r="P135" s="80">
        <v>3.549262501305022E-2</v>
      </c>
      <c r="Q135" s="80">
        <v>7.9768739027577584E-2</v>
      </c>
      <c r="R135" s="80">
        <v>3.8460840801931396E-4</v>
      </c>
      <c r="S135" s="80">
        <v>3.0796542816039277E-4</v>
      </c>
      <c r="T135" s="80">
        <v>5.4055405202943464E-4</v>
      </c>
      <c r="U135" s="80">
        <v>-9.8553235718452296E-4</v>
      </c>
      <c r="V135" s="80">
        <v>1.2193310323052879E-3</v>
      </c>
      <c r="W135" s="80">
        <v>7.7093279999999995E-4</v>
      </c>
      <c r="X135" s="80">
        <v>-7.1294147999999996E-4</v>
      </c>
      <c r="Y135" s="80">
        <v>2.0557130400000001E-3</v>
      </c>
      <c r="Z135" s="80">
        <v>8.179935452857285E-4</v>
      </c>
      <c r="AA135" s="109">
        <v>1.6289970123754667E-2</v>
      </c>
    </row>
    <row r="136" spans="1:27" x14ac:dyDescent="0.15">
      <c r="A136" s="108" t="s">
        <v>106</v>
      </c>
      <c r="B136" s="21">
        <f t="shared" si="2"/>
        <v>0.5</v>
      </c>
      <c r="C136" s="21" t="s">
        <v>107</v>
      </c>
      <c r="D136" s="21">
        <v>-0.5</v>
      </c>
      <c r="E136" s="80">
        <v>0.5</v>
      </c>
      <c r="F136" s="80">
        <v>0.5</v>
      </c>
      <c r="G136" s="80">
        <v>0.24805917706507405</v>
      </c>
      <c r="H136" s="80">
        <v>0.24241553215396275</v>
      </c>
      <c r="I136" s="80">
        <v>-5.2547194110861832E-2</v>
      </c>
      <c r="J136" s="80">
        <v>-2.6186805433715465E-3</v>
      </c>
      <c r="K136" s="80">
        <v>-0.63095476146425933</v>
      </c>
      <c r="L136" s="80">
        <v>0.18346099026647703</v>
      </c>
      <c r="M136" s="80">
        <v>0.20417495697748644</v>
      </c>
      <c r="N136" s="80">
        <v>0.13579435798464254</v>
      </c>
      <c r="O136" s="80">
        <v>0.13294796608967346</v>
      </c>
      <c r="P136" s="80">
        <v>5.7378856457079151E-2</v>
      </c>
      <c r="Q136" s="80">
        <v>0.1002481907864976</v>
      </c>
      <c r="R136" s="80">
        <v>-9.2515044233341497E-3</v>
      </c>
      <c r="S136" s="80">
        <v>-2.7006199084834443E-3</v>
      </c>
      <c r="T136" s="80">
        <v>-6.6974992500953715E-4</v>
      </c>
      <c r="U136" s="80">
        <v>-3.2258665219235265E-3</v>
      </c>
      <c r="V136" s="80">
        <v>1.0062596275910076E-3</v>
      </c>
      <c r="W136" s="80">
        <v>-4.2131588399999999E-3</v>
      </c>
      <c r="X136" s="80">
        <v>2.7067607999999997E-4</v>
      </c>
      <c r="Y136" s="80">
        <v>1.22286132E-3</v>
      </c>
      <c r="Z136" s="80">
        <v>1.3516367136687222E-3</v>
      </c>
      <c r="AA136" s="109">
        <v>3.8901341202300321E-2</v>
      </c>
    </row>
    <row r="137" spans="1:27" x14ac:dyDescent="0.15">
      <c r="A137" s="108" t="s">
        <v>106</v>
      </c>
      <c r="B137" s="21">
        <f t="shared" si="2"/>
        <v>0.5</v>
      </c>
      <c r="C137" s="21" t="s">
        <v>107</v>
      </c>
      <c r="D137" s="21">
        <v>-0.5</v>
      </c>
      <c r="E137" s="80">
        <v>1</v>
      </c>
      <c r="F137" s="80">
        <v>0.5</v>
      </c>
      <c r="G137" s="80">
        <v>0.47159877156220908</v>
      </c>
      <c r="H137" s="80">
        <v>0.46828092861435777</v>
      </c>
      <c r="I137" s="80">
        <v>3.669325787750622E-2</v>
      </c>
      <c r="J137" s="80">
        <v>-4.20948697752377E-2</v>
      </c>
      <c r="K137" s="80">
        <v>-0.722647001226426</v>
      </c>
      <c r="L137" s="80">
        <v>0.1689068154212208</v>
      </c>
      <c r="M137" s="80">
        <v>0.21938122239933106</v>
      </c>
      <c r="N137" s="80">
        <v>0.10040764064908933</v>
      </c>
      <c r="O137" s="80">
        <v>0.1351634855515281</v>
      </c>
      <c r="P137" s="80">
        <v>6.6018641778867584E-2</v>
      </c>
      <c r="Q137" s="80">
        <v>0.11227415499156781</v>
      </c>
      <c r="R137" s="80">
        <v>-5.4625542008540249E-4</v>
      </c>
      <c r="S137" s="80">
        <v>-8.9365714515502199E-3</v>
      </c>
      <c r="T137" s="80">
        <v>-8.6314892932909133E-3</v>
      </c>
      <c r="U137" s="80">
        <v>-5.5352915880174788E-4</v>
      </c>
      <c r="V137" s="80">
        <v>3.8234411303390546E-3</v>
      </c>
      <c r="W137" s="80">
        <v>-9.5777035199999996E-3</v>
      </c>
      <c r="X137" s="80">
        <v>1.2350880000000003E-5</v>
      </c>
      <c r="Y137" s="80">
        <v>3.5887006800000001E-3</v>
      </c>
      <c r="Z137" s="80">
        <v>3.2888581312496118E-3</v>
      </c>
      <c r="AA137" s="109">
        <v>3.8239491434289778E-2</v>
      </c>
    </row>
    <row r="138" spans="1:27" x14ac:dyDescent="0.15">
      <c r="A138" s="108" t="s">
        <v>106</v>
      </c>
      <c r="B138" s="21">
        <f t="shared" si="2"/>
        <v>0.5</v>
      </c>
      <c r="C138" s="21" t="s">
        <v>107</v>
      </c>
      <c r="D138" s="21">
        <v>-0.5</v>
      </c>
      <c r="E138" s="80">
        <v>2</v>
      </c>
      <c r="F138" s="80">
        <v>0.5</v>
      </c>
      <c r="G138" s="80">
        <v>7.7873399451477976E-2</v>
      </c>
      <c r="H138" s="80">
        <v>-6.8806157912222873E-2</v>
      </c>
      <c r="I138" s="80">
        <v>3.2071837331969555E-2</v>
      </c>
      <c r="J138" s="80">
        <v>-1.7360190829578584E-2</v>
      </c>
      <c r="K138" s="80">
        <v>-0.62018769096346149</v>
      </c>
      <c r="L138" s="80">
        <v>0.21030897584088001</v>
      </c>
      <c r="M138" s="80">
        <v>9.4182908209927474E-2</v>
      </c>
      <c r="N138" s="80">
        <v>0.11305868606817154</v>
      </c>
      <c r="O138" s="80">
        <v>0.10862204768499681</v>
      </c>
      <c r="P138" s="80">
        <v>3.9551919518274567E-2</v>
      </c>
      <c r="Q138" s="80">
        <v>9.031624149149281E-2</v>
      </c>
      <c r="R138" s="80">
        <v>3.7067332077223741E-4</v>
      </c>
      <c r="S138" s="80">
        <v>1.2541578522368936E-5</v>
      </c>
      <c r="T138" s="80">
        <v>7.9183108017154085E-4</v>
      </c>
      <c r="U138" s="80">
        <v>-1.0221135219197772E-3</v>
      </c>
      <c r="V138" s="80">
        <v>8.5413626800055742E-4</v>
      </c>
      <c r="W138" s="80">
        <v>1.5301008000000001E-4</v>
      </c>
      <c r="X138" s="80">
        <v>2.3486867999999997E-4</v>
      </c>
      <c r="Y138" s="80">
        <v>1.667628E-3</v>
      </c>
      <c r="Z138" s="80">
        <v>9.5578354020306911E-4</v>
      </c>
      <c r="AA138" s="109">
        <v>1.6725717968811355E-2</v>
      </c>
    </row>
    <row r="139" spans="1:27" x14ac:dyDescent="0.15">
      <c r="A139" s="108" t="s">
        <v>106</v>
      </c>
      <c r="B139" s="21">
        <f t="shared" si="2"/>
        <v>0.5</v>
      </c>
      <c r="C139" s="21" t="s">
        <v>107</v>
      </c>
      <c r="D139" s="21">
        <v>-0.5</v>
      </c>
      <c r="E139" s="80">
        <v>3</v>
      </c>
      <c r="F139" s="80">
        <v>0.5</v>
      </c>
      <c r="G139" s="80">
        <v>0.52862589245998726</v>
      </c>
      <c r="H139" s="80">
        <v>0.526493531379993</v>
      </c>
      <c r="I139" s="80">
        <v>1.7192207045613195E-2</v>
      </c>
      <c r="J139" s="80">
        <v>-4.4207732480224575E-2</v>
      </c>
      <c r="K139" s="80">
        <v>-0.7318857792209571</v>
      </c>
      <c r="L139" s="80">
        <v>0.13067588984214237</v>
      </c>
      <c r="M139" s="80">
        <v>0.2439896024259347</v>
      </c>
      <c r="N139" s="80">
        <v>8.4899004416107024E-2</v>
      </c>
      <c r="O139" s="80">
        <v>0.11591067742260615</v>
      </c>
      <c r="P139" s="80">
        <v>7.4514206753167694E-2</v>
      </c>
      <c r="Q139" s="80">
        <v>0.11437305833777042</v>
      </c>
      <c r="R139" s="80">
        <v>-2.48880658232788E-3</v>
      </c>
      <c r="S139" s="80">
        <v>-6.2178359296455763E-3</v>
      </c>
      <c r="T139" s="80">
        <v>-1.1325479251390894E-2</v>
      </c>
      <c r="U139" s="80">
        <v>2.6525971055917931E-4</v>
      </c>
      <c r="V139" s="80">
        <v>3.1902106817599902E-3</v>
      </c>
      <c r="W139" s="80">
        <v>-1.36415088E-2</v>
      </c>
      <c r="X139" s="80">
        <v>2.6717039999999998E-4</v>
      </c>
      <c r="Y139" s="80">
        <v>3.1186123200000002E-3</v>
      </c>
      <c r="Z139" s="80">
        <v>4.1533034028721936E-3</v>
      </c>
      <c r="AA139" s="109">
        <v>4.0087026091689654E-2</v>
      </c>
    </row>
    <row r="140" spans="1:27" x14ac:dyDescent="0.15">
      <c r="A140" s="108" t="s">
        <v>106</v>
      </c>
      <c r="B140" s="21">
        <f t="shared" si="2"/>
        <v>0.5</v>
      </c>
      <c r="C140" s="21" t="s">
        <v>107</v>
      </c>
      <c r="D140" s="21">
        <v>0.5</v>
      </c>
      <c r="E140" s="20">
        <v>-3</v>
      </c>
      <c r="F140" s="20">
        <v>0.5</v>
      </c>
      <c r="G140" s="20">
        <v>0.49031497372684757</v>
      </c>
      <c r="H140" s="20">
        <v>0.48650716917460229</v>
      </c>
      <c r="I140" s="20">
        <v>1.5432110286953633E-2</v>
      </c>
      <c r="J140" s="20">
        <v>-5.9003370874598227E-2</v>
      </c>
      <c r="K140" s="20">
        <v>-0.73693685151683885</v>
      </c>
      <c r="L140" s="20">
        <v>0.16892101686342958</v>
      </c>
      <c r="M140" s="20">
        <v>0.21305756617627844</v>
      </c>
      <c r="N140" s="20">
        <v>8.4393186577722365E-2</v>
      </c>
      <c r="O140" s="20">
        <v>0.1190202439124543</v>
      </c>
      <c r="P140" s="20">
        <v>6.7620957381543098E-2</v>
      </c>
      <c r="Q140" s="20">
        <v>9.4217889646187991E-2</v>
      </c>
      <c r="R140" s="20">
        <v>-1.3015371488769541E-3</v>
      </c>
      <c r="S140" s="20">
        <v>-2.6574211380175064E-3</v>
      </c>
      <c r="T140" s="20">
        <v>-8.7569016169111013E-3</v>
      </c>
      <c r="U140" s="20">
        <v>-1.5656491753469702E-4</v>
      </c>
      <c r="V140" s="20">
        <v>2.2321296202031031E-3</v>
      </c>
      <c r="W140" s="20">
        <v>-7.632555479999999E-3</v>
      </c>
      <c r="X140" s="20">
        <v>3.0594455999999998E-4</v>
      </c>
      <c r="Y140" s="20">
        <v>1.7740166399999998E-3</v>
      </c>
      <c r="Z140" s="20">
        <v>3.124088024795657E-3</v>
      </c>
      <c r="AA140" s="92">
        <v>3.3340777453340818E-2</v>
      </c>
    </row>
    <row r="141" spans="1:27" x14ac:dyDescent="0.15">
      <c r="A141" s="108" t="s">
        <v>106</v>
      </c>
      <c r="B141" s="21">
        <f t="shared" si="2"/>
        <v>0.5</v>
      </c>
      <c r="C141" s="21" t="s">
        <v>107</v>
      </c>
      <c r="D141" s="21">
        <v>0.5</v>
      </c>
      <c r="E141" s="20">
        <v>-1</v>
      </c>
      <c r="F141" s="20">
        <v>0.5</v>
      </c>
      <c r="G141" s="20">
        <v>0.75800805373547864</v>
      </c>
      <c r="H141" s="20">
        <v>0.75599422135783145</v>
      </c>
      <c r="I141" s="20">
        <v>6.3703183852652093E-3</v>
      </c>
      <c r="J141" s="20">
        <v>-5.4848571951187648E-2</v>
      </c>
      <c r="K141" s="20">
        <v>-0.81115416466021872</v>
      </c>
      <c r="L141" s="20">
        <v>9.7018273539772215E-2</v>
      </c>
      <c r="M141" s="20">
        <v>0.18627535155273009</v>
      </c>
      <c r="N141" s="20">
        <v>6.9405300075032761E-2</v>
      </c>
      <c r="O141" s="20">
        <v>9.4119447669318304E-2</v>
      </c>
      <c r="P141" s="20">
        <v>7.4031128680893274E-2</v>
      </c>
      <c r="Q141" s="20">
        <v>8.6258548342889999E-2</v>
      </c>
      <c r="R141" s="20">
        <v>-5.6019050733247921E-4</v>
      </c>
      <c r="S141" s="20">
        <v>-2.4623299165584343E-3</v>
      </c>
      <c r="T141" s="20">
        <v>-8.3591354276818953E-3</v>
      </c>
      <c r="U141" s="20">
        <v>-2.9055191551947303E-5</v>
      </c>
      <c r="V141" s="20">
        <v>2.2162140375695527E-3</v>
      </c>
      <c r="W141" s="20">
        <v>-7.3158854400000011E-3</v>
      </c>
      <c r="X141" s="20">
        <v>-1.8321012000000001E-4</v>
      </c>
      <c r="Y141" s="20">
        <v>1.3912387200000001E-3</v>
      </c>
      <c r="Z141" s="20">
        <v>3.257872681535184E-3</v>
      </c>
      <c r="AA141" s="92">
        <v>2.4187036352088034E-2</v>
      </c>
    </row>
    <row r="142" spans="1:27" x14ac:dyDescent="0.15">
      <c r="A142" s="108" t="s">
        <v>106</v>
      </c>
      <c r="B142" s="21">
        <f t="shared" si="2"/>
        <v>0.5</v>
      </c>
      <c r="C142" s="21" t="s">
        <v>107</v>
      </c>
      <c r="D142" s="21">
        <v>0.5</v>
      </c>
      <c r="E142" s="20">
        <v>1</v>
      </c>
      <c r="F142" s="20">
        <v>0.5</v>
      </c>
      <c r="G142" s="20">
        <v>0.48747424588817295</v>
      </c>
      <c r="H142" s="20">
        <v>0.48325948268460478</v>
      </c>
      <c r="I142" s="20">
        <v>-6.5886973044202107E-4</v>
      </c>
      <c r="J142" s="20">
        <v>-6.3960758988065677E-2</v>
      </c>
      <c r="K142" s="20">
        <v>-0.72872490486964614</v>
      </c>
      <c r="L142" s="20">
        <v>0.13666135403123281</v>
      </c>
      <c r="M142" s="20">
        <v>0.21192647536424483</v>
      </c>
      <c r="N142" s="20">
        <v>9.044433577345333E-2</v>
      </c>
      <c r="O142" s="20">
        <v>0.12170425148292352</v>
      </c>
      <c r="P142" s="20">
        <v>6.8358341496063096E-2</v>
      </c>
      <c r="Q142" s="20">
        <v>7.6832016563332814E-2</v>
      </c>
      <c r="R142" s="20">
        <v>1.0785757529237284E-3</v>
      </c>
      <c r="S142" s="20">
        <v>-4.0718324935957815E-3</v>
      </c>
      <c r="T142" s="20">
        <v>-7.4380673489937311E-3</v>
      </c>
      <c r="U142" s="20">
        <v>-1.5311654129742767E-3</v>
      </c>
      <c r="V142" s="20">
        <v>2.9213113612187197E-3</v>
      </c>
      <c r="W142" s="20">
        <v>-5.0363910000000003E-3</v>
      </c>
      <c r="X142" s="20">
        <v>-5.2347708000000006E-4</v>
      </c>
      <c r="Y142" s="20">
        <v>1.0981440000000001E-3</v>
      </c>
      <c r="Z142" s="20">
        <v>2.162291072645641E-3</v>
      </c>
      <c r="AA142" s="92">
        <v>3.3952466831415867E-2</v>
      </c>
    </row>
    <row r="143" spans="1:27" x14ac:dyDescent="0.15">
      <c r="A143" s="108" t="s">
        <v>106</v>
      </c>
      <c r="B143" s="21">
        <f t="shared" si="2"/>
        <v>0.5</v>
      </c>
      <c r="C143" s="21" t="s">
        <v>107</v>
      </c>
      <c r="D143" s="21">
        <v>0.5</v>
      </c>
      <c r="E143" s="20">
        <v>3</v>
      </c>
      <c r="F143" s="20">
        <v>0.5</v>
      </c>
      <c r="G143" s="20">
        <v>0.54668846756233291</v>
      </c>
      <c r="H143" s="20">
        <v>0.54419777788561918</v>
      </c>
      <c r="I143" s="20">
        <v>1.6518405423263135E-3</v>
      </c>
      <c r="J143" s="20">
        <v>-5.2099237353620792E-2</v>
      </c>
      <c r="K143" s="20">
        <v>-0.73949187020977381</v>
      </c>
      <c r="L143" s="20">
        <v>0.12775550798762642</v>
      </c>
      <c r="M143" s="20">
        <v>0.23596122187671484</v>
      </c>
      <c r="N143" s="20">
        <v>8.091778873612733E-2</v>
      </c>
      <c r="O143" s="20">
        <v>0.10771680173807222</v>
      </c>
      <c r="P143" s="20">
        <v>7.740885935678693E-2</v>
      </c>
      <c r="Q143" s="20">
        <v>8.8845380940204E-2</v>
      </c>
      <c r="R143" s="20">
        <v>-6.2707892611844622E-5</v>
      </c>
      <c r="S143" s="20">
        <v>-2.8943176212178085E-3</v>
      </c>
      <c r="T143" s="20">
        <v>-1.0841267184394959E-2</v>
      </c>
      <c r="U143" s="20">
        <v>-7.2162978933053019E-4</v>
      </c>
      <c r="V143" s="20">
        <v>2.7329152784169217E-3</v>
      </c>
      <c r="W143" s="20">
        <v>-8.6604868800000002E-3</v>
      </c>
      <c r="X143" s="20">
        <v>-2.4751224000000004E-4</v>
      </c>
      <c r="Y143" s="20">
        <v>1.2917555999999999E-3</v>
      </c>
      <c r="Z143" s="20">
        <v>3.4170052523193966E-3</v>
      </c>
      <c r="AA143" s="92">
        <v>3.6914148070087971E-2</v>
      </c>
    </row>
    <row r="144" spans="1:27" x14ac:dyDescent="0.15">
      <c r="A144" s="108" t="s">
        <v>106</v>
      </c>
      <c r="B144" s="21">
        <f t="shared" si="2"/>
        <v>0.5</v>
      </c>
      <c r="C144" s="21" t="s">
        <v>107</v>
      </c>
      <c r="D144" s="21">
        <v>1.5</v>
      </c>
      <c r="E144" s="80">
        <v>-3</v>
      </c>
      <c r="F144" s="80">
        <v>0.5</v>
      </c>
      <c r="G144" s="80">
        <v>0.50634299165235486</v>
      </c>
      <c r="H144" s="80">
        <v>0.50388229189608891</v>
      </c>
      <c r="I144" s="80">
        <v>-1.9030696236789942E-2</v>
      </c>
      <c r="J144" s="80">
        <v>-4.6083551401171409E-2</v>
      </c>
      <c r="K144" s="80">
        <v>-0.73637901422346519</v>
      </c>
      <c r="L144" s="80">
        <v>0.14741129801613601</v>
      </c>
      <c r="M144" s="80">
        <v>0.20973522022674074</v>
      </c>
      <c r="N144" s="80">
        <v>0.102860203894984</v>
      </c>
      <c r="O144" s="80">
        <v>0.13471366230779855</v>
      </c>
      <c r="P144" s="80">
        <v>6.9297636600892235E-2</v>
      </c>
      <c r="Q144" s="80">
        <v>7.3284922844317799E-2</v>
      </c>
      <c r="R144" s="80">
        <v>1.1761213636532644E-3</v>
      </c>
      <c r="S144" s="80">
        <v>-8.0893181469279627E-3</v>
      </c>
      <c r="T144" s="80">
        <v>-7.903197167044013E-3</v>
      </c>
      <c r="U144" s="80">
        <v>-2.0610679510448229E-3</v>
      </c>
      <c r="V144" s="80">
        <v>3.3113048240454943E-3</v>
      </c>
      <c r="W144" s="80">
        <v>-3.3287133599999995E-3</v>
      </c>
      <c r="X144" s="80">
        <v>5.9381532000000006E-4</v>
      </c>
      <c r="Y144" s="80">
        <v>1.6440731999999999E-3</v>
      </c>
      <c r="Z144" s="80">
        <v>2.0614522904075063E-3</v>
      </c>
      <c r="AA144" s="109">
        <v>3.6358427480628355E-2</v>
      </c>
    </row>
    <row r="145" spans="1:27" x14ac:dyDescent="0.15">
      <c r="A145" s="108" t="s">
        <v>106</v>
      </c>
      <c r="B145" s="21">
        <f t="shared" si="2"/>
        <v>0.5</v>
      </c>
      <c r="C145" s="21" t="s">
        <v>107</v>
      </c>
      <c r="D145" s="21">
        <v>1.5</v>
      </c>
      <c r="E145" s="80">
        <v>-2</v>
      </c>
      <c r="F145" s="80">
        <v>0.5</v>
      </c>
      <c r="G145" s="80">
        <v>0.11790933948575115</v>
      </c>
      <c r="H145" s="80">
        <v>-7.5540441162746413E-2</v>
      </c>
      <c r="I145" s="80">
        <v>-2.731043029979506E-2</v>
      </c>
      <c r="J145" s="80">
        <v>-8.6315667660881806E-2</v>
      </c>
      <c r="K145" s="80">
        <v>-0.67368211257516952</v>
      </c>
      <c r="L145" s="80">
        <v>0.11971224666032942</v>
      </c>
      <c r="M145" s="80">
        <v>0.10272581686781168</v>
      </c>
      <c r="N145" s="80">
        <v>0.10141927632585868</v>
      </c>
      <c r="O145" s="80">
        <v>0.10461470119417804</v>
      </c>
      <c r="P145" s="80">
        <v>3.9761096610118611E-2</v>
      </c>
      <c r="Q145" s="80">
        <v>5.34510629005122E-2</v>
      </c>
      <c r="R145" s="80">
        <v>-1.6276181904585465E-3</v>
      </c>
      <c r="S145" s="80">
        <v>-3.4837718117691484E-5</v>
      </c>
      <c r="T145" s="80">
        <v>8.3587652978532091E-4</v>
      </c>
      <c r="U145" s="80">
        <v>-8.9454210763224634E-4</v>
      </c>
      <c r="V145" s="80">
        <v>1.227473888536407E-3</v>
      </c>
      <c r="W145" s="80">
        <v>3.9879540000000005E-4</v>
      </c>
      <c r="X145" s="80">
        <v>2.5929828E-4</v>
      </c>
      <c r="Y145" s="80">
        <v>8.6359608000000001E-4</v>
      </c>
      <c r="Z145" s="80">
        <v>4.1521316977541454E-4</v>
      </c>
      <c r="AA145" s="109">
        <v>1.5891349383783612E-2</v>
      </c>
    </row>
    <row r="146" spans="1:27" x14ac:dyDescent="0.15">
      <c r="A146" s="108" t="s">
        <v>106</v>
      </c>
      <c r="B146" s="21">
        <f t="shared" si="2"/>
        <v>0.5</v>
      </c>
      <c r="C146" s="21" t="s">
        <v>107</v>
      </c>
      <c r="D146" s="21">
        <v>1.5</v>
      </c>
      <c r="E146" s="80">
        <v>-1</v>
      </c>
      <c r="F146" s="80">
        <v>0.5</v>
      </c>
      <c r="G146" s="80">
        <v>0.7281707297426977</v>
      </c>
      <c r="H146" s="80">
        <v>0.72644774024480829</v>
      </c>
      <c r="I146" s="80">
        <v>5.3045546003292476E-3</v>
      </c>
      <c r="J146" s="80">
        <v>-4.9781061134898441E-2</v>
      </c>
      <c r="K146" s="80">
        <v>-0.80836255449028926</v>
      </c>
      <c r="L146" s="80">
        <v>9.4716175010549394E-2</v>
      </c>
      <c r="M146" s="80">
        <v>0.19985777372957597</v>
      </c>
      <c r="N146" s="80">
        <v>7.4342156837126652E-2</v>
      </c>
      <c r="O146" s="80">
        <v>0.10151820010974939</v>
      </c>
      <c r="P146" s="80">
        <v>7.2478361280586642E-2</v>
      </c>
      <c r="Q146" s="80">
        <v>6.9638363095870792E-2</v>
      </c>
      <c r="R146" s="80">
        <v>-3.163264805086386E-4</v>
      </c>
      <c r="S146" s="80">
        <v>-3.4781977768703178E-3</v>
      </c>
      <c r="T146" s="80">
        <v>-9.221722993437478E-3</v>
      </c>
      <c r="U146" s="80">
        <v>-1.0369804033720472E-4</v>
      </c>
      <c r="V146" s="80">
        <v>2.4385386880010134E-3</v>
      </c>
      <c r="W146" s="80">
        <v>-5.8744872000000004E-3</v>
      </c>
      <c r="X146" s="80">
        <v>-5.8802760000000003E-5</v>
      </c>
      <c r="Y146" s="80">
        <v>1.3882482E-3</v>
      </c>
      <c r="Z146" s="80">
        <v>2.5375890381999881E-3</v>
      </c>
      <c r="AA146" s="109">
        <v>2.7887915478430721E-2</v>
      </c>
    </row>
    <row r="147" spans="1:27" x14ac:dyDescent="0.15">
      <c r="A147" s="108" t="s">
        <v>106</v>
      </c>
      <c r="B147" s="21">
        <f t="shared" si="2"/>
        <v>0.5</v>
      </c>
      <c r="C147" s="21" t="s">
        <v>107</v>
      </c>
      <c r="D147" s="21">
        <v>1.5</v>
      </c>
      <c r="E147" s="80">
        <v>0</v>
      </c>
      <c r="F147" s="80">
        <v>0.5</v>
      </c>
      <c r="G147" s="80">
        <v>0.12031634136732837</v>
      </c>
      <c r="H147" s="80">
        <v>-8.3196768738591081E-2</v>
      </c>
      <c r="I147" s="80">
        <v>2.8904409760977738E-2</v>
      </c>
      <c r="J147" s="80">
        <v>-8.1968620629155262E-2</v>
      </c>
      <c r="K147" s="80">
        <v>-0.67731890656171545</v>
      </c>
      <c r="L147" s="80">
        <v>0.10402531922724478</v>
      </c>
      <c r="M147" s="80">
        <v>0.1031588417331447</v>
      </c>
      <c r="N147" s="80">
        <v>0.10503466065409153</v>
      </c>
      <c r="O147" s="80">
        <v>0.10863324660392783</v>
      </c>
      <c r="P147" s="80">
        <v>3.3575090301919137E-2</v>
      </c>
      <c r="Q147" s="80">
        <v>4.6397370210483603E-2</v>
      </c>
      <c r="R147" s="80">
        <v>-1.3935087247076601E-5</v>
      </c>
      <c r="S147" s="80">
        <v>4.5567735297940469E-4</v>
      </c>
      <c r="T147" s="80">
        <v>5.5377591202087262E-4</v>
      </c>
      <c r="U147" s="80">
        <v>-1.0015713164276362E-3</v>
      </c>
      <c r="V147" s="80">
        <v>1.2136557082654171E-3</v>
      </c>
      <c r="W147" s="80">
        <v>5.3917811999999992E-4</v>
      </c>
      <c r="X147" s="80">
        <v>-2.6842104000000003E-4</v>
      </c>
      <c r="Y147" s="80">
        <v>8.8403076000000006E-4</v>
      </c>
      <c r="Z147" s="80">
        <v>3.9377702578958411E-4</v>
      </c>
      <c r="AA147" s="109">
        <v>1.673760441707698E-2</v>
      </c>
    </row>
    <row r="148" spans="1:27" x14ac:dyDescent="0.15">
      <c r="A148" s="108" t="s">
        <v>106</v>
      </c>
      <c r="B148" s="21">
        <f t="shared" si="2"/>
        <v>0.5</v>
      </c>
      <c r="C148" s="21" t="s">
        <v>107</v>
      </c>
      <c r="D148" s="21">
        <v>1.5</v>
      </c>
      <c r="E148" s="80">
        <v>1</v>
      </c>
      <c r="F148" s="80">
        <v>0.5</v>
      </c>
      <c r="G148" s="80">
        <v>0.49622256341043475</v>
      </c>
      <c r="H148" s="80">
        <v>0.49356248810114867</v>
      </c>
      <c r="I148" s="80">
        <v>3.410257463146224E-2</v>
      </c>
      <c r="J148" s="80">
        <v>-3.8339498960367029E-2</v>
      </c>
      <c r="K148" s="80">
        <v>-0.74015079194531397</v>
      </c>
      <c r="L148" s="80">
        <v>0.11382790666234679</v>
      </c>
      <c r="M148" s="80">
        <v>0.20617583049316304</v>
      </c>
      <c r="N148" s="80">
        <v>9.600273253621916E-2</v>
      </c>
      <c r="O148" s="80">
        <v>0.13342205365775359</v>
      </c>
      <c r="P148" s="80">
        <v>6.3507354901717661E-2</v>
      </c>
      <c r="Q148" s="80">
        <v>6.3413632099125011E-2</v>
      </c>
      <c r="R148" s="80">
        <v>-1.3670320589382141E-3</v>
      </c>
      <c r="S148" s="80">
        <v>-9.0773158327456926E-3</v>
      </c>
      <c r="T148" s="80">
        <v>-6.9385154568755375E-3</v>
      </c>
      <c r="U148" s="80">
        <v>-3.603213882270154E-4</v>
      </c>
      <c r="V148" s="80">
        <v>3.7016684167009567E-3</v>
      </c>
      <c r="W148" s="80">
        <v>-3.2444733600000002E-3</v>
      </c>
      <c r="X148" s="80">
        <v>-2.2386564000000003E-4</v>
      </c>
      <c r="Y148" s="80">
        <v>1.3170751199999998E-3</v>
      </c>
      <c r="Z148" s="80">
        <v>1.5680632817692919E-3</v>
      </c>
      <c r="AA148" s="109">
        <v>3.4763221068109411E-2</v>
      </c>
    </row>
    <row r="149" spans="1:27" x14ac:dyDescent="0.15">
      <c r="A149" s="108" t="s">
        <v>106</v>
      </c>
      <c r="B149" s="21">
        <f t="shared" si="2"/>
        <v>0.5</v>
      </c>
      <c r="C149" s="21" t="s">
        <v>107</v>
      </c>
      <c r="D149" s="21">
        <v>1.5</v>
      </c>
      <c r="E149" s="80">
        <v>2</v>
      </c>
      <c r="F149" s="80">
        <v>0.5</v>
      </c>
      <c r="G149" s="80">
        <v>7.8091517144185371E-2</v>
      </c>
      <c r="H149" s="80">
        <v>-6.5954166557788282E-2</v>
      </c>
      <c r="I149" s="80">
        <v>3.0552517330327045E-2</v>
      </c>
      <c r="J149" s="80">
        <v>-2.8546044355184916E-2</v>
      </c>
      <c r="K149" s="80">
        <v>-0.63636810225313922</v>
      </c>
      <c r="L149" s="80">
        <v>0.12006979435246319</v>
      </c>
      <c r="M149" s="80">
        <v>8.668709847209416E-2</v>
      </c>
      <c r="N149" s="80">
        <v>0.11358130228495276</v>
      </c>
      <c r="O149" s="80">
        <v>0.11114927039043165</v>
      </c>
      <c r="P149" s="80">
        <v>3.7786872786357617E-2</v>
      </c>
      <c r="Q149" s="80">
        <v>4.9027566012868805E-2</v>
      </c>
      <c r="R149" s="80">
        <v>1.3238332884722768E-4</v>
      </c>
      <c r="S149" s="80">
        <v>-1.2402227649898167E-4</v>
      </c>
      <c r="T149" s="80">
        <v>4.9153241249663736E-4</v>
      </c>
      <c r="U149" s="80">
        <v>-1.0883667612547909E-3</v>
      </c>
      <c r="V149" s="80">
        <v>9.5974664578597942E-4</v>
      </c>
      <c r="W149" s="80">
        <v>1.4845248000000001E-4</v>
      </c>
      <c r="X149" s="80">
        <v>7.9064639999999991E-5</v>
      </c>
      <c r="Y149" s="80">
        <v>8.0764667999999996E-4</v>
      </c>
      <c r="Z149" s="80">
        <v>3.3541814927570733E-4</v>
      </c>
      <c r="AA149" s="109">
        <v>1.6384762789290828E-2</v>
      </c>
    </row>
    <row r="150" spans="1:27" x14ac:dyDescent="0.15">
      <c r="A150" s="108" t="s">
        <v>106</v>
      </c>
      <c r="B150" s="21">
        <f t="shared" si="2"/>
        <v>0.5</v>
      </c>
      <c r="C150" s="21" t="s">
        <v>107</v>
      </c>
      <c r="D150" s="21">
        <v>1.5</v>
      </c>
      <c r="E150" s="80">
        <v>3</v>
      </c>
      <c r="F150" s="80">
        <v>0.5</v>
      </c>
      <c r="G150" s="80">
        <v>0.56281976939327349</v>
      </c>
      <c r="H150" s="80">
        <v>0.56104592925518482</v>
      </c>
      <c r="I150" s="80">
        <v>1.6458677855631005E-2</v>
      </c>
      <c r="J150" s="80">
        <v>-4.150506004487034E-2</v>
      </c>
      <c r="K150" s="80">
        <v>-0.74682508428278049</v>
      </c>
      <c r="L150" s="80">
        <v>0.1103260344625152</v>
      </c>
      <c r="M150" s="80">
        <v>0.22346073970103864</v>
      </c>
      <c r="N150" s="80">
        <v>9.0041174691936399E-2</v>
      </c>
      <c r="O150" s="80">
        <v>0.11339465363610235</v>
      </c>
      <c r="P150" s="80">
        <v>7.3101748724953966E-2</v>
      </c>
      <c r="Q150" s="80">
        <v>6.8977362699302408E-2</v>
      </c>
      <c r="R150" s="80">
        <v>-1.4576101260442118E-3</v>
      </c>
      <c r="S150" s="80">
        <v>-6.5676066195471984E-3</v>
      </c>
      <c r="T150" s="80">
        <v>-9.7924837520414424E-3</v>
      </c>
      <c r="U150" s="80">
        <v>-2.1516880707684127E-4</v>
      </c>
      <c r="V150" s="80">
        <v>3.169545099658287E-3</v>
      </c>
      <c r="W150" s="80">
        <v>-6.0504091200000009E-3</v>
      </c>
      <c r="X150" s="80">
        <v>3.113802E-4</v>
      </c>
      <c r="Y150" s="80">
        <v>1.4015408399999998E-3</v>
      </c>
      <c r="Z150" s="80">
        <v>2.2796753087305686E-3</v>
      </c>
      <c r="AA150" s="109">
        <v>3.5450231400445384E-2</v>
      </c>
    </row>
    <row r="151" spans="1:27" x14ac:dyDescent="0.15">
      <c r="A151" s="108" t="s">
        <v>106</v>
      </c>
      <c r="B151" s="21">
        <f t="shared" si="2"/>
        <v>0.5</v>
      </c>
      <c r="C151" s="21" t="s">
        <v>107</v>
      </c>
      <c r="D151" s="21">
        <v>2.5</v>
      </c>
      <c r="E151" s="20">
        <v>-3</v>
      </c>
      <c r="F151" s="20">
        <v>0.5</v>
      </c>
      <c r="G151" s="20">
        <v>0.49331740421558584</v>
      </c>
      <c r="H151" s="20">
        <v>0.48943568647506563</v>
      </c>
      <c r="I151" s="20">
        <v>1.7625231910946195E-2</v>
      </c>
      <c r="J151" s="20">
        <v>-5.9195618982914179E-2</v>
      </c>
      <c r="K151" s="20">
        <v>-0.74505562330654718</v>
      </c>
      <c r="L151" s="20">
        <v>0.12732738381108899</v>
      </c>
      <c r="M151" s="20">
        <v>0.21146918617456129</v>
      </c>
      <c r="N151" s="20">
        <v>8.8486391447012314E-2</v>
      </c>
      <c r="O151" s="20">
        <v>0.11728814445112232</v>
      </c>
      <c r="P151" s="20">
        <v>6.6442404225586491E-2</v>
      </c>
      <c r="Q151" s="20">
        <v>6.1271588144012394E-2</v>
      </c>
      <c r="R151" s="20">
        <v>-1.1830889072768031E-3</v>
      </c>
      <c r="S151" s="20">
        <v>-3.6579604023576065E-3</v>
      </c>
      <c r="T151" s="20">
        <v>-8.0018367663891588E-3</v>
      </c>
      <c r="U151" s="20">
        <v>-2.6353243802530561E-4</v>
      </c>
      <c r="V151" s="20">
        <v>2.4362562207241091E-3</v>
      </c>
      <c r="W151" s="20">
        <v>-3.1762281599999999E-3</v>
      </c>
      <c r="X151" s="20">
        <v>2.3962067999999998E-4</v>
      </c>
      <c r="Y151" s="20">
        <v>1.0487178000000001E-3</v>
      </c>
      <c r="Z151" s="20">
        <v>1.8079446350387309E-3</v>
      </c>
      <c r="AA151" s="92">
        <v>3.3152783500716244E-2</v>
      </c>
    </row>
    <row r="152" spans="1:27" x14ac:dyDescent="0.15">
      <c r="A152" s="108" t="s">
        <v>106</v>
      </c>
      <c r="B152" s="21">
        <f t="shared" si="2"/>
        <v>0.5</v>
      </c>
      <c r="C152" s="21" t="s">
        <v>107</v>
      </c>
      <c r="D152" s="21">
        <v>2.5</v>
      </c>
      <c r="E152" s="20">
        <v>-1</v>
      </c>
      <c r="F152" s="20">
        <v>0.5</v>
      </c>
      <c r="G152" s="20">
        <v>0.74941881347873485</v>
      </c>
      <c r="H152" s="20">
        <v>0.74754463702437257</v>
      </c>
      <c r="I152" s="20">
        <v>7.8859054139307095E-3</v>
      </c>
      <c r="J152" s="20">
        <v>-5.2377343840407944E-2</v>
      </c>
      <c r="K152" s="20">
        <v>-0.816741516312115</v>
      </c>
      <c r="L152" s="20">
        <v>8.35835370686316E-2</v>
      </c>
      <c r="M152" s="20">
        <v>0.18497067749726559</v>
      </c>
      <c r="N152" s="20">
        <v>6.7034862234632286E-2</v>
      </c>
      <c r="O152" s="20">
        <v>9.3878670912301274E-2</v>
      </c>
      <c r="P152" s="20">
        <v>7.2380036054095917E-2</v>
      </c>
      <c r="Q152" s="20">
        <v>5.8523278776870608E-2</v>
      </c>
      <c r="R152" s="20">
        <v>-8.0544804288102724E-4</v>
      </c>
      <c r="S152" s="20">
        <v>-1.7739366065528505E-3</v>
      </c>
      <c r="T152" s="20">
        <v>-8.0547036435866508E-3</v>
      </c>
      <c r="U152" s="20">
        <v>1.3781167288121085E-4</v>
      </c>
      <c r="V152" s="20">
        <v>1.9082660201017797E-3</v>
      </c>
      <c r="W152" s="20">
        <v>-3.9967862400000003E-3</v>
      </c>
      <c r="X152" s="20">
        <v>7.9826040000000007E-5</v>
      </c>
      <c r="Y152" s="20">
        <v>7.6309019999999997E-4</v>
      </c>
      <c r="Z152" s="20">
        <v>2.1334312783764047E-3</v>
      </c>
      <c r="AA152" s="92">
        <v>2.3760514570436861E-2</v>
      </c>
    </row>
    <row r="153" spans="1:27" x14ac:dyDescent="0.15">
      <c r="A153" s="108" t="s">
        <v>106</v>
      </c>
      <c r="B153" s="21">
        <f t="shared" si="2"/>
        <v>0.5</v>
      </c>
      <c r="C153" s="21" t="s">
        <v>107</v>
      </c>
      <c r="D153" s="21">
        <v>2.5</v>
      </c>
      <c r="E153" s="20">
        <v>1</v>
      </c>
      <c r="F153" s="20">
        <v>0.5</v>
      </c>
      <c r="G153" s="20">
        <v>0.49684777427682641</v>
      </c>
      <c r="H153" s="20">
        <v>0.4924033999917875</v>
      </c>
      <c r="I153" s="20">
        <v>2.049402164377732E-3</v>
      </c>
      <c r="J153" s="20">
        <v>-6.6275202233811031E-2</v>
      </c>
      <c r="K153" s="20">
        <v>-0.73976710322535821</v>
      </c>
      <c r="L153" s="20">
        <v>0.10085376136360141</v>
      </c>
      <c r="M153" s="20">
        <v>0.22033686348144521</v>
      </c>
      <c r="N153" s="20">
        <v>9.0149430908269643E-2</v>
      </c>
      <c r="O153" s="20">
        <v>0.12067768391424613</v>
      </c>
      <c r="P153" s="20">
        <v>6.5670041669149595E-2</v>
      </c>
      <c r="Q153" s="20">
        <v>5.330380466869921E-2</v>
      </c>
      <c r="R153" s="20">
        <v>6.9118032745499899E-4</v>
      </c>
      <c r="S153" s="20">
        <v>-3.146542700389895E-3</v>
      </c>
      <c r="T153" s="20">
        <v>-8.245875700103605E-3</v>
      </c>
      <c r="U153" s="20">
        <v>-1.3913797143400674E-3</v>
      </c>
      <c r="V153" s="20">
        <v>2.5580906226669881E-3</v>
      </c>
      <c r="W153" s="20">
        <v>-2.6433000000000003E-3</v>
      </c>
      <c r="X153" s="20">
        <v>-1.3801212000000003E-4</v>
      </c>
      <c r="Y153" s="20">
        <v>6.2067168000000004E-4</v>
      </c>
      <c r="Z153" s="20">
        <v>1.1165317662894692E-3</v>
      </c>
      <c r="AA153" s="92">
        <v>3.5619178348416304E-2</v>
      </c>
    </row>
    <row r="154" spans="1:27" x14ac:dyDescent="0.15">
      <c r="A154" s="108" t="s">
        <v>106</v>
      </c>
      <c r="B154" s="21">
        <f t="shared" si="2"/>
        <v>0.5</v>
      </c>
      <c r="C154" s="21" t="s">
        <v>107</v>
      </c>
      <c r="D154" s="21">
        <v>2.5</v>
      </c>
      <c r="E154" s="20">
        <v>3</v>
      </c>
      <c r="F154" s="20">
        <v>0.5</v>
      </c>
      <c r="G154" s="20">
        <v>0.55273777602173313</v>
      </c>
      <c r="H154" s="20">
        <v>0.55024021681107049</v>
      </c>
      <c r="I154" s="20">
        <v>-3.9084227069280239E-3</v>
      </c>
      <c r="J154" s="20">
        <v>-5.234001411063785E-2</v>
      </c>
      <c r="K154" s="20">
        <v>-0.75267333955705484</v>
      </c>
      <c r="L154" s="20">
        <v>9.5159586958178402E-2</v>
      </c>
      <c r="M154" s="20">
        <v>0.22425710726946713</v>
      </c>
      <c r="N154" s="20">
        <v>8.1869696845264545E-2</v>
      </c>
      <c r="O154" s="20">
        <v>0.1086575109282784</v>
      </c>
      <c r="P154" s="20">
        <v>7.4662933986515023E-2</v>
      </c>
      <c r="Q154" s="20">
        <v>5.6888269162099186E-2</v>
      </c>
      <c r="R154" s="20">
        <v>2.7312771004270125E-4</v>
      </c>
      <c r="S154" s="20">
        <v>-2.1627255407462875E-3</v>
      </c>
      <c r="T154" s="20">
        <v>-9.0316613264065874E-3</v>
      </c>
      <c r="U154" s="20">
        <v>-9.5801937325210571E-4</v>
      </c>
      <c r="V154" s="20">
        <v>2.3808601230305873E-3</v>
      </c>
      <c r="W154" s="20">
        <v>-3.03167808E-3</v>
      </c>
      <c r="X154" s="20">
        <v>-8.501976000000002E-5</v>
      </c>
      <c r="Y154" s="20">
        <v>8.3350619999999999E-4</v>
      </c>
      <c r="Z154" s="20">
        <v>1.7006995718155868E-3</v>
      </c>
      <c r="AA154" s="92">
        <v>3.4400176051766873E-2</v>
      </c>
    </row>
    <row r="155" spans="1:27" x14ac:dyDescent="0.15">
      <c r="A155" s="108" t="s">
        <v>106</v>
      </c>
      <c r="B155" s="21">
        <f t="shared" si="2"/>
        <v>0.5</v>
      </c>
      <c r="C155" s="21" t="s">
        <v>107</v>
      </c>
      <c r="D155" s="21">
        <v>3.5</v>
      </c>
      <c r="E155" s="20">
        <v>0</v>
      </c>
      <c r="F155" s="20">
        <v>0.5</v>
      </c>
      <c r="G155" s="20">
        <v>0.109014491663742</v>
      </c>
      <c r="H155" s="20">
        <v>-7.3058014133035684E-2</v>
      </c>
      <c r="I155" s="20">
        <v>2.2761802727310057E-2</v>
      </c>
      <c r="J155" s="20">
        <v>-7.7643971435290768E-2</v>
      </c>
      <c r="K155" s="20">
        <v>-0.68049401265703902</v>
      </c>
      <c r="L155" s="20">
        <v>7.591759354955159E-2</v>
      </c>
      <c r="M155" s="20">
        <v>0.105676732006137</v>
      </c>
      <c r="N155" s="20">
        <v>0.10867617579316344</v>
      </c>
      <c r="O155" s="20">
        <v>0.10723151525106109</v>
      </c>
      <c r="P155" s="20">
        <v>3.3939609734021346E-2</v>
      </c>
      <c r="Q155" s="20">
        <v>3.76040992165146E-2</v>
      </c>
      <c r="R155" s="20">
        <v>-1.8115613421199573E-5</v>
      </c>
      <c r="S155" s="20">
        <v>4.403487570076204E-4</v>
      </c>
      <c r="T155" s="20">
        <v>6.3156486434997152E-4</v>
      </c>
      <c r="U155" s="20">
        <v>-1.0078635235153191E-3</v>
      </c>
      <c r="V155" s="20">
        <v>1.0788667623184852E-3</v>
      </c>
      <c r="W155" s="20">
        <v>2.8842804000000003E-4</v>
      </c>
      <c r="X155" s="20">
        <v>-1.4368644E-4</v>
      </c>
      <c r="Y155" s="20">
        <v>3.1973399999999996E-4</v>
      </c>
      <c r="Z155" s="20">
        <v>2.3377996260343076E-4</v>
      </c>
      <c r="AA155" s="92">
        <v>1.7238340367781008E-2</v>
      </c>
    </row>
    <row r="156" spans="1:27" x14ac:dyDescent="0.15">
      <c r="A156" s="108" t="s">
        <v>106</v>
      </c>
      <c r="B156" s="21">
        <f t="shared" si="2"/>
        <v>0.5</v>
      </c>
      <c r="C156" s="21" t="s">
        <v>107</v>
      </c>
      <c r="D156" s="21">
        <v>3.5</v>
      </c>
      <c r="E156" s="20">
        <v>1</v>
      </c>
      <c r="F156" s="20">
        <v>0.5</v>
      </c>
      <c r="G156" s="20">
        <v>0.52273525243083674</v>
      </c>
      <c r="H156" s="20">
        <v>0.52020222758940782</v>
      </c>
      <c r="I156" s="20">
        <v>3.6585001661172976E-2</v>
      </c>
      <c r="J156" s="20">
        <v>-3.6101581660650361E-2</v>
      </c>
      <c r="K156" s="20">
        <v>-0.74695392112653658</v>
      </c>
      <c r="L156" s="20">
        <v>8.7130178187141596E-2</v>
      </c>
      <c r="M156" s="20">
        <v>0.2128740283382422</v>
      </c>
      <c r="N156" s="20">
        <v>9.9351209296595883E-2</v>
      </c>
      <c r="O156" s="20">
        <v>0.13317754392775949</v>
      </c>
      <c r="P156" s="20">
        <v>6.3681365764734044E-2</v>
      </c>
      <c r="Q156" s="20">
        <v>4.5009348833735995E-2</v>
      </c>
      <c r="R156" s="20">
        <v>-1.1830889072768031E-3</v>
      </c>
      <c r="S156" s="20">
        <v>-9.8172689655654597E-3</v>
      </c>
      <c r="T156" s="20">
        <v>-7.2544623911966069E-3</v>
      </c>
      <c r="U156" s="20">
        <v>-3.7191878952588185E-4</v>
      </c>
      <c r="V156" s="20">
        <v>3.6318989439934148E-3</v>
      </c>
      <c r="W156" s="20">
        <v>-1.7365391999999999E-3</v>
      </c>
      <c r="X156" s="20">
        <v>-1.6924680000000003E-5</v>
      </c>
      <c r="Y156" s="20">
        <v>7.1444483999999996E-4</v>
      </c>
      <c r="Z156" s="20">
        <v>8.5292981986798545E-4</v>
      </c>
      <c r="AA156" s="92">
        <v>3.6461136468138526E-2</v>
      </c>
    </row>
    <row r="157" spans="1:27" x14ac:dyDescent="0.15">
      <c r="A157" s="108" t="s">
        <v>106</v>
      </c>
      <c r="B157" s="21">
        <f t="shared" si="2"/>
        <v>0.5</v>
      </c>
      <c r="C157" s="21" t="s">
        <v>107</v>
      </c>
      <c r="D157" s="21">
        <v>4.5</v>
      </c>
      <c r="E157" s="20">
        <v>1</v>
      </c>
      <c r="F157" s="20">
        <v>0.5</v>
      </c>
      <c r="G157" s="20">
        <v>0.5368920287764769</v>
      </c>
      <c r="H157" s="20">
        <v>0.53318550760344374</v>
      </c>
      <c r="I157" s="20">
        <v>2.0923313536133307E-3</v>
      </c>
      <c r="J157" s="20">
        <v>-6.2943523851830829E-2</v>
      </c>
      <c r="K157" s="20">
        <v>-0.74408486763459669</v>
      </c>
      <c r="L157" s="20">
        <v>7.8415019815708795E-2</v>
      </c>
      <c r="M157" s="20">
        <v>0.21032565211927096</v>
      </c>
      <c r="N157" s="20">
        <v>8.9154593609896859E-2</v>
      </c>
      <c r="O157" s="20">
        <v>0.12149147202323402</v>
      </c>
      <c r="P157" s="20">
        <v>6.7156385083370851E-2</v>
      </c>
      <c r="Q157" s="20">
        <v>4.2474411125395198E-2</v>
      </c>
      <c r="R157" s="20">
        <v>4.1944612613700554E-4</v>
      </c>
      <c r="S157" s="20">
        <v>-3.5952525097457614E-3</v>
      </c>
      <c r="T157" s="20">
        <v>-7.1069039661599649E-3</v>
      </c>
      <c r="U157" s="20">
        <v>-1.209645968454639E-3</v>
      </c>
      <c r="V157" s="20">
        <v>2.7993535826662786E-3</v>
      </c>
      <c r="W157" s="20">
        <v>-1.1178518399999999E-3</v>
      </c>
      <c r="X157" s="20">
        <v>-1.0162908000000002E-4</v>
      </c>
      <c r="Y157" s="20">
        <v>4.3890552E-4</v>
      </c>
      <c r="Z157" s="20">
        <v>7.0250020550397788E-4</v>
      </c>
      <c r="AA157" s="92">
        <v>3.3472799637757351E-2</v>
      </c>
    </row>
    <row r="158" spans="1:27" x14ac:dyDescent="0.15">
      <c r="A158" s="108" t="s">
        <v>106</v>
      </c>
      <c r="B158" s="21">
        <f t="shared" si="2"/>
        <v>0.5</v>
      </c>
      <c r="C158" s="21" t="s">
        <v>107</v>
      </c>
      <c r="D158" s="21">
        <v>5.5</v>
      </c>
      <c r="E158" s="20">
        <v>0</v>
      </c>
      <c r="F158" s="20">
        <v>0.5</v>
      </c>
      <c r="G158" s="20">
        <v>0.12287254525974727</v>
      </c>
      <c r="H158" s="20">
        <v>-7.8461492517255663E-2</v>
      </c>
      <c r="I158" s="20">
        <v>2.5203167054273692E-2</v>
      </c>
      <c r="J158" s="20">
        <v>-9.1138668747176937E-2</v>
      </c>
      <c r="K158" s="20">
        <v>-0.67942394775518522</v>
      </c>
      <c r="L158" s="20">
        <v>6.1129928131133396E-2</v>
      </c>
      <c r="M158" s="20">
        <v>0.10730804119708977</v>
      </c>
      <c r="N158" s="20">
        <v>0.10660624227741217</v>
      </c>
      <c r="O158" s="20">
        <v>0.10946943255077776</v>
      </c>
      <c r="P158" s="20">
        <v>3.3182340237561191E-2</v>
      </c>
      <c r="Q158" s="20">
        <v>3.3630262574416196E-2</v>
      </c>
      <c r="R158" s="20">
        <v>2.6476665769445506E-5</v>
      </c>
      <c r="S158" s="20">
        <v>2.9681735836273147E-4</v>
      </c>
      <c r="T158" s="20">
        <v>4.8924994521973287E-4</v>
      </c>
      <c r="U158" s="20">
        <v>-9.1193820958054589E-4</v>
      </c>
      <c r="V158" s="20">
        <v>1.1610355842870499E-3</v>
      </c>
      <c r="W158" s="20">
        <v>2.1677112000000002E-4</v>
      </c>
      <c r="X158" s="20">
        <v>-1.9466028E-4</v>
      </c>
      <c r="Y158" s="20">
        <v>3.6939887999999996E-4</v>
      </c>
      <c r="Z158" s="20">
        <v>1.9236866234328999E-4</v>
      </c>
      <c r="AA158" s="92">
        <v>1.7431731630527952E-2</v>
      </c>
    </row>
    <row r="159" spans="1:27" x14ac:dyDescent="0.15">
      <c r="A159" s="108" t="s">
        <v>106</v>
      </c>
      <c r="B159" s="21">
        <f t="shared" si="2"/>
        <v>0.5</v>
      </c>
      <c r="C159" s="21" t="s">
        <v>107</v>
      </c>
      <c r="D159" s="21">
        <v>5.5</v>
      </c>
      <c r="E159" s="20">
        <v>1</v>
      </c>
      <c r="F159" s="20">
        <v>0.5</v>
      </c>
      <c r="G159" s="20">
        <v>0.50726160852668312</v>
      </c>
      <c r="H159" s="20">
        <v>0.50520314216778717</v>
      </c>
      <c r="I159" s="20">
        <v>2.9104123815247702E-2</v>
      </c>
      <c r="J159" s="20">
        <v>-3.5172071389375212E-2</v>
      </c>
      <c r="K159" s="20">
        <v>-0.7572608385811298</v>
      </c>
      <c r="L159" s="20">
        <v>6.7474774962201611E-2</v>
      </c>
      <c r="M159" s="20">
        <v>0.21342401969018809</v>
      </c>
      <c r="N159" s="20">
        <v>9.3729351993220925E-2</v>
      </c>
      <c r="O159" s="20">
        <v>0.12970401257265296</v>
      </c>
      <c r="P159" s="20">
        <v>6.2565821376911884E-2</v>
      </c>
      <c r="Q159" s="20">
        <v>3.9547603877947202E-2</v>
      </c>
      <c r="R159" s="20">
        <v>-1.3962957421570748E-3</v>
      </c>
      <c r="S159" s="20">
        <v>-8.6369670757380744E-3</v>
      </c>
      <c r="T159" s="20">
        <v>-7.5675922262660022E-3</v>
      </c>
      <c r="U159" s="20">
        <v>-1.6322725445106707E-4</v>
      </c>
      <c r="V159" s="20">
        <v>3.4063665017133307E-3</v>
      </c>
      <c r="W159" s="20">
        <v>-9.0712943999999998E-4</v>
      </c>
      <c r="X159" s="20">
        <v>-5.8197959999999998E-5</v>
      </c>
      <c r="Y159" s="20">
        <v>4.6813140000000002E-4</v>
      </c>
      <c r="Z159" s="20">
        <v>6.2516872822104342E-4</v>
      </c>
      <c r="AA159" s="92">
        <v>3.5579067241616913E-2</v>
      </c>
    </row>
    <row r="160" spans="1:27" ht="15.75" thickBot="1" x14ac:dyDescent="0.2">
      <c r="A160" s="110" t="s">
        <v>106</v>
      </c>
      <c r="B160" s="112">
        <f t="shared" si="2"/>
        <v>0.5</v>
      </c>
      <c r="C160" s="112" t="s">
        <v>107</v>
      </c>
      <c r="D160" s="112">
        <v>6.5</v>
      </c>
      <c r="E160" s="99">
        <v>1</v>
      </c>
      <c r="F160" s="99">
        <v>0.5</v>
      </c>
      <c r="G160" s="99">
        <v>0.57502438979251258</v>
      </c>
      <c r="H160" s="99">
        <v>0.57160277683416516</v>
      </c>
      <c r="I160" s="99">
        <v>-1.6350421639297734E-3</v>
      </c>
      <c r="J160" s="99">
        <v>-6.2615022229854073E-2</v>
      </c>
      <c r="K160" s="99">
        <v>-0.75168771366559506</v>
      </c>
      <c r="L160" s="99">
        <v>6.1101355910565619E-2</v>
      </c>
      <c r="M160" s="99">
        <v>0.21546471158428618</v>
      </c>
      <c r="N160" s="99">
        <v>8.819148658182864E-2</v>
      </c>
      <c r="O160" s="99">
        <v>0.11875706931757522</v>
      </c>
      <c r="P160" s="99">
        <v>6.7267825347711308E-2</v>
      </c>
      <c r="Q160" s="99">
        <v>3.7895106963218406E-2</v>
      </c>
      <c r="R160" s="99">
        <v>8.5422084824579526E-4</v>
      </c>
      <c r="S160" s="99">
        <v>-3.4029483057361042E-3</v>
      </c>
      <c r="T160" s="99">
        <v>-7.7626917715206897E-3</v>
      </c>
      <c r="U160" s="99">
        <v>-1.1958277881836492E-3</v>
      </c>
      <c r="V160" s="99">
        <v>2.6791847649524922E-3</v>
      </c>
      <c r="W160" s="99">
        <v>-8.7851087999999994E-4</v>
      </c>
      <c r="X160" s="99">
        <v>-5.6890080000000005E-5</v>
      </c>
      <c r="Y160" s="99">
        <v>2.8026864000000001E-4</v>
      </c>
      <c r="Z160" s="99">
        <v>5.4456627848521678E-4</v>
      </c>
      <c r="AA160" s="104">
        <v>3.4153010878255924E-2</v>
      </c>
    </row>
    <row r="161" spans="1:27" ht="16.5" thickTop="1" thickBot="1" x14ac:dyDescent="0.2">
      <c r="A161" s="22"/>
      <c r="B161" s="22"/>
      <c r="C161" s="22"/>
      <c r="D161" s="22"/>
    </row>
    <row r="162" spans="1:27" ht="15.75" thickTop="1" x14ac:dyDescent="0.15">
      <c r="A162" s="105" t="s">
        <v>106</v>
      </c>
      <c r="B162" s="106">
        <f t="shared" ref="B162:B188" si="3">F162</f>
        <v>0.83333333333333337</v>
      </c>
      <c r="C162" s="107" t="s">
        <v>107</v>
      </c>
      <c r="D162" s="107">
        <v>-3.5</v>
      </c>
      <c r="E162" s="90">
        <v>1</v>
      </c>
      <c r="F162" s="90">
        <v>0.83333333333333337</v>
      </c>
      <c r="G162" s="90">
        <v>0.61681105562784366</v>
      </c>
      <c r="H162" s="90">
        <v>0.61368395904182049</v>
      </c>
      <c r="I162" s="90">
        <v>1.492442596208046E-2</v>
      </c>
      <c r="J162" s="90">
        <v>-6.0209121146172016E-2</v>
      </c>
      <c r="K162" s="90">
        <v>-0.75383361478702771</v>
      </c>
      <c r="L162" s="90">
        <v>1.5631996898826002E-3</v>
      </c>
      <c r="M162" s="90">
        <v>0.22444126726966623</v>
      </c>
      <c r="N162" s="90">
        <v>9.8703538485084924E-2</v>
      </c>
      <c r="O162" s="90">
        <v>0.11309041633847611</v>
      </c>
      <c r="P162" s="90">
        <v>8.1228452633774359E-2</v>
      </c>
      <c r="Q162" s="90">
        <v>3.4232162243617803E-2</v>
      </c>
      <c r="R162" s="90">
        <v>2.6643886816410446E-3</v>
      </c>
      <c r="S162" s="90">
        <v>-5.3162357847597215E-3</v>
      </c>
      <c r="T162" s="90">
        <v>-1.0591943619237593E-2</v>
      </c>
      <c r="U162" s="90">
        <v>-1.8603342072867838E-3</v>
      </c>
      <c r="V162" s="90">
        <v>3.5049444127536961E-3</v>
      </c>
      <c r="W162" s="90">
        <v>-1.23556752E-3</v>
      </c>
      <c r="X162" s="90">
        <v>-1.0338407999999999E-4</v>
      </c>
      <c r="Y162" s="90">
        <v>2.4301295999999998E-4</v>
      </c>
      <c r="Z162" s="90">
        <v>3.4308570051381609E-4</v>
      </c>
      <c r="AA162" s="91">
        <v>3.6452856615350124E-2</v>
      </c>
    </row>
    <row r="163" spans="1:27" x14ac:dyDescent="0.15">
      <c r="A163" s="108" t="s">
        <v>106</v>
      </c>
      <c r="B163" s="58">
        <f t="shared" si="3"/>
        <v>0.83333333333333337</v>
      </c>
      <c r="C163" s="21" t="s">
        <v>107</v>
      </c>
      <c r="D163" s="21">
        <v>-2.5</v>
      </c>
      <c r="E163" s="20">
        <v>-1</v>
      </c>
      <c r="F163" s="20">
        <v>0.83333333333333337</v>
      </c>
      <c r="G163" s="20">
        <v>0.84218713904025833</v>
      </c>
      <c r="H163" s="20">
        <v>0.8398181295565601</v>
      </c>
      <c r="I163" s="20">
        <v>9.3604297398491125E-3</v>
      </c>
      <c r="J163" s="20">
        <v>-6.2426507094515138E-2</v>
      </c>
      <c r="K163" s="20">
        <v>-0.86137577089117978</v>
      </c>
      <c r="L163" s="20">
        <v>6.8854568083686011E-3</v>
      </c>
      <c r="M163" s="20">
        <v>0.17950560505892496</v>
      </c>
      <c r="N163" s="20">
        <v>8.1285486574362686E-2</v>
      </c>
      <c r="O163" s="20">
        <v>9.2241762261882979E-2</v>
      </c>
      <c r="P163" s="20">
        <v>7.8994101373533215E-2</v>
      </c>
      <c r="Q163" s="20">
        <v>4.7547313814800804E-2</v>
      </c>
      <c r="R163" s="20">
        <v>9.3365084555413193E-5</v>
      </c>
      <c r="S163" s="20">
        <v>-4.2711042412289764E-3</v>
      </c>
      <c r="T163" s="20">
        <v>-8.7589373309688821E-3</v>
      </c>
      <c r="U163" s="20">
        <v>-1.4299349048283201E-4</v>
      </c>
      <c r="V163" s="20">
        <v>2.7570354055863728E-3</v>
      </c>
      <c r="W163" s="20">
        <v>-1.6537824E-3</v>
      </c>
      <c r="X163" s="20">
        <v>-1.7438328000000001E-4</v>
      </c>
      <c r="Y163" s="20">
        <v>7.1966340000000008E-4</v>
      </c>
      <c r="Z163" s="20">
        <v>8.9226783379596486E-4</v>
      </c>
      <c r="AA163" s="92">
        <v>2.3669067640189695E-2</v>
      </c>
    </row>
    <row r="164" spans="1:27" x14ac:dyDescent="0.15">
      <c r="A164" s="108" t="s">
        <v>106</v>
      </c>
      <c r="B164" s="58">
        <f t="shared" si="3"/>
        <v>0.83333333333333337</v>
      </c>
      <c r="C164" s="21" t="s">
        <v>107</v>
      </c>
      <c r="D164" s="21">
        <v>-2.5</v>
      </c>
      <c r="E164" s="20">
        <v>-0.5</v>
      </c>
      <c r="F164" s="20">
        <v>0.83333333333333337</v>
      </c>
      <c r="G164" s="20">
        <v>0.35275945838530753</v>
      </c>
      <c r="H164" s="20">
        <v>0.34885752362038652</v>
      </c>
      <c r="I164" s="20">
        <v>5.0581783838466794E-2</v>
      </c>
      <c r="J164" s="20">
        <v>1.3384574609064406E-2</v>
      </c>
      <c r="K164" s="20">
        <v>-0.72323560302343814</v>
      </c>
      <c r="L164" s="20">
        <v>0.56352043991641854</v>
      </c>
      <c r="M164" s="20">
        <v>0.16140068612043318</v>
      </c>
      <c r="N164" s="20">
        <v>9.7047964969781589E-2</v>
      </c>
      <c r="O164" s="20">
        <v>0.12600463635243744</v>
      </c>
      <c r="P164" s="20">
        <v>8.6515127395586713E-2</v>
      </c>
      <c r="Q164" s="20">
        <v>0.25287303728526844</v>
      </c>
      <c r="R164" s="20">
        <v>8.7136100555969941E-3</v>
      </c>
      <c r="S164" s="20">
        <v>-3.3081897124559835E-3</v>
      </c>
      <c r="T164" s="20">
        <v>-6.614281726945526E-3</v>
      </c>
      <c r="U164" s="20">
        <v>-5.0870643654772471E-3</v>
      </c>
      <c r="V164" s="20">
        <v>2.4183049240327787E-3</v>
      </c>
      <c r="W164" s="20">
        <v>-8.8779855600000009E-3</v>
      </c>
      <c r="X164" s="20">
        <v>-4.8642508800000005E-3</v>
      </c>
      <c r="Y164" s="20">
        <v>2.4672826799999998E-3</v>
      </c>
      <c r="Z164" s="20">
        <v>2.8471740952653087E-3</v>
      </c>
      <c r="AA164" s="92">
        <v>2.5672828683616269E-2</v>
      </c>
    </row>
    <row r="165" spans="1:27" x14ac:dyDescent="0.15">
      <c r="A165" s="108" t="s">
        <v>106</v>
      </c>
      <c r="B165" s="58">
        <f t="shared" si="3"/>
        <v>0.83333333333333337</v>
      </c>
      <c r="C165" s="21" t="s">
        <v>107</v>
      </c>
      <c r="D165" s="21">
        <v>-2.5</v>
      </c>
      <c r="E165" s="20">
        <v>0</v>
      </c>
      <c r="F165" s="20">
        <v>0.83333333333333337</v>
      </c>
      <c r="G165" s="20">
        <v>0.15194051755863475</v>
      </c>
      <c r="H165" s="20">
        <v>0.13539679636259114</v>
      </c>
      <c r="I165" s="20">
        <v>-1.9131486507169176E-3</v>
      </c>
      <c r="J165" s="20">
        <v>-6.8920013588021634E-2</v>
      </c>
      <c r="K165" s="20">
        <v>-0.63452446294331744</v>
      </c>
      <c r="L165" s="20">
        <v>0.54068798585769662</v>
      </c>
      <c r="M165" s="20">
        <v>0.11520514552995152</v>
      </c>
      <c r="N165" s="20">
        <v>0.11626344336893345</v>
      </c>
      <c r="O165" s="20">
        <v>0.12713946013744806</v>
      </c>
      <c r="P165" s="20">
        <v>5.3087304596761684E-2</v>
      </c>
      <c r="Q165" s="20">
        <v>0.20681364423341161</v>
      </c>
      <c r="R165" s="20">
        <v>-7.9569348180807346E-4</v>
      </c>
      <c r="S165" s="20">
        <v>-1.9160744964730318E-3</v>
      </c>
      <c r="T165" s="20">
        <v>1.7531816218818318E-4</v>
      </c>
      <c r="U165" s="20">
        <v>-2.9779412250078661E-3</v>
      </c>
      <c r="V165" s="20">
        <v>1.4468991886431514E-3</v>
      </c>
      <c r="W165" s="20">
        <v>1.8167868E-4</v>
      </c>
      <c r="X165" s="20">
        <v>1.6356600000000003E-4</v>
      </c>
      <c r="Y165" s="20">
        <v>8.4579119999999999E-4</v>
      </c>
      <c r="Z165" s="20">
        <v>1.6902129303886725E-3</v>
      </c>
      <c r="AA165" s="92">
        <v>2.1476928072310122E-2</v>
      </c>
    </row>
    <row r="166" spans="1:27" x14ac:dyDescent="0.15">
      <c r="A166" s="108" t="s">
        <v>106</v>
      </c>
      <c r="B166" s="58">
        <f t="shared" si="3"/>
        <v>0.83333333333333337</v>
      </c>
      <c r="C166" s="21" t="s">
        <v>107</v>
      </c>
      <c r="D166" s="21">
        <v>-2.5</v>
      </c>
      <c r="E166" s="20">
        <v>0.5</v>
      </c>
      <c r="F166" s="20">
        <v>0.83333333333333337</v>
      </c>
      <c r="G166" s="20">
        <v>0.38152974742985318</v>
      </c>
      <c r="H166" s="20">
        <v>0.38073524635755163</v>
      </c>
      <c r="I166" s="20">
        <v>-1.589873190907971E-2</v>
      </c>
      <c r="J166" s="20">
        <v>-1.8784320020307374E-2</v>
      </c>
      <c r="K166" s="20">
        <v>-0.65393989436816335</v>
      </c>
      <c r="L166" s="20">
        <v>0.2298980779356492</v>
      </c>
      <c r="M166" s="20">
        <v>0.19916904021531784</v>
      </c>
      <c r="N166" s="20">
        <v>0.11106527849844894</v>
      </c>
      <c r="O166" s="20">
        <v>0.1438370482636076</v>
      </c>
      <c r="P166" s="20">
        <v>5.9475635026474023E-2</v>
      </c>
      <c r="Q166" s="20">
        <v>0.19097546604028201</v>
      </c>
      <c r="R166" s="20">
        <v>-8.5603240958791512E-3</v>
      </c>
      <c r="S166" s="20">
        <v>-4.5581670385187543E-3</v>
      </c>
      <c r="T166" s="20">
        <v>-2.0987595052661392E-3</v>
      </c>
      <c r="U166" s="20">
        <v>-6.6191551030232392E-5</v>
      </c>
      <c r="V166" s="20">
        <v>2.211340661491837E-3</v>
      </c>
      <c r="W166" s="20">
        <v>-1.6577106840000001E-2</v>
      </c>
      <c r="X166" s="20">
        <v>4.5538696800000002E-3</v>
      </c>
      <c r="Y166" s="20">
        <v>5.1191049600000007E-3</v>
      </c>
      <c r="Z166" s="20">
        <v>1.8841510449361435E-3</v>
      </c>
      <c r="AA166" s="92">
        <v>3.6346449560708149E-2</v>
      </c>
    </row>
    <row r="167" spans="1:27" x14ac:dyDescent="0.15">
      <c r="A167" s="108" t="s">
        <v>106</v>
      </c>
      <c r="B167" s="58">
        <f t="shared" si="3"/>
        <v>0.83333333333333337</v>
      </c>
      <c r="C167" s="21" t="s">
        <v>107</v>
      </c>
      <c r="D167" s="21">
        <v>-2.5</v>
      </c>
      <c r="E167" s="20">
        <v>1</v>
      </c>
      <c r="F167" s="20">
        <v>0.83333333333333337</v>
      </c>
      <c r="G167" s="20">
        <v>0.61180614226825225</v>
      </c>
      <c r="H167" s="20">
        <v>0.60821328714401446</v>
      </c>
      <c r="I167" s="20">
        <v>2.7799449759783192E-2</v>
      </c>
      <c r="J167" s="20">
        <v>-6.0087799524419228E-2</v>
      </c>
      <c r="K167" s="20">
        <v>-0.76983738118928691</v>
      </c>
      <c r="L167" s="20">
        <v>5.9250195691810212E-2</v>
      </c>
      <c r="M167" s="20">
        <v>0.22346136186320148</v>
      </c>
      <c r="N167" s="20">
        <v>9.9858893621469075E-2</v>
      </c>
      <c r="O167" s="20">
        <v>0.12232952445657246</v>
      </c>
      <c r="P167" s="20">
        <v>7.8325214412593699E-2</v>
      </c>
      <c r="Q167" s="20">
        <v>0.13437317920312436</v>
      </c>
      <c r="R167" s="20">
        <v>1.9327966011695231E-3</v>
      </c>
      <c r="S167" s="20">
        <v>-8.1771091965845474E-3</v>
      </c>
      <c r="T167" s="20">
        <v>-1.0781203338306327E-2</v>
      </c>
      <c r="U167" s="20">
        <v>-1.2691751825685013E-3</v>
      </c>
      <c r="V167" s="20">
        <v>4.1550157685380281E-3</v>
      </c>
      <c r="W167" s="20">
        <v>-1.4462290799999999E-2</v>
      </c>
      <c r="X167" s="20">
        <v>-1.1032351200000001E-3</v>
      </c>
      <c r="Y167" s="20">
        <v>4.2063429599999997E-3</v>
      </c>
      <c r="Z167" s="20">
        <v>4.0717505523244508E-3</v>
      </c>
      <c r="AA167" s="92">
        <v>3.7435645717415852E-2</v>
      </c>
    </row>
    <row r="168" spans="1:27" x14ac:dyDescent="0.15">
      <c r="A168" s="108" t="s">
        <v>106</v>
      </c>
      <c r="B168" s="58">
        <f t="shared" si="3"/>
        <v>0.83333333333333337</v>
      </c>
      <c r="C168" s="21" t="s">
        <v>107</v>
      </c>
      <c r="D168" s="21">
        <v>-2</v>
      </c>
      <c r="E168" s="20">
        <v>-1</v>
      </c>
      <c r="F168" s="20">
        <v>0.83333333333333337</v>
      </c>
      <c r="G168" s="20">
        <v>0.84179979005754302</v>
      </c>
      <c r="H168" s="20">
        <v>0.83953815658328446</v>
      </c>
      <c r="I168" s="20">
        <v>1.3554424879518296E-2</v>
      </c>
      <c r="J168" s="20">
        <v>-6.01568595244939E-2</v>
      </c>
      <c r="K168" s="20">
        <v>-0.85955201696329819</v>
      </c>
      <c r="L168" s="20">
        <v>2.3502223332541795E-2</v>
      </c>
      <c r="M168" s="20">
        <v>0.18234079803496303</v>
      </c>
      <c r="N168" s="20">
        <v>8.0505295222167886E-2</v>
      </c>
      <c r="O168" s="20">
        <v>9.0752306044056541E-2</v>
      </c>
      <c r="P168" s="20">
        <v>7.9627403966790328E-2</v>
      </c>
      <c r="Q168" s="20">
        <v>6.7514609549079008E-2</v>
      </c>
      <c r="R168" s="20">
        <v>-2.3689648320030212E-4</v>
      </c>
      <c r="S168" s="20">
        <v>-3.7178812775200353E-3</v>
      </c>
      <c r="T168" s="20">
        <v>-9.1607132600088678E-3</v>
      </c>
      <c r="U168" s="20">
        <v>1.9518179632773102E-4</v>
      </c>
      <c r="V168" s="20">
        <v>2.584925035246812E-3</v>
      </c>
      <c r="W168" s="20">
        <v>-5.3219905200000001E-3</v>
      </c>
      <c r="X168" s="20">
        <v>-1.7738136E-4</v>
      </c>
      <c r="Y168" s="20">
        <v>1.1602623600000001E-3</v>
      </c>
      <c r="Z168" s="20">
        <v>1.8536218281773233E-3</v>
      </c>
      <c r="AA168" s="92">
        <v>2.398262511957484E-2</v>
      </c>
    </row>
    <row r="169" spans="1:27" x14ac:dyDescent="0.15">
      <c r="A169" s="108" t="s">
        <v>106</v>
      </c>
      <c r="B169" s="58">
        <f t="shared" si="3"/>
        <v>0.83333333333333337</v>
      </c>
      <c r="C169" s="21" t="s">
        <v>107</v>
      </c>
      <c r="D169" s="21">
        <v>-2</v>
      </c>
      <c r="E169" s="20">
        <v>1</v>
      </c>
      <c r="F169" s="20">
        <v>0.83333333333333337</v>
      </c>
      <c r="G169" s="20">
        <v>0.63758748080022354</v>
      </c>
      <c r="H169" s="20">
        <v>0.63524747744351084</v>
      </c>
      <c r="I169" s="20">
        <v>2.6209203271577514E-2</v>
      </c>
      <c r="J169" s="20">
        <v>-4.7869778970670025E-2</v>
      </c>
      <c r="K169" s="20">
        <v>-0.75861984995070653</v>
      </c>
      <c r="L169" s="20">
        <v>0.10045783371850381</v>
      </c>
      <c r="M169" s="20">
        <v>0.21267120347315804</v>
      </c>
      <c r="N169" s="20">
        <v>0.10669956660183738</v>
      </c>
      <c r="O169" s="20">
        <v>0.12240418391611262</v>
      </c>
      <c r="P169" s="20">
        <v>7.8852645249371731E-2</v>
      </c>
      <c r="Q169" s="20">
        <v>0.14146581061596061</v>
      </c>
      <c r="R169" s="20">
        <v>2.9194007782625459E-3</v>
      </c>
      <c r="S169" s="20">
        <v>-8.6313930408392411E-3</v>
      </c>
      <c r="T169" s="20">
        <v>-9.2406613030053073E-3</v>
      </c>
      <c r="U169" s="20">
        <v>-1.6333212456919512E-3</v>
      </c>
      <c r="V169" s="20">
        <v>4.2366910840683433E-3</v>
      </c>
      <c r="W169" s="20">
        <v>-1.4408565120000001E-2</v>
      </c>
      <c r="X169" s="20">
        <v>-1.9415052000000001E-3</v>
      </c>
      <c r="Y169" s="20">
        <v>5.0198021999999995E-3</v>
      </c>
      <c r="Z169" s="20">
        <v>5.0386744996056207E-3</v>
      </c>
      <c r="AA169" s="92">
        <v>3.5798311269955412E-2</v>
      </c>
    </row>
    <row r="170" spans="1:27" x14ac:dyDescent="0.15">
      <c r="A170" s="108" t="s">
        <v>106</v>
      </c>
      <c r="B170" s="58">
        <f t="shared" si="3"/>
        <v>0.83333333333333337</v>
      </c>
      <c r="C170" s="21" t="s">
        <v>107</v>
      </c>
      <c r="D170" s="21">
        <v>-1.5</v>
      </c>
      <c r="E170" s="20">
        <v>-1</v>
      </c>
      <c r="F170" s="20">
        <v>0.83333333333333337</v>
      </c>
      <c r="G170" s="20">
        <v>0.86686996029880103</v>
      </c>
      <c r="H170" s="20">
        <v>0.86491490688098904</v>
      </c>
      <c r="I170" s="20">
        <v>1.1986576229174676E-2</v>
      </c>
      <c r="J170" s="20">
        <v>-5.6939036818312472E-2</v>
      </c>
      <c r="K170" s="20">
        <v>-0.85905623197672698</v>
      </c>
      <c r="L170" s="20">
        <v>3.9020555652863401E-2</v>
      </c>
      <c r="M170" s="20">
        <v>0.18000955641082117</v>
      </c>
      <c r="N170" s="20">
        <v>7.960938170768582E-2</v>
      </c>
      <c r="O170" s="20">
        <v>9.0453668205895857E-2</v>
      </c>
      <c r="P170" s="20">
        <v>7.9047946140420974E-2</v>
      </c>
      <c r="Q170" s="20">
        <v>7.3442473408873804E-2</v>
      </c>
      <c r="R170" s="20">
        <v>-9.4340540662708543E-4</v>
      </c>
      <c r="S170" s="20">
        <v>-3.2106441017264471E-3</v>
      </c>
      <c r="T170" s="20">
        <v>-8.5221159289138367E-3</v>
      </c>
      <c r="U170" s="20">
        <v>3.7339930884063081E-4</v>
      </c>
      <c r="V170" s="20">
        <v>2.448285440156444E-3</v>
      </c>
      <c r="W170" s="20">
        <v>-4.5447166800000006E-3</v>
      </c>
      <c r="X170" s="20">
        <v>5.2132680000000002E-5</v>
      </c>
      <c r="Y170" s="20">
        <v>1.3078929599999998E-3</v>
      </c>
      <c r="Z170" s="20">
        <v>2.4432211366752212E-3</v>
      </c>
      <c r="AA170" s="92">
        <v>2.3461480073501462E-2</v>
      </c>
    </row>
    <row r="171" spans="1:27" x14ac:dyDescent="0.15">
      <c r="A171" s="108" t="s">
        <v>106</v>
      </c>
      <c r="B171" s="58">
        <f t="shared" si="3"/>
        <v>0.83333333333333337</v>
      </c>
      <c r="C171" s="21" t="s">
        <v>107</v>
      </c>
      <c r="D171" s="21">
        <v>-1.5</v>
      </c>
      <c r="E171" s="20">
        <v>1</v>
      </c>
      <c r="F171" s="20">
        <v>0.83333333333333337</v>
      </c>
      <c r="G171" s="20">
        <v>0.61974096538189494</v>
      </c>
      <c r="H171" s="20">
        <v>0.61680659093708823</v>
      </c>
      <c r="I171" s="20">
        <v>2.2397837862051719E-2</v>
      </c>
      <c r="J171" s="20">
        <v>-5.591806870910062E-2</v>
      </c>
      <c r="K171" s="20">
        <v>-0.77166033639684128</v>
      </c>
      <c r="L171" s="20">
        <v>0.11853010051912259</v>
      </c>
      <c r="M171" s="20">
        <v>0.22044325321128999</v>
      </c>
      <c r="N171" s="20">
        <v>9.704609848329307E-2</v>
      </c>
      <c r="O171" s="20">
        <v>0.11670206769373195</v>
      </c>
      <c r="P171" s="20">
        <v>7.7627656146114457E-2</v>
      </c>
      <c r="Q171" s="20">
        <v>0.12892714985193118</v>
      </c>
      <c r="R171" s="20">
        <v>2.9876827057732217E-3</v>
      </c>
      <c r="S171" s="20">
        <v>-6.8156511725451611E-3</v>
      </c>
      <c r="T171" s="20">
        <v>-9.6045606129096326E-3</v>
      </c>
      <c r="U171" s="20">
        <v>-1.6540485160984359E-3</v>
      </c>
      <c r="V171" s="20">
        <v>3.7058632214260782E-3</v>
      </c>
      <c r="W171" s="20">
        <v>-1.3837233240000002E-2</v>
      </c>
      <c r="X171" s="20">
        <v>-1.83219192E-3</v>
      </c>
      <c r="Y171" s="20">
        <v>3.2678110799999999E-3</v>
      </c>
      <c r="Z171" s="20">
        <v>4.7435411967204208E-3</v>
      </c>
      <c r="AA171" s="92">
        <v>3.5816272860599165E-2</v>
      </c>
    </row>
    <row r="172" spans="1:27" x14ac:dyDescent="0.15">
      <c r="A172" s="108" t="s">
        <v>106</v>
      </c>
      <c r="B172" s="58">
        <f t="shared" si="3"/>
        <v>0.83333333333333337</v>
      </c>
      <c r="C172" s="21" t="s">
        <v>107</v>
      </c>
      <c r="D172" s="21">
        <v>-1</v>
      </c>
      <c r="E172" s="20">
        <v>-1</v>
      </c>
      <c r="F172" s="20">
        <v>0.83333333333333337</v>
      </c>
      <c r="G172" s="20">
        <v>0.8530775350334262</v>
      </c>
      <c r="H172" s="20">
        <v>0.8510711765957526</v>
      </c>
      <c r="I172" s="20">
        <v>1.1695404336968003E-2</v>
      </c>
      <c r="J172" s="20">
        <v>-5.7291802764639785E-2</v>
      </c>
      <c r="K172" s="20">
        <v>-0.85927001360362354</v>
      </c>
      <c r="L172" s="20">
        <v>4.8001628809965599E-2</v>
      </c>
      <c r="M172" s="20">
        <v>0.18725898993217185</v>
      </c>
      <c r="N172" s="20">
        <v>7.7078426029273978E-2</v>
      </c>
      <c r="O172" s="20">
        <v>9.3169406046669623E-2</v>
      </c>
      <c r="P172" s="20">
        <v>7.8680837752775318E-2</v>
      </c>
      <c r="Q172" s="20">
        <v>7.5183820865722811E-2</v>
      </c>
      <c r="R172" s="20">
        <v>-6.0478278652312419E-4</v>
      </c>
      <c r="S172" s="20">
        <v>-3.5353316345833326E-3</v>
      </c>
      <c r="T172" s="20">
        <v>-8.8960087441927183E-3</v>
      </c>
      <c r="U172" s="20">
        <v>1.8506491434361349E-4</v>
      </c>
      <c r="V172" s="20">
        <v>2.4835094621865118E-3</v>
      </c>
      <c r="W172" s="20">
        <v>-5.2916122800000008E-3</v>
      </c>
      <c r="X172" s="20">
        <v>-1.3216608000000003E-4</v>
      </c>
      <c r="Y172" s="20">
        <v>1.6240078799999997E-3</v>
      </c>
      <c r="Z172" s="20">
        <v>2.6653321302660786E-3</v>
      </c>
      <c r="AA172" s="92">
        <v>2.484377564632835E-2</v>
      </c>
    </row>
    <row r="173" spans="1:27" x14ac:dyDescent="0.15">
      <c r="A173" s="108" t="s">
        <v>106</v>
      </c>
      <c r="B173" s="58">
        <f t="shared" si="3"/>
        <v>0.83333333333333337</v>
      </c>
      <c r="C173" s="21" t="s">
        <v>107</v>
      </c>
      <c r="D173" s="21">
        <v>-1</v>
      </c>
      <c r="E173" s="20">
        <v>1</v>
      </c>
      <c r="F173" s="20">
        <v>0.83333333333333337</v>
      </c>
      <c r="G173" s="20">
        <v>0.64301150363111459</v>
      </c>
      <c r="H173" s="20">
        <v>0.6398166363673693</v>
      </c>
      <c r="I173" s="20">
        <v>2.8152215706110508E-2</v>
      </c>
      <c r="J173" s="20">
        <v>-5.7497116278375261E-2</v>
      </c>
      <c r="K173" s="20">
        <v>-0.78133080144572675</v>
      </c>
      <c r="L173" s="20">
        <v>0.11554802331991378</v>
      </c>
      <c r="M173" s="20">
        <v>0.21860849699309026</v>
      </c>
      <c r="N173" s="20">
        <v>9.8619546593102209E-2</v>
      </c>
      <c r="O173" s="20">
        <v>0.11809446661415618</v>
      </c>
      <c r="P173" s="20">
        <v>7.6221247360253735E-2</v>
      </c>
      <c r="Q173" s="20">
        <v>0.110299231614033</v>
      </c>
      <c r="R173" s="20">
        <v>2.1794476454427797E-3</v>
      </c>
      <c r="S173" s="20">
        <v>-6.9982008154818656E-3</v>
      </c>
      <c r="T173" s="20">
        <v>-9.9610573262402125E-3</v>
      </c>
      <c r="U173" s="20">
        <v>-1.476324510023786E-3</v>
      </c>
      <c r="V173" s="20">
        <v>3.6670612777187006E-3</v>
      </c>
      <c r="W173" s="20">
        <v>-1.1601989640000001E-2</v>
      </c>
      <c r="X173" s="20">
        <v>-1.1861391599999999E-3</v>
      </c>
      <c r="Y173" s="20">
        <v>2.8112108400000003E-3</v>
      </c>
      <c r="Z173" s="20">
        <v>3.9303587353642592E-3</v>
      </c>
      <c r="AA173" s="92">
        <v>3.5730896486344532E-2</v>
      </c>
    </row>
    <row r="174" spans="1:27" x14ac:dyDescent="0.15">
      <c r="A174" s="108" t="s">
        <v>106</v>
      </c>
      <c r="B174" s="58">
        <f t="shared" si="3"/>
        <v>0.83333333333333337</v>
      </c>
      <c r="C174" s="21" t="s">
        <v>107</v>
      </c>
      <c r="D174" s="21">
        <v>-0.5</v>
      </c>
      <c r="E174" s="20">
        <v>-1</v>
      </c>
      <c r="F174" s="20">
        <v>0.83333333333333337</v>
      </c>
      <c r="G174" s="20">
        <v>0.84129921949481268</v>
      </c>
      <c r="H174" s="20">
        <v>0.83887928685284241</v>
      </c>
      <c r="I174" s="20">
        <v>1.1936181093985062E-2</v>
      </c>
      <c r="J174" s="20">
        <v>-6.2637420067716124E-2</v>
      </c>
      <c r="K174" s="20">
        <v>-0.8573027103534816</v>
      </c>
      <c r="L174" s="20">
        <v>5.58827903348946E-2</v>
      </c>
      <c r="M174" s="20">
        <v>0.19738467913230776</v>
      </c>
      <c r="N174" s="20">
        <v>8.1358279547414356E-2</v>
      </c>
      <c r="O174" s="20">
        <v>9.538305902203574E-2</v>
      </c>
      <c r="P174" s="20">
        <v>7.9318712331353874E-2</v>
      </c>
      <c r="Q174" s="20">
        <v>7.6309343505687591E-2</v>
      </c>
      <c r="R174" s="20">
        <v>-1.6304052079079613E-4</v>
      </c>
      <c r="S174" s="20">
        <v>-4.0369947754780892E-3</v>
      </c>
      <c r="T174" s="20">
        <v>-1.0211696908566248E-2</v>
      </c>
      <c r="U174" s="20">
        <v>2.0517530170228613E-4</v>
      </c>
      <c r="V174" s="20">
        <v>2.5880094504858718E-3</v>
      </c>
      <c r="W174" s="20">
        <v>-7.1018802000000006E-3</v>
      </c>
      <c r="X174" s="20">
        <v>-1.2721104000000002E-4</v>
      </c>
      <c r="Y174" s="20">
        <v>1.6374517199999998E-3</v>
      </c>
      <c r="Z174" s="20">
        <v>2.9042160914883363E-3</v>
      </c>
      <c r="AA174" s="92">
        <v>2.7338904577740235E-2</v>
      </c>
    </row>
    <row r="175" spans="1:27" x14ac:dyDescent="0.15">
      <c r="A175" s="108" t="s">
        <v>106</v>
      </c>
      <c r="B175" s="58">
        <f t="shared" si="3"/>
        <v>0.83333333333333337</v>
      </c>
      <c r="C175" s="21" t="s">
        <v>107</v>
      </c>
      <c r="D175" s="21">
        <v>-0.5</v>
      </c>
      <c r="E175" s="20">
        <v>-0.5</v>
      </c>
      <c r="F175" s="20">
        <v>0.83333333333333337</v>
      </c>
      <c r="G175" s="20">
        <v>0.44041241692835437</v>
      </c>
      <c r="H175" s="20">
        <v>0.43682129885061766</v>
      </c>
      <c r="I175" s="20">
        <v>5.5387986546365391E-2</v>
      </c>
      <c r="J175" s="20">
        <v>9.0785902800849631E-3</v>
      </c>
      <c r="K175" s="20">
        <v>-0.76054385705069627</v>
      </c>
      <c r="L175" s="20">
        <v>0.15255523522603981</v>
      </c>
      <c r="M175" s="20">
        <v>0.18887163425823961</v>
      </c>
      <c r="N175" s="20">
        <v>9.0490997935665951E-2</v>
      </c>
      <c r="O175" s="20">
        <v>0.12161092715849829</v>
      </c>
      <c r="P175" s="20">
        <v>8.4013314994042618E-2</v>
      </c>
      <c r="Q175" s="20">
        <v>7.5329304158354399E-2</v>
      </c>
      <c r="R175" s="20">
        <v>9.4661047669391315E-3</v>
      </c>
      <c r="S175" s="20">
        <v>-3.2733519943382921E-3</v>
      </c>
      <c r="T175" s="20">
        <v>-8.5904048823066317E-3</v>
      </c>
      <c r="U175" s="20">
        <v>-4.1764832986018879E-3</v>
      </c>
      <c r="V175" s="20">
        <v>2.5459380266250908E-3</v>
      </c>
      <c r="W175" s="20">
        <v>-3.360366E-3</v>
      </c>
      <c r="X175" s="20">
        <v>-1.2308770799999999E-3</v>
      </c>
      <c r="Y175" s="20">
        <v>5.6136779999999996E-4</v>
      </c>
      <c r="Z175" s="20">
        <v>1.6222069365455659E-3</v>
      </c>
      <c r="AA175" s="92">
        <v>2.9325166269560256E-2</v>
      </c>
    </row>
    <row r="176" spans="1:27" x14ac:dyDescent="0.15">
      <c r="A176" s="108" t="s">
        <v>106</v>
      </c>
      <c r="B176" s="58">
        <f t="shared" si="3"/>
        <v>0.83333333333333337</v>
      </c>
      <c r="C176" s="21" t="s">
        <v>107</v>
      </c>
      <c r="D176" s="21">
        <v>-0.5</v>
      </c>
      <c r="E176" s="20">
        <v>0</v>
      </c>
      <c r="F176" s="20">
        <v>0.83333333333333337</v>
      </c>
      <c r="G176" s="20">
        <v>0.1573335373639769</v>
      </c>
      <c r="H176" s="20">
        <v>0.13705983582384845</v>
      </c>
      <c r="I176" s="20">
        <v>-2.5738848676474424E-3</v>
      </c>
      <c r="J176" s="20">
        <v>-7.7212813056446297E-2</v>
      </c>
      <c r="K176" s="20">
        <v>-0.65526499893312762</v>
      </c>
      <c r="L176" s="20">
        <v>0.16934884808798883</v>
      </c>
      <c r="M176" s="20">
        <v>0.11782755904630007</v>
      </c>
      <c r="N176" s="20">
        <v>0.11457987255630256</v>
      </c>
      <c r="O176" s="20">
        <v>0.12511058932444388</v>
      </c>
      <c r="P176" s="20">
        <v>5.0299660486388217E-2</v>
      </c>
      <c r="Q176" s="20">
        <v>6.9479782574756413E-2</v>
      </c>
      <c r="R176" s="20">
        <v>-5.9363471672546294E-4</v>
      </c>
      <c r="S176" s="20">
        <v>-1.2750604831075084E-3</v>
      </c>
      <c r="T176" s="20">
        <v>1.4416556827367489E-4</v>
      </c>
      <c r="U176" s="20">
        <v>-2.7510516400225957E-3</v>
      </c>
      <c r="V176" s="20">
        <v>1.3618927046546514E-3</v>
      </c>
      <c r="W176" s="20">
        <v>-7.9898939999999998E-4</v>
      </c>
      <c r="X176" s="20">
        <v>-8.9358012E-4</v>
      </c>
      <c r="Y176" s="20">
        <v>1.0734768000000001E-3</v>
      </c>
      <c r="Z176" s="20">
        <v>6.1508875113178206E-4</v>
      </c>
      <c r="AA176" s="92">
        <v>2.1332270213468757E-2</v>
      </c>
    </row>
    <row r="177" spans="1:27" x14ac:dyDescent="0.15">
      <c r="A177" s="108" t="s">
        <v>106</v>
      </c>
      <c r="B177" s="58">
        <f t="shared" si="3"/>
        <v>0.83333333333333337</v>
      </c>
      <c r="C177" s="21" t="s">
        <v>107</v>
      </c>
      <c r="D177" s="21">
        <v>-0.5</v>
      </c>
      <c r="E177" s="20">
        <v>0.5</v>
      </c>
      <c r="F177" s="20">
        <v>0.83333333333333337</v>
      </c>
      <c r="G177" s="20">
        <v>0.36363801241472993</v>
      </c>
      <c r="H177" s="20">
        <v>0.36205731606708902</v>
      </c>
      <c r="I177" s="20">
        <v>-3.2152096250975239E-2</v>
      </c>
      <c r="J177" s="20">
        <v>-1.0646438930428584E-2</v>
      </c>
      <c r="K177" s="20">
        <v>-0.66588693268631238</v>
      </c>
      <c r="L177" s="20">
        <v>0.15373427510313181</v>
      </c>
      <c r="M177" s="20">
        <v>0.18537383857878253</v>
      </c>
      <c r="N177" s="20">
        <v>0.11447161633996933</v>
      </c>
      <c r="O177" s="20">
        <v>0.14368212988506177</v>
      </c>
      <c r="P177" s="20">
        <v>5.5290037548876389E-2</v>
      </c>
      <c r="Q177" s="20">
        <v>9.1400291591023822E-2</v>
      </c>
      <c r="R177" s="20">
        <v>-7.84127359393E-3</v>
      </c>
      <c r="S177" s="20">
        <v>-3.5102484775385938E-3</v>
      </c>
      <c r="T177" s="20">
        <v>-1.6842757854412262E-3</v>
      </c>
      <c r="U177" s="20">
        <v>-8.0237978028912681E-4</v>
      </c>
      <c r="V177" s="20">
        <v>1.7123439641166746E-3</v>
      </c>
      <c r="W177" s="20">
        <v>-3.6020376000000004E-3</v>
      </c>
      <c r="X177" s="20">
        <v>-8.9240507999999998E-4</v>
      </c>
      <c r="Y177" s="20">
        <v>1.4756806799999999E-3</v>
      </c>
      <c r="Z177" s="20">
        <v>1.0529399872515233E-3</v>
      </c>
      <c r="AA177" s="92">
        <v>3.4055882712612708E-2</v>
      </c>
    </row>
    <row r="178" spans="1:27" x14ac:dyDescent="0.15">
      <c r="A178" s="108" t="s">
        <v>106</v>
      </c>
      <c r="B178" s="58">
        <f t="shared" si="3"/>
        <v>0.83333333333333337</v>
      </c>
      <c r="C178" s="21" t="s">
        <v>107</v>
      </c>
      <c r="D178" s="21">
        <v>-0.5</v>
      </c>
      <c r="E178" s="20">
        <v>1</v>
      </c>
      <c r="F178" s="20">
        <v>0.83333333333333337</v>
      </c>
      <c r="G178" s="20">
        <v>0.63130255344692887</v>
      </c>
      <c r="H178" s="20">
        <v>0.62813056446284388</v>
      </c>
      <c r="I178" s="20">
        <v>2.9779791924086262E-2</v>
      </c>
      <c r="J178" s="20">
        <v>-5.5750084925135231E-2</v>
      </c>
      <c r="K178" s="20">
        <v>-0.78029428279761681</v>
      </c>
      <c r="L178" s="20">
        <v>0.11186853967923481</v>
      </c>
      <c r="M178" s="20">
        <v>0.2141270629341914</v>
      </c>
      <c r="N178" s="20">
        <v>0.10114676929853705</v>
      </c>
      <c r="O178" s="20">
        <v>0.11992362337289041</v>
      </c>
      <c r="P178" s="20">
        <v>7.5427457065382716E-2</v>
      </c>
      <c r="Q178" s="20">
        <v>9.2446603049493009E-2</v>
      </c>
      <c r="R178" s="20">
        <v>2.8469383245777482E-3</v>
      </c>
      <c r="S178" s="20">
        <v>-8.5324539213850002E-3</v>
      </c>
      <c r="T178" s="20">
        <v>-9.8552001952356676E-3</v>
      </c>
      <c r="U178" s="20">
        <v>-1.4288245153422584E-3</v>
      </c>
      <c r="V178" s="20">
        <v>3.9876553976666207E-3</v>
      </c>
      <c r="W178" s="20">
        <v>-9.3441265199999991E-3</v>
      </c>
      <c r="X178" s="20">
        <v>-1.1206134E-3</v>
      </c>
      <c r="Y178" s="20">
        <v>2.93679756E-3</v>
      </c>
      <c r="Z178" s="20">
        <v>3.2783796580540666E-3</v>
      </c>
      <c r="AA178" s="92">
        <v>3.5231371731618756E-2</v>
      </c>
    </row>
    <row r="179" spans="1:27" x14ac:dyDescent="0.15">
      <c r="A179" s="108" t="s">
        <v>106</v>
      </c>
      <c r="B179" s="58">
        <f t="shared" si="3"/>
        <v>0.83333333333333337</v>
      </c>
      <c r="C179" s="21" t="s">
        <v>107</v>
      </c>
      <c r="D179" s="21">
        <v>0.5</v>
      </c>
      <c r="E179" s="20">
        <v>1</v>
      </c>
      <c r="F179" s="20">
        <v>0.83333333333333337</v>
      </c>
      <c r="G179" s="20">
        <v>0.64291651994876664</v>
      </c>
      <c r="H179" s="20">
        <v>0.63999768555675429</v>
      </c>
      <c r="I179" s="20">
        <v>2.0697468671024288E-2</v>
      </c>
      <c r="J179" s="20">
        <v>-5.7586707629823458E-2</v>
      </c>
      <c r="K179" s="20">
        <v>-0.78481173480014055</v>
      </c>
      <c r="L179" s="20">
        <v>0.10358842621729139</v>
      </c>
      <c r="M179" s="20">
        <v>0.21808774726279756</v>
      </c>
      <c r="N179" s="20">
        <v>9.4453548750760591E-2</v>
      </c>
      <c r="O179" s="20">
        <v>0.11182867147224722</v>
      </c>
      <c r="P179" s="20">
        <v>7.2390474502510474E-2</v>
      </c>
      <c r="Q179" s="20">
        <v>7.4807667807919212E-2</v>
      </c>
      <c r="R179" s="20">
        <v>2.086082560887366E-3</v>
      </c>
      <c r="S179" s="20">
        <v>-4.9748261472063434E-3</v>
      </c>
      <c r="T179" s="20">
        <v>-9.2098788389194872E-3</v>
      </c>
      <c r="U179" s="20">
        <v>-1.268558299520689E-3</v>
      </c>
      <c r="V179" s="20">
        <v>3.0935451081678424E-3</v>
      </c>
      <c r="W179" s="20">
        <v>-6.3376246800000008E-3</v>
      </c>
      <c r="X179" s="20">
        <v>-8.3870640000000007E-4</v>
      </c>
      <c r="Y179" s="20">
        <v>1.74866796E-3</v>
      </c>
      <c r="Z179" s="20">
        <v>2.344720556302879E-3</v>
      </c>
      <c r="AA179" s="92">
        <v>3.4494695070510985E-2</v>
      </c>
    </row>
    <row r="180" spans="1:27" x14ac:dyDescent="0.15">
      <c r="A180" s="108" t="s">
        <v>106</v>
      </c>
      <c r="B180" s="58">
        <f t="shared" si="3"/>
        <v>0.83333333333333337</v>
      </c>
      <c r="C180" s="21" t="s">
        <v>107</v>
      </c>
      <c r="D180" s="21">
        <v>1.5</v>
      </c>
      <c r="E180" s="20">
        <v>0</v>
      </c>
      <c r="F180" s="20">
        <v>0.83333333333333337</v>
      </c>
      <c r="G180" s="20">
        <v>0.17584112884635397</v>
      </c>
      <c r="H180" s="20">
        <v>0.15103608664976872</v>
      </c>
      <c r="I180" s="20">
        <v>-3.7721691932672088E-3</v>
      </c>
      <c r="J180" s="20">
        <v>-8.9966515232396224E-2</v>
      </c>
      <c r="K180" s="20">
        <v>-0.66918115827871516</v>
      </c>
      <c r="L180" s="20">
        <v>0.1045470751606512</v>
      </c>
      <c r="M180" s="20">
        <v>0.12037158013013144</v>
      </c>
      <c r="N180" s="20">
        <v>0.11631383850412307</v>
      </c>
      <c r="O180" s="20">
        <v>0.13389240825285664</v>
      </c>
      <c r="P180" s="20">
        <v>4.9856232994371169E-2</v>
      </c>
      <c r="Q180" s="20">
        <v>4.4195551164210589E-2</v>
      </c>
      <c r="R180" s="20">
        <v>-6.0478278652312419E-4</v>
      </c>
      <c r="S180" s="20">
        <v>-2.3508492185818214E-3</v>
      </c>
      <c r="T180" s="20">
        <v>-2.1775971587765188E-5</v>
      </c>
      <c r="U180" s="20">
        <v>-2.977756160093522E-3</v>
      </c>
      <c r="V180" s="20">
        <v>1.6035874827874108E-3</v>
      </c>
      <c r="W180" s="20">
        <v>-3.0737988000000005E-4</v>
      </c>
      <c r="X180" s="20">
        <v>-4.3789140000000007E-4</v>
      </c>
      <c r="Y180" s="20">
        <v>4.6621980000000009E-4</v>
      </c>
      <c r="Z180" s="20">
        <v>3.1927720253057827E-4</v>
      </c>
      <c r="AA180" s="92">
        <v>2.2972701659168752E-2</v>
      </c>
    </row>
    <row r="181" spans="1:27" x14ac:dyDescent="0.15">
      <c r="A181" s="108" t="s">
        <v>106</v>
      </c>
      <c r="B181" s="58">
        <f t="shared" si="3"/>
        <v>0.83333333333333337</v>
      </c>
      <c r="C181" s="21" t="s">
        <v>107</v>
      </c>
      <c r="D181" s="21">
        <v>1.5</v>
      </c>
      <c r="E181" s="20">
        <v>1</v>
      </c>
      <c r="F181" s="20">
        <v>0.83333333333333337</v>
      </c>
      <c r="G181" s="20">
        <v>0.652420932439298</v>
      </c>
      <c r="H181" s="20">
        <v>0.64930025421545978</v>
      </c>
      <c r="I181" s="20">
        <v>2.9014532463799494E-2</v>
      </c>
      <c r="J181" s="20">
        <v>-5.6748655196485025E-2</v>
      </c>
      <c r="K181" s="20">
        <v>-0.79472996840295063</v>
      </c>
      <c r="L181" s="20">
        <v>8.862401427430322E-2</v>
      </c>
      <c r="M181" s="20">
        <v>0.21215232022935382</v>
      </c>
      <c r="N181" s="20">
        <v>0.10460350227524702</v>
      </c>
      <c r="O181" s="20">
        <v>0.11419724282615917</v>
      </c>
      <c r="P181" s="20">
        <v>7.328600524182316E-2</v>
      </c>
      <c r="Q181" s="20">
        <v>5.8990586847607794E-2</v>
      </c>
      <c r="R181" s="20">
        <v>2.5752041232597546E-3</v>
      </c>
      <c r="S181" s="20">
        <v>-7.2782960691481048E-3</v>
      </c>
      <c r="T181" s="20">
        <v>-9.3176483073722522E-3</v>
      </c>
      <c r="U181" s="20">
        <v>-1.3964381553321261E-3</v>
      </c>
      <c r="V181" s="20">
        <v>3.4679314298849732E-3</v>
      </c>
      <c r="W181" s="20">
        <v>-4.7811114000000004E-3</v>
      </c>
      <c r="X181" s="20">
        <v>-6.5350475999999995E-4</v>
      </c>
      <c r="Y181" s="20">
        <v>1.48958892E-3</v>
      </c>
      <c r="Z181" s="20">
        <v>1.8233116918446863E-3</v>
      </c>
      <c r="AA181" s="92">
        <v>3.4495754968021333E-2</v>
      </c>
    </row>
    <row r="182" spans="1:27" x14ac:dyDescent="0.15">
      <c r="A182" s="108" t="s">
        <v>106</v>
      </c>
      <c r="B182" s="58">
        <f t="shared" si="3"/>
        <v>0.83333333333333337</v>
      </c>
      <c r="C182" s="21" t="s">
        <v>107</v>
      </c>
      <c r="D182" s="21">
        <v>2.5</v>
      </c>
      <c r="E182" s="20">
        <v>1</v>
      </c>
      <c r="F182" s="20">
        <v>0.83333333333333337</v>
      </c>
      <c r="G182" s="20">
        <v>0.65236541101245649</v>
      </c>
      <c r="H182" s="20">
        <v>0.64960635799957434</v>
      </c>
      <c r="I182" s="20">
        <v>1.6869304883101947E-2</v>
      </c>
      <c r="J182" s="20">
        <v>-5.7512048170283298E-2</v>
      </c>
      <c r="K182" s="20">
        <v>-0.79753433055603551</v>
      </c>
      <c r="L182" s="20">
        <v>8.0058459635431206E-2</v>
      </c>
      <c r="M182" s="20">
        <v>0.20683283373711658</v>
      </c>
      <c r="N182" s="20">
        <v>9.3768548209479524E-2</v>
      </c>
      <c r="O182" s="20">
        <v>0.11245954390536166</v>
      </c>
      <c r="P182" s="20">
        <v>7.1847675184953233E-2</v>
      </c>
      <c r="Q182" s="20">
        <v>5.1961686889958988E-2</v>
      </c>
      <c r="R182" s="20">
        <v>2.0150136159272753E-3</v>
      </c>
      <c r="S182" s="20">
        <v>-5.0347470223687735E-3</v>
      </c>
      <c r="T182" s="20">
        <v>-8.3458107538491554E-3</v>
      </c>
      <c r="U182" s="20">
        <v>-1.2728147925505921E-3</v>
      </c>
      <c r="V182" s="20">
        <v>3.0954574456160599E-3</v>
      </c>
      <c r="W182" s="20">
        <v>-3.2051321999999999E-3</v>
      </c>
      <c r="X182" s="20">
        <v>-4.0211316000000002E-4</v>
      </c>
      <c r="Y182" s="20">
        <v>9.9784224000000021E-4</v>
      </c>
      <c r="Z182" s="20">
        <v>1.4447887323742862E-3</v>
      </c>
      <c r="AA182" s="92">
        <v>3.2109755380220581E-2</v>
      </c>
    </row>
    <row r="183" spans="1:27" x14ac:dyDescent="0.15">
      <c r="A183" s="108" t="s">
        <v>106</v>
      </c>
      <c r="B183" s="58">
        <f t="shared" si="3"/>
        <v>0.83333333333333337</v>
      </c>
      <c r="C183" s="21" t="s">
        <v>107</v>
      </c>
      <c r="D183" s="21">
        <v>3.5</v>
      </c>
      <c r="E183" s="20">
        <v>0</v>
      </c>
      <c r="F183" s="20">
        <v>0.83333333333333337</v>
      </c>
      <c r="G183" s="20">
        <v>0.16065271951401294</v>
      </c>
      <c r="H183" s="20">
        <v>0.13873220771754832</v>
      </c>
      <c r="I183" s="20">
        <v>-4.8099356808756046E-3</v>
      </c>
      <c r="J183" s="20">
        <v>-8.0867393600937712E-2</v>
      </c>
      <c r="K183" s="20">
        <v>-0.67464476336405044</v>
      </c>
      <c r="L183" s="20">
        <v>7.5093900739842609E-2</v>
      </c>
      <c r="M183" s="20">
        <v>0.11817659201965036</v>
      </c>
      <c r="N183" s="20">
        <v>0.11912663364229907</v>
      </c>
      <c r="O183" s="20">
        <v>0.13190833311557656</v>
      </c>
      <c r="P183" s="20">
        <v>4.9264574026451291E-2</v>
      </c>
      <c r="Q183" s="20">
        <v>3.6949611006970202E-2</v>
      </c>
      <c r="R183" s="20">
        <v>-7.9151295563395041E-4</v>
      </c>
      <c r="S183" s="20">
        <v>-2.1167397528309346E-3</v>
      </c>
      <c r="T183" s="20">
        <v>-2.8068178675448043E-5</v>
      </c>
      <c r="U183" s="20">
        <v>-2.93463603505146E-3</v>
      </c>
      <c r="V183" s="20">
        <v>1.5613309940122856E-3</v>
      </c>
      <c r="W183" s="20">
        <v>-2.8208304000000003E-4</v>
      </c>
      <c r="X183" s="20">
        <v>-2.2314203999999999E-4</v>
      </c>
      <c r="Y183" s="20">
        <v>3.7058255999999998E-4</v>
      </c>
      <c r="Z183" s="20">
        <v>1.8717232706997212E-4</v>
      </c>
      <c r="AA183" s="92">
        <v>2.2778335044827673E-2</v>
      </c>
    </row>
    <row r="184" spans="1:27" x14ac:dyDescent="0.15">
      <c r="A184" s="108" t="s">
        <v>106</v>
      </c>
      <c r="B184" s="58">
        <f t="shared" si="3"/>
        <v>0.83333333333333337</v>
      </c>
      <c r="C184" s="21" t="s">
        <v>107</v>
      </c>
      <c r="D184" s="21">
        <v>3.5</v>
      </c>
      <c r="E184" s="20">
        <v>1</v>
      </c>
      <c r="F184" s="20">
        <v>0.83333333333333337</v>
      </c>
      <c r="G184" s="20">
        <v>0.67865882174246717</v>
      </c>
      <c r="H184" s="20">
        <v>0.67604389478491234</v>
      </c>
      <c r="I184" s="20">
        <v>2.8790554085178978E-2</v>
      </c>
      <c r="J184" s="20">
        <v>-5.209177140766677E-2</v>
      </c>
      <c r="K184" s="20">
        <v>-0.80714016686170276</v>
      </c>
      <c r="L184" s="20">
        <v>7.0719144433459211E-2</v>
      </c>
      <c r="M184" s="20">
        <v>0.2050621602216888</v>
      </c>
      <c r="N184" s="20">
        <v>0.10024525632458947</v>
      </c>
      <c r="O184" s="20">
        <v>0.11587521417932455</v>
      </c>
      <c r="P184" s="20">
        <v>7.1420770437260403E-2</v>
      </c>
      <c r="Q184" s="20">
        <v>4.4116063512847199E-2</v>
      </c>
      <c r="R184" s="20">
        <v>2.172480101819241E-3</v>
      </c>
      <c r="S184" s="20">
        <v>-7.5667523751625906E-3</v>
      </c>
      <c r="T184" s="20">
        <v>-8.5587999074903942E-3</v>
      </c>
      <c r="U184" s="20">
        <v>-1.1589381819244887E-3</v>
      </c>
      <c r="V184" s="20">
        <v>3.505622984106289E-3</v>
      </c>
      <c r="W184" s="20">
        <v>-2.6463527999999997E-3</v>
      </c>
      <c r="X184" s="20">
        <v>-4.0719888000000001E-4</v>
      </c>
      <c r="Y184" s="20">
        <v>9.9606348000000019E-4</v>
      </c>
      <c r="Z184" s="20">
        <v>1.2056329145051516E-3</v>
      </c>
      <c r="AA184" s="92">
        <v>3.2763333115736273E-2</v>
      </c>
    </row>
    <row r="185" spans="1:27" x14ac:dyDescent="0.15">
      <c r="A185" s="108" t="s">
        <v>106</v>
      </c>
      <c r="B185" s="58">
        <f t="shared" si="3"/>
        <v>0.83333333333333337</v>
      </c>
      <c r="C185" s="21" t="s">
        <v>107</v>
      </c>
      <c r="D185" s="21">
        <v>4.5</v>
      </c>
      <c r="E185" s="20">
        <v>1</v>
      </c>
      <c r="F185" s="20">
        <v>0.83333333333333337</v>
      </c>
      <c r="G185" s="20">
        <v>0.71019046562900212</v>
      </c>
      <c r="H185" s="20">
        <v>0.70780900617060427</v>
      </c>
      <c r="I185" s="20">
        <v>1.8754456236491305E-2</v>
      </c>
      <c r="J185" s="20">
        <v>-5.5001623843244994E-2</v>
      </c>
      <c r="K185" s="20">
        <v>-0.80803241007816395</v>
      </c>
      <c r="L185" s="20">
        <v>6.5584321260746398E-2</v>
      </c>
      <c r="M185" s="20">
        <v>0.20380788130141395</v>
      </c>
      <c r="N185" s="20">
        <v>9.6277106050029287E-2</v>
      </c>
      <c r="O185" s="20">
        <v>0.11128552390409246</v>
      </c>
      <c r="P185" s="20">
        <v>7.0275390465051601E-2</v>
      </c>
      <c r="Q185" s="20">
        <v>4.14119825300664E-2</v>
      </c>
      <c r="R185" s="20">
        <v>2.074934491089705E-3</v>
      </c>
      <c r="S185" s="20">
        <v>-5.0751587753852957E-3</v>
      </c>
      <c r="T185" s="20">
        <v>-7.824626829521019E-3</v>
      </c>
      <c r="U185" s="20">
        <v>-1.1981719437653348E-3</v>
      </c>
      <c r="V185" s="20">
        <v>2.9532659030953837E-3</v>
      </c>
      <c r="W185" s="20">
        <v>-2.1295958399999999E-3</v>
      </c>
      <c r="X185" s="20">
        <v>-2.8273643999999999E-4</v>
      </c>
      <c r="Y185" s="20">
        <v>6.7705740000000003E-4</v>
      </c>
      <c r="Z185" s="20">
        <v>9.9364848213115593E-4</v>
      </c>
      <c r="AA185" s="92">
        <v>3.1595700730274075E-2</v>
      </c>
    </row>
    <row r="186" spans="1:27" x14ac:dyDescent="0.15">
      <c r="A186" s="108" t="s">
        <v>106</v>
      </c>
      <c r="B186" s="58">
        <f t="shared" si="3"/>
        <v>0.83333333333333337</v>
      </c>
      <c r="C186" s="21" t="s">
        <v>107</v>
      </c>
      <c r="D186" s="21">
        <v>5.5</v>
      </c>
      <c r="E186" s="20">
        <v>0</v>
      </c>
      <c r="F186" s="20">
        <v>0.83333333333333337</v>
      </c>
      <c r="G186" s="20">
        <v>0.1756377838028228</v>
      </c>
      <c r="H186" s="20">
        <v>0.14986020016201101</v>
      </c>
      <c r="I186" s="20">
        <v>-2.7512010840553543E-3</v>
      </c>
      <c r="J186" s="20">
        <v>-9.1558628207090403E-2</v>
      </c>
      <c r="K186" s="20">
        <v>-0.67346632037641474</v>
      </c>
      <c r="L186" s="20">
        <v>6.0025946820424197E-2</v>
      </c>
      <c r="M186" s="20">
        <v>0.11909676985848301</v>
      </c>
      <c r="N186" s="20">
        <v>0.11176521093163806</v>
      </c>
      <c r="O186" s="20">
        <v>0.12718052284019515</v>
      </c>
      <c r="P186" s="20">
        <v>4.9643002209079509E-2</v>
      </c>
      <c r="Q186" s="20">
        <v>3.3120537748729209E-2</v>
      </c>
      <c r="R186" s="20">
        <v>-7.9429997308336588E-4</v>
      </c>
      <c r="S186" s="20">
        <v>-1.644340295155038E-3</v>
      </c>
      <c r="T186" s="20">
        <v>-6.0886356819048835E-5</v>
      </c>
      <c r="U186" s="20">
        <v>-2.6081815261493257E-3</v>
      </c>
      <c r="V186" s="20">
        <v>1.3616459514355268E-3</v>
      </c>
      <c r="W186" s="20">
        <v>-1.7316935999999998E-4</v>
      </c>
      <c r="X186" s="20">
        <v>-1.0407204000000001E-4</v>
      </c>
      <c r="Y186" s="20">
        <v>1.3309596E-4</v>
      </c>
      <c r="Z186" s="20">
        <v>1.1827579607584545E-4</v>
      </c>
      <c r="AA186" s="92">
        <v>2.1425194177611712E-2</v>
      </c>
    </row>
    <row r="187" spans="1:27" x14ac:dyDescent="0.15">
      <c r="A187" s="108" t="s">
        <v>106</v>
      </c>
      <c r="B187" s="58">
        <f t="shared" si="3"/>
        <v>0.83333333333333337</v>
      </c>
      <c r="C187" s="21" t="s">
        <v>107</v>
      </c>
      <c r="D187" s="21">
        <v>5.5</v>
      </c>
      <c r="E187" s="20">
        <v>1</v>
      </c>
      <c r="F187" s="20">
        <v>0.83333333333333337</v>
      </c>
      <c r="G187" s="20">
        <v>0.70275734369960896</v>
      </c>
      <c r="H187" s="20">
        <v>0.70012405913526921</v>
      </c>
      <c r="I187" s="20">
        <v>2.6705688677519664E-2</v>
      </c>
      <c r="J187" s="20">
        <v>-5.459846276172807E-2</v>
      </c>
      <c r="K187" s="20">
        <v>-0.80459584951885732</v>
      </c>
      <c r="L187" s="20">
        <v>5.7569974683832785E-2</v>
      </c>
      <c r="M187" s="20">
        <v>0.20181198508303996</v>
      </c>
      <c r="N187" s="20">
        <v>0.10063721848717537</v>
      </c>
      <c r="O187" s="20">
        <v>0.11318000768992434</v>
      </c>
      <c r="P187" s="20">
        <v>7.1750103609931115E-2</v>
      </c>
      <c r="Q187" s="20">
        <v>3.9151155292955993E-2</v>
      </c>
      <c r="R187" s="20">
        <v>2.961206040003776E-3</v>
      </c>
      <c r="S187" s="20">
        <v>-6.4115336423799414E-3</v>
      </c>
      <c r="T187" s="20">
        <v>-8.2135099028617323E-3</v>
      </c>
      <c r="U187" s="20">
        <v>-1.5646004741656895E-3</v>
      </c>
      <c r="V187" s="20">
        <v>3.2209931458458117E-3</v>
      </c>
      <c r="W187" s="20">
        <v>-1.84429872E-3</v>
      </c>
      <c r="X187" s="20">
        <v>-3.6681875999999998E-4</v>
      </c>
      <c r="Y187" s="20">
        <v>6.3425375999999999E-4</v>
      </c>
      <c r="Z187" s="20">
        <v>8.8510320540213176E-4</v>
      </c>
      <c r="AA187" s="92">
        <v>3.1832820604341984E-2</v>
      </c>
    </row>
    <row r="188" spans="1:27" ht="15.75" thickBot="1" x14ac:dyDescent="0.2">
      <c r="A188" s="110" t="s">
        <v>106</v>
      </c>
      <c r="B188" s="111">
        <f t="shared" si="3"/>
        <v>0.83333333333333337</v>
      </c>
      <c r="C188" s="112" t="s">
        <v>107</v>
      </c>
      <c r="D188" s="112">
        <v>6.5</v>
      </c>
      <c r="E188" s="99">
        <v>1</v>
      </c>
      <c r="F188" s="99">
        <v>0.83333333333333337</v>
      </c>
      <c r="G188" s="99">
        <v>0.72718927888781049</v>
      </c>
      <c r="H188" s="99">
        <v>0.72496823862158721</v>
      </c>
      <c r="I188" s="99">
        <v>1.8802984885192414E-2</v>
      </c>
      <c r="J188" s="99">
        <v>-5.358869357144723E-2</v>
      </c>
      <c r="K188" s="99">
        <v>-0.80201911264373282</v>
      </c>
      <c r="L188" s="99">
        <v>5.1709397724684011E-2</v>
      </c>
      <c r="M188" s="99">
        <v>0.20768768454885153</v>
      </c>
      <c r="N188" s="99">
        <v>9.2482539018900037E-2</v>
      </c>
      <c r="O188" s="99">
        <v>0.10718858606182551</v>
      </c>
      <c r="P188" s="99">
        <v>7.1494112493139361E-2</v>
      </c>
      <c r="Q188" s="99">
        <v>3.7636806693376795E-2</v>
      </c>
      <c r="R188" s="99">
        <v>2.05403186021909E-3</v>
      </c>
      <c r="S188" s="99">
        <v>-4.9121182545944992E-3</v>
      </c>
      <c r="T188" s="99">
        <v>-8.1944276539160799E-3</v>
      </c>
      <c r="U188" s="99">
        <v>-1.1422206513287826E-3</v>
      </c>
      <c r="V188" s="99">
        <v>2.8885548713798999E-3</v>
      </c>
      <c r="W188" s="99">
        <v>-1.6985952000000001E-3</v>
      </c>
      <c r="X188" s="99">
        <v>-2.8488995999999999E-4</v>
      </c>
      <c r="Y188" s="99">
        <v>4.0447188000000006E-4</v>
      </c>
      <c r="Z188" s="99">
        <v>7.7709694501650972E-4</v>
      </c>
      <c r="AA188" s="104">
        <v>3.1588293659289501E-2</v>
      </c>
    </row>
    <row r="189" spans="1:27" ht="16.5" thickTop="1" thickBot="1" x14ac:dyDescent="0.2">
      <c r="A189" s="22"/>
      <c r="B189" s="53"/>
      <c r="C189" s="22"/>
      <c r="D189" s="22"/>
    </row>
    <row r="190" spans="1:27" ht="15.75" thickTop="1" x14ac:dyDescent="0.15">
      <c r="A190" s="105" t="s">
        <v>106</v>
      </c>
      <c r="B190" s="106">
        <f t="shared" ref="B190:B230" si="4">F190</f>
        <v>1.1666666666666667</v>
      </c>
      <c r="C190" s="107" t="s">
        <v>107</v>
      </c>
      <c r="D190" s="107">
        <v>-3.5</v>
      </c>
      <c r="E190" s="90">
        <v>0</v>
      </c>
      <c r="F190" s="90">
        <v>1.1666666666666667</v>
      </c>
      <c r="G190" s="90">
        <v>0.87745766513325041</v>
      </c>
      <c r="H190" s="90">
        <v>0.87715159229962336</v>
      </c>
      <c r="I190" s="90">
        <v>2.2478096781057402E-2</v>
      </c>
      <c r="J190" s="90">
        <v>-5.6367891952830151E-3</v>
      </c>
      <c r="K190" s="90">
        <v>-0.87705867205853238</v>
      </c>
      <c r="L190" s="90">
        <v>3.7721676761999999E-6</v>
      </c>
      <c r="M190" s="90">
        <v>0.18784320020307371</v>
      </c>
      <c r="N190" s="90">
        <v>9.0627251449326762E-2</v>
      </c>
      <c r="O190" s="90">
        <v>6.6760488720822145E-2</v>
      </c>
      <c r="P190" s="90">
        <v>8.2289180770423548E-2</v>
      </c>
      <c r="Q190" s="90">
        <v>1.7362001814418798E-2</v>
      </c>
      <c r="R190" s="90">
        <v>1.7432794146092817E-3</v>
      </c>
      <c r="S190" s="90">
        <v>-1.11341347104142E-3</v>
      </c>
      <c r="T190" s="90">
        <v>-8.9335152334996913E-3</v>
      </c>
      <c r="U190" s="90">
        <v>-8.5543172240096265E-4</v>
      </c>
      <c r="V190" s="90">
        <v>6.1824019051723138E-4</v>
      </c>
      <c r="W190" s="90">
        <v>-1.1070000000000002E-6</v>
      </c>
      <c r="X190" s="90">
        <v>-1.420092E-5</v>
      </c>
      <c r="Y190" s="90">
        <v>-8.6421600000000006E-6</v>
      </c>
      <c r="Z190" s="90">
        <v>1.2626089274132734E-6</v>
      </c>
      <c r="AA190" s="91">
        <v>2.3977664711017279E-2</v>
      </c>
    </row>
    <row r="191" spans="1:27" x14ac:dyDescent="0.15">
      <c r="A191" s="108" t="s">
        <v>106</v>
      </c>
      <c r="B191" s="58">
        <f t="shared" si="4"/>
        <v>1.1666666666666667</v>
      </c>
      <c r="C191" s="21" t="s">
        <v>107</v>
      </c>
      <c r="D191" s="21">
        <v>-3.5</v>
      </c>
      <c r="E191" s="20">
        <v>1</v>
      </c>
      <c r="F191" s="20">
        <v>1.1666666666666667</v>
      </c>
      <c r="G191" s="20">
        <v>0.74569906863228008</v>
      </c>
      <c r="H191" s="20">
        <v>0.74487742783229993</v>
      </c>
      <c r="I191" s="20">
        <v>1.9997536237835175E-2</v>
      </c>
      <c r="J191" s="20">
        <v>-2.8719627598615814E-2</v>
      </c>
      <c r="K191" s="20">
        <v>-0.82881910409064652</v>
      </c>
      <c r="L191" s="20">
        <v>1.5661174179420001E-3</v>
      </c>
      <c r="M191" s="20">
        <v>0.2259456553794007</v>
      </c>
      <c r="N191" s="20">
        <v>9.9997013621618377E-2</v>
      </c>
      <c r="O191" s="20">
        <v>9.8029736862734834E-2</v>
      </c>
      <c r="P191" s="20">
        <v>8.6163167152078279E-2</v>
      </c>
      <c r="Q191" s="20">
        <v>3.1466140613245805E-2</v>
      </c>
      <c r="R191" s="20">
        <v>3.3430274305736754E-3</v>
      </c>
      <c r="S191" s="20">
        <v>-5.1281121069241863E-3</v>
      </c>
      <c r="T191" s="20">
        <v>-1.2705570005956001E-2</v>
      </c>
      <c r="U191" s="20">
        <v>-1.8126491476909126E-3</v>
      </c>
      <c r="V191" s="20">
        <v>3.2144541855390037E-3</v>
      </c>
      <c r="W191" s="20">
        <v>-1.9195898400000003E-3</v>
      </c>
      <c r="X191" s="20">
        <v>-6.6034440000000002E-5</v>
      </c>
      <c r="Y191" s="20">
        <v>1.2299147999999998E-4</v>
      </c>
      <c r="Z191" s="20">
        <v>3.8919971583045851E-4</v>
      </c>
      <c r="AA191" s="92">
        <v>3.5330335613723035E-2</v>
      </c>
    </row>
    <row r="192" spans="1:27" x14ac:dyDescent="0.15">
      <c r="A192" s="108" t="s">
        <v>106</v>
      </c>
      <c r="B192" s="58">
        <f t="shared" si="4"/>
        <v>1.1666666666666701</v>
      </c>
      <c r="C192" s="21" t="s">
        <v>107</v>
      </c>
      <c r="D192" s="21">
        <v>-2.5</v>
      </c>
      <c r="E192" s="20">
        <v>-1</v>
      </c>
      <c r="F192" s="20">
        <v>1.1666666666666701</v>
      </c>
      <c r="G192" s="20">
        <v>0.94948713317277089</v>
      </c>
      <c r="H192" s="20">
        <v>0.9488041421068153</v>
      </c>
      <c r="I192" s="20">
        <v>9.3268329830560361E-3</v>
      </c>
      <c r="J192" s="20">
        <v>-3.4778242740300801E-2</v>
      </c>
      <c r="K192" s="20">
        <v>-0.92314995776695652</v>
      </c>
      <c r="L192" s="20">
        <v>2.5858038243114002E-3</v>
      </c>
      <c r="M192" s="20">
        <v>0.17790975911125378</v>
      </c>
      <c r="N192" s="20">
        <v>8.040823792476566E-2</v>
      </c>
      <c r="O192" s="20">
        <v>7.4502674675138034E-2</v>
      </c>
      <c r="P192" s="20">
        <v>7.8311333204147959E-2</v>
      </c>
      <c r="Q192" s="20">
        <v>2.6873662203788395E-2</v>
      </c>
      <c r="R192" s="20">
        <v>4.5985787915352762E-5</v>
      </c>
      <c r="S192" s="20">
        <v>-3.3848326923149046E-3</v>
      </c>
      <c r="T192" s="20">
        <v>-8.8689892666985511E-3</v>
      </c>
      <c r="U192" s="20">
        <v>-4.1269475898625812E-5</v>
      </c>
      <c r="V192" s="20">
        <v>2.2761750698168833E-3</v>
      </c>
      <c r="W192" s="20">
        <v>-8.6827680000000002E-4</v>
      </c>
      <c r="X192" s="20">
        <v>-1.3128479999999998E-5</v>
      </c>
      <c r="Y192" s="20">
        <v>1.5644016E-4</v>
      </c>
      <c r="Z192" s="20">
        <v>3.4300204930576847E-4</v>
      </c>
      <c r="AA192" s="92">
        <v>2.1834007823469764E-2</v>
      </c>
    </row>
    <row r="193" spans="1:27" x14ac:dyDescent="0.15">
      <c r="A193" s="108" t="s">
        <v>106</v>
      </c>
      <c r="B193" s="58">
        <f t="shared" si="4"/>
        <v>1.1666666666666667</v>
      </c>
      <c r="C193" s="21" t="s">
        <v>107</v>
      </c>
      <c r="D193" s="21">
        <v>-2.5</v>
      </c>
      <c r="E193" s="20">
        <v>-0.5</v>
      </c>
      <c r="F193" s="20">
        <v>1.1666666666666667</v>
      </c>
      <c r="G193" s="20">
        <v>0.90598174282961141</v>
      </c>
      <c r="H193" s="20">
        <v>0.90587308638472774</v>
      </c>
      <c r="I193" s="20">
        <v>2.7829313543599257E-3</v>
      </c>
      <c r="J193" s="20">
        <v>-1.3752272447299752E-2</v>
      </c>
      <c r="K193" s="20">
        <v>-0.89714935266485518</v>
      </c>
      <c r="L193" s="20">
        <v>1.5868571073201002E-2</v>
      </c>
      <c r="M193" s="20">
        <v>0.19169376182885808</v>
      </c>
      <c r="N193" s="20">
        <v>8.0335444951713991E-2</v>
      </c>
      <c r="O193" s="20">
        <v>8.2112340088770094E-2</v>
      </c>
      <c r="P193" s="20">
        <v>8.3620950518808163E-2</v>
      </c>
      <c r="Q193" s="20">
        <v>5.3076399807954602E-2</v>
      </c>
      <c r="R193" s="20">
        <v>1.0409510173566216E-3</v>
      </c>
      <c r="S193" s="20">
        <v>-5.1434407028959706E-3</v>
      </c>
      <c r="T193" s="20">
        <v>-1.0694839711612641E-2</v>
      </c>
      <c r="U193" s="20">
        <v>-4.3940579495651958E-4</v>
      </c>
      <c r="V193" s="20">
        <v>2.5841230872846563E-3</v>
      </c>
      <c r="W193" s="20">
        <v>-3.31168608E-3</v>
      </c>
      <c r="X193" s="20">
        <v>-4.8123720000000003E-5</v>
      </c>
      <c r="Y193" s="20">
        <v>7.9562411999999994E-4</v>
      </c>
      <c r="Z193" s="20">
        <v>1.292401267708441E-3</v>
      </c>
      <c r="AA193" s="92">
        <v>2.4971359217271342E-2</v>
      </c>
    </row>
    <row r="194" spans="1:27" x14ac:dyDescent="0.15">
      <c r="A194" s="108" t="s">
        <v>106</v>
      </c>
      <c r="B194" s="58">
        <f t="shared" si="4"/>
        <v>1.1666666666666667</v>
      </c>
      <c r="C194" s="21" t="s">
        <v>107</v>
      </c>
      <c r="D194" s="21">
        <v>-2.5</v>
      </c>
      <c r="E194" s="20">
        <v>0</v>
      </c>
      <c r="F194" s="20">
        <v>1.1666666666666667</v>
      </c>
      <c r="G194" s="20">
        <v>0.88512875835738491</v>
      </c>
      <c r="H194" s="20">
        <v>0.88460447284822097</v>
      </c>
      <c r="I194" s="20">
        <v>1.9881814075547906E-2</v>
      </c>
      <c r="J194" s="20">
        <v>-2.3077238943867286E-2</v>
      </c>
      <c r="K194" s="20">
        <v>-0.87995747600479268</v>
      </c>
      <c r="L194" s="20">
        <v>1.0295782325967602E-2</v>
      </c>
      <c r="M194" s="20">
        <v>0.18903215209625096</v>
      </c>
      <c r="N194" s="20">
        <v>9.1332783341981388E-2</v>
      </c>
      <c r="O194" s="20">
        <v>7.7462922245905855E-2</v>
      </c>
      <c r="P194" s="20">
        <v>8.1285079150767325E-2</v>
      </c>
      <c r="Q194" s="20">
        <v>4.7149661378219396E-2</v>
      </c>
      <c r="R194" s="20">
        <v>1.5314660884537179E-3</v>
      </c>
      <c r="S194" s="20">
        <v>-2.8636604292742399E-3</v>
      </c>
      <c r="T194" s="20">
        <v>-9.2512716914276739E-3</v>
      </c>
      <c r="U194" s="20">
        <v>-7.8553887308385804E-4</v>
      </c>
      <c r="V194" s="20">
        <v>1.6258569608134257E-3</v>
      </c>
      <c r="W194" s="20">
        <v>-2.9469322799999995E-3</v>
      </c>
      <c r="X194" s="20">
        <v>-1.1676096000000001E-4</v>
      </c>
      <c r="Y194" s="20">
        <v>5.3150364000000005E-4</v>
      </c>
      <c r="Z194" s="20">
        <v>9.9147056478278081E-4</v>
      </c>
      <c r="AA194" s="92">
        <v>2.5037668081004365E-2</v>
      </c>
    </row>
    <row r="195" spans="1:27" x14ac:dyDescent="0.15">
      <c r="A195" s="108" t="s">
        <v>106</v>
      </c>
      <c r="B195" s="58">
        <f t="shared" si="4"/>
        <v>1.1666666666666667</v>
      </c>
      <c r="C195" s="21" t="s">
        <v>107</v>
      </c>
      <c r="D195" s="21">
        <v>-2.5</v>
      </c>
      <c r="E195" s="20">
        <v>0.5</v>
      </c>
      <c r="F195" s="20">
        <v>1.1666666666666667</v>
      </c>
      <c r="G195" s="20">
        <v>0.81756998944302595</v>
      </c>
      <c r="H195" s="20">
        <v>0.81659717115307795</v>
      </c>
      <c r="I195" s="20">
        <v>3.8809853555470113E-2</v>
      </c>
      <c r="J195" s="20">
        <v>-9.140184334205605E-3</v>
      </c>
      <c r="K195" s="20">
        <v>-0.85170508550565238</v>
      </c>
      <c r="L195" s="20">
        <v>2.3104887694396198E-2</v>
      </c>
      <c r="M195" s="20">
        <v>0.20392671427451536</v>
      </c>
      <c r="N195" s="20">
        <v>9.6211779022931654E-2</v>
      </c>
      <c r="O195" s="20">
        <v>9.3089147127663946E-2</v>
      </c>
      <c r="P195" s="20">
        <v>8.5708447407158939E-2</v>
      </c>
      <c r="Q195" s="20">
        <v>7.0854442833913206E-2</v>
      </c>
      <c r="R195" s="20">
        <v>3.408522340634935E-3</v>
      </c>
      <c r="S195" s="20">
        <v>-6.074304531000687E-3</v>
      </c>
      <c r="T195" s="20">
        <v>-1.1241829910107583E-2</v>
      </c>
      <c r="U195" s="20">
        <v>-1.390947896206599E-3</v>
      </c>
      <c r="V195" s="20">
        <v>3.3064931362725607E-3</v>
      </c>
      <c r="W195" s="20">
        <v>-5.2908854400000004E-3</v>
      </c>
      <c r="X195" s="20">
        <v>-8.4716496000000004E-4</v>
      </c>
      <c r="Y195" s="20">
        <v>1.6187860800000002E-3</v>
      </c>
      <c r="Z195" s="20">
        <v>1.9314191090679445E-3</v>
      </c>
      <c r="AA195" s="92">
        <v>2.9754200265256561E-2</v>
      </c>
    </row>
    <row r="196" spans="1:27" x14ac:dyDescent="0.15">
      <c r="A196" s="108" t="s">
        <v>106</v>
      </c>
      <c r="B196" s="58">
        <f t="shared" si="4"/>
        <v>1.1666666666666667</v>
      </c>
      <c r="C196" s="21" t="s">
        <v>107</v>
      </c>
      <c r="D196" s="21">
        <v>-2.5</v>
      </c>
      <c r="E196" s="20">
        <v>1</v>
      </c>
      <c r="F196" s="20">
        <v>1.1666666666666667</v>
      </c>
      <c r="G196" s="20">
        <v>0.74247680888410417</v>
      </c>
      <c r="H196" s="20">
        <v>0.74180145809924469</v>
      </c>
      <c r="I196" s="20">
        <v>2.0835588671173612E-2</v>
      </c>
      <c r="J196" s="20">
        <v>-2.3838765431177043E-2</v>
      </c>
      <c r="K196" s="20">
        <v>-0.83029885743621179</v>
      </c>
      <c r="L196" s="20">
        <v>2.0509340268879E-2</v>
      </c>
      <c r="M196" s="20">
        <v>0.21258534509468685</v>
      </c>
      <c r="N196" s="20">
        <v>0.1039427660583165</v>
      </c>
      <c r="O196" s="20">
        <v>0.1008182676765603</v>
      </c>
      <c r="P196" s="20">
        <v>8.3932451446430065E-2</v>
      </c>
      <c r="Q196" s="20">
        <v>6.9874605041749194E-2</v>
      </c>
      <c r="R196" s="20">
        <v>4.2000352962688857E-3</v>
      </c>
      <c r="S196" s="20">
        <v>-6.5160467967330157E-3</v>
      </c>
      <c r="T196" s="20">
        <v>-1.0936842931269307E-2</v>
      </c>
      <c r="U196" s="20">
        <v>-2.2225679329620166E-3</v>
      </c>
      <c r="V196" s="20">
        <v>3.4658957158271932E-3</v>
      </c>
      <c r="W196" s="20">
        <v>-4.9200307200000003E-3</v>
      </c>
      <c r="X196" s="20">
        <v>-5.4777276000000008E-4</v>
      </c>
      <c r="Y196" s="20">
        <v>1.5867014399999998E-3</v>
      </c>
      <c r="Z196" s="20">
        <v>1.8414715260657482E-3</v>
      </c>
      <c r="AA196" s="92">
        <v>3.3080475331091784E-2</v>
      </c>
    </row>
    <row r="197" spans="1:27" x14ac:dyDescent="0.15">
      <c r="A197" s="108" t="s">
        <v>106</v>
      </c>
      <c r="B197" s="58">
        <f t="shared" si="4"/>
        <v>1.1666666666666667</v>
      </c>
      <c r="C197" s="21" t="s">
        <v>107</v>
      </c>
      <c r="D197" s="21">
        <v>-2</v>
      </c>
      <c r="E197" s="20">
        <v>-1</v>
      </c>
      <c r="F197" s="20">
        <v>1.1666666666666667</v>
      </c>
      <c r="G197" s="20">
        <v>0.9423716795892193</v>
      </c>
      <c r="H197" s="20">
        <v>0.9419074745317918</v>
      </c>
      <c r="I197" s="20">
        <v>1.0386997308526482E-2</v>
      </c>
      <c r="J197" s="20">
        <v>-2.7691193543449937E-2</v>
      </c>
      <c r="K197" s="20">
        <v>-0.92058490874915955</v>
      </c>
      <c r="L197" s="20">
        <v>8.1462287531394017E-3</v>
      </c>
      <c r="M197" s="20">
        <v>0.17147784667186794</v>
      </c>
      <c r="N197" s="20">
        <v>7.8062064408715756E-2</v>
      </c>
      <c r="O197" s="20">
        <v>7.6092921163343694E-2</v>
      </c>
      <c r="P197" s="20">
        <v>7.787492894259454E-2</v>
      </c>
      <c r="Q197" s="20">
        <v>3.9511306325660391E-2</v>
      </c>
      <c r="R197" s="20">
        <v>-9.6152102004828504E-5</v>
      </c>
      <c r="S197" s="20">
        <v>-4.1986417875441778E-3</v>
      </c>
      <c r="T197" s="20">
        <v>-8.4669048961346586E-3</v>
      </c>
      <c r="U197" s="20">
        <v>2.7821425456323225E-5</v>
      </c>
      <c r="V197" s="20">
        <v>2.4735776451167372E-3</v>
      </c>
      <c r="W197" s="20">
        <v>-2.1734492399999999E-3</v>
      </c>
      <c r="X197" s="20">
        <v>-4.3631999999999992E-6</v>
      </c>
      <c r="Y197" s="20">
        <v>5.6781972000000006E-4</v>
      </c>
      <c r="Z197" s="20">
        <v>8.8172379743221439E-4</v>
      </c>
      <c r="AA197" s="92">
        <v>2.0644235225070987E-2</v>
      </c>
    </row>
    <row r="198" spans="1:27" x14ac:dyDescent="0.15">
      <c r="A198" s="108" t="s">
        <v>106</v>
      </c>
      <c r="B198" s="58">
        <f t="shared" si="4"/>
        <v>1.1666666666666667</v>
      </c>
      <c r="C198" s="21" t="s">
        <v>107</v>
      </c>
      <c r="D198" s="21">
        <v>-2</v>
      </c>
      <c r="E198" s="20">
        <v>-0.5</v>
      </c>
      <c r="F198" s="20">
        <v>1.1666666666666667</v>
      </c>
      <c r="G198" s="20">
        <v>0.89976148152360957</v>
      </c>
      <c r="H198" s="20">
        <v>0.89973234583754846</v>
      </c>
      <c r="I198" s="20">
        <v>-7.2195697375346708E-3</v>
      </c>
      <c r="J198" s="20">
        <v>-5.5434648708577985E-4</v>
      </c>
      <c r="K198" s="20">
        <v>-0.89848258214349297</v>
      </c>
      <c r="L198" s="20">
        <v>3.6640542549441595E-2</v>
      </c>
      <c r="M198" s="20">
        <v>0.18403743425301344</v>
      </c>
      <c r="N198" s="20">
        <v>8.4148676847728296E-2</v>
      </c>
      <c r="O198" s="20">
        <v>8.0856194682006707E-2</v>
      </c>
      <c r="P198" s="20">
        <v>8.3600954968547012E-2</v>
      </c>
      <c r="Q198" s="20">
        <v>6.5740465497999598E-2</v>
      </c>
      <c r="R198" s="20">
        <v>4.8494103619826543E-4</v>
      </c>
      <c r="S198" s="20">
        <v>-4.3156965204196214E-3</v>
      </c>
      <c r="T198" s="20">
        <v>-9.4768658220125389E-3</v>
      </c>
      <c r="U198" s="20">
        <v>-3.0566555019086823E-4</v>
      </c>
      <c r="V198" s="20">
        <v>2.4438438822121976E-3</v>
      </c>
      <c r="W198" s="20">
        <v>-3.8080583999999997E-3</v>
      </c>
      <c r="X198" s="20">
        <v>3.1161240000000005E-5</v>
      </c>
      <c r="Y198" s="20">
        <v>1.3215722400000001E-3</v>
      </c>
      <c r="Z198" s="20">
        <v>1.833708649336448E-3</v>
      </c>
      <c r="AA198" s="92">
        <v>2.3744250620055113E-2</v>
      </c>
    </row>
    <row r="199" spans="1:27" x14ac:dyDescent="0.15">
      <c r="A199" s="108" t="s">
        <v>106</v>
      </c>
      <c r="B199" s="58">
        <f t="shared" si="4"/>
        <v>1.1666666666666667</v>
      </c>
      <c r="C199" s="21" t="s">
        <v>107</v>
      </c>
      <c r="D199" s="21">
        <v>-2</v>
      </c>
      <c r="E199" s="20">
        <v>0</v>
      </c>
      <c r="F199" s="20">
        <v>1.1666666666666667</v>
      </c>
      <c r="G199" s="20">
        <v>0.85740974976853357</v>
      </c>
      <c r="H199" s="20">
        <v>0.85711672633201819</v>
      </c>
      <c r="I199" s="20">
        <v>2.0790792995449506E-2</v>
      </c>
      <c r="J199" s="20">
        <v>8.3749248739188355E-3</v>
      </c>
      <c r="K199" s="20">
        <v>-0.8796368586486083</v>
      </c>
      <c r="L199" s="20">
        <v>3.9445387659354597E-2</v>
      </c>
      <c r="M199" s="20">
        <v>0.18875964506892934</v>
      </c>
      <c r="N199" s="20">
        <v>9.2482539018900037E-2</v>
      </c>
      <c r="O199" s="20">
        <v>8.0107733600116485E-2</v>
      </c>
      <c r="P199" s="20">
        <v>8.5218859388643722E-2</v>
      </c>
      <c r="Q199" s="20">
        <v>7.0418595210578999E-2</v>
      </c>
      <c r="R199" s="20">
        <v>1.8645146736588482E-3</v>
      </c>
      <c r="S199" s="20">
        <v>-3.9882219701133214E-3</v>
      </c>
      <c r="T199" s="20">
        <v>-9.5518171123217029E-3</v>
      </c>
      <c r="U199" s="20">
        <v>-9.0897717095104807E-4</v>
      </c>
      <c r="V199" s="20">
        <v>2.0859900261764298E-3</v>
      </c>
      <c r="W199" s="20">
        <v>-4.8114140399999998E-3</v>
      </c>
      <c r="X199" s="20">
        <v>-6.5007900000000002E-4</v>
      </c>
      <c r="Y199" s="20">
        <v>1.3982727600000001E-3</v>
      </c>
      <c r="Z199" s="20">
        <v>2.3483052392579166E-3</v>
      </c>
      <c r="AA199" s="92">
        <v>2.5300236306238889E-2</v>
      </c>
    </row>
    <row r="200" spans="1:27" x14ac:dyDescent="0.15">
      <c r="A200" s="108" t="s">
        <v>106</v>
      </c>
      <c r="B200" s="58">
        <f t="shared" si="4"/>
        <v>1.1666666666666667</v>
      </c>
      <c r="C200" s="21" t="s">
        <v>107</v>
      </c>
      <c r="D200" s="21">
        <v>-2</v>
      </c>
      <c r="E200" s="20">
        <v>0.5</v>
      </c>
      <c r="F200" s="20">
        <v>1.1666666666666667</v>
      </c>
      <c r="G200" s="20">
        <v>0.81159702636125886</v>
      </c>
      <c r="H200" s="20">
        <v>0.81023618520025542</v>
      </c>
      <c r="I200" s="20">
        <v>4.6667761672073253E-2</v>
      </c>
      <c r="J200" s="20">
        <v>5.4016118977314722E-3</v>
      </c>
      <c r="K200" s="20">
        <v>-0.84595595167437054</v>
      </c>
      <c r="L200" s="20">
        <v>4.9823312396180409E-2</v>
      </c>
      <c r="M200" s="20">
        <v>0.20251191751622913</v>
      </c>
      <c r="N200" s="20">
        <v>9.6607474158494563E-2</v>
      </c>
      <c r="O200" s="20">
        <v>9.6865049293908143E-2</v>
      </c>
      <c r="P200" s="20">
        <v>8.6190075764482052E-2</v>
      </c>
      <c r="Q200" s="20">
        <v>7.98423785105562E-2</v>
      </c>
      <c r="R200" s="20">
        <v>3.4545081285502878E-3</v>
      </c>
      <c r="S200" s="20">
        <v>-6.4923571484129857E-3</v>
      </c>
      <c r="T200" s="20">
        <v>-1.069786243854692E-2</v>
      </c>
      <c r="U200" s="20">
        <v>-1.5265387901156862E-3</v>
      </c>
      <c r="V200" s="20">
        <v>3.4872398692814902E-3</v>
      </c>
      <c r="W200" s="20">
        <v>-5.5796655599999996E-3</v>
      </c>
      <c r="X200" s="20">
        <v>-9.4358843999999996E-4</v>
      </c>
      <c r="Y200" s="20">
        <v>2.3462438400000001E-3</v>
      </c>
      <c r="Z200" s="20">
        <v>2.5557676935444463E-3</v>
      </c>
      <c r="AA200" s="92">
        <v>2.9863459287047717E-2</v>
      </c>
    </row>
    <row r="201" spans="1:27" x14ac:dyDescent="0.15">
      <c r="A201" s="108" t="s">
        <v>106</v>
      </c>
      <c r="B201" s="58">
        <f t="shared" si="4"/>
        <v>1.1666666666666667</v>
      </c>
      <c r="C201" s="21" t="s">
        <v>107</v>
      </c>
      <c r="D201" s="21">
        <v>-2</v>
      </c>
      <c r="E201" s="20">
        <v>1</v>
      </c>
      <c r="F201" s="20">
        <v>1.1666666666666667</v>
      </c>
      <c r="G201" s="20">
        <v>0.7297331386906567</v>
      </c>
      <c r="H201" s="20">
        <v>0.72898802835566279</v>
      </c>
      <c r="I201" s="20">
        <v>2.5221831919158735E-2</v>
      </c>
      <c r="J201" s="20">
        <v>-2.1231283806736521E-2</v>
      </c>
      <c r="K201" s="20">
        <v>-0.82389562674108452</v>
      </c>
      <c r="L201" s="20">
        <v>4.8035419678738804E-2</v>
      </c>
      <c r="M201" s="20">
        <v>0.22281182456520199</v>
      </c>
      <c r="N201" s="20">
        <v>0.10612468876337804</v>
      </c>
      <c r="O201" s="20">
        <v>0.10222559848889252</v>
      </c>
      <c r="P201" s="20">
        <v>8.5951010507916342E-2</v>
      </c>
      <c r="Q201" s="20">
        <v>9.613238601249359E-2</v>
      </c>
      <c r="R201" s="20">
        <v>3.9060049553555688E-3</v>
      </c>
      <c r="S201" s="20">
        <v>-6.5355559188789219E-3</v>
      </c>
      <c r="T201" s="20">
        <v>-1.2680154424386145E-2</v>
      </c>
      <c r="U201" s="20">
        <v>-1.8773601794063962E-3</v>
      </c>
      <c r="V201" s="20">
        <v>3.4718794813909703E-3</v>
      </c>
      <c r="W201" s="20">
        <v>-1.117742652E-2</v>
      </c>
      <c r="X201" s="20">
        <v>-9.5313671999999988E-4</v>
      </c>
      <c r="Y201" s="20">
        <v>2.38681836E-3</v>
      </c>
      <c r="Z201" s="20">
        <v>3.2529854844088875E-3</v>
      </c>
      <c r="AA201" s="92">
        <v>3.5678815858805231E-2</v>
      </c>
    </row>
    <row r="202" spans="1:27" x14ac:dyDescent="0.15">
      <c r="A202" s="108" t="s">
        <v>106</v>
      </c>
      <c r="B202" s="58">
        <f t="shared" si="4"/>
        <v>1.1666666666666667</v>
      </c>
      <c r="C202" s="21" t="s">
        <v>107</v>
      </c>
      <c r="D202" s="21">
        <v>-1.5</v>
      </c>
      <c r="E202" s="20">
        <v>-1</v>
      </c>
      <c r="F202" s="20">
        <v>1.1666666666666667</v>
      </c>
      <c r="G202" s="20">
        <v>0.94714397674223949</v>
      </c>
      <c r="H202" s="20">
        <v>0.94658302318549514</v>
      </c>
      <c r="I202" s="20">
        <v>9.3510973074065907E-3</v>
      </c>
      <c r="J202" s="20">
        <v>-3.1222585979700089E-2</v>
      </c>
      <c r="K202" s="20">
        <v>-0.91712554084358078</v>
      </c>
      <c r="L202" s="20">
        <v>1.5833758445089198E-2</v>
      </c>
      <c r="M202" s="20">
        <v>0.17065099315746055</v>
      </c>
      <c r="N202" s="20">
        <v>7.7253875759193374E-2</v>
      </c>
      <c r="O202" s="20">
        <v>7.7244543326750861E-2</v>
      </c>
      <c r="P202" s="20">
        <v>7.8736940970243571E-2</v>
      </c>
      <c r="Q202" s="20">
        <v>4.66927473821886E-2</v>
      </c>
      <c r="R202" s="20">
        <v>-4.9051507109709605E-4</v>
      </c>
      <c r="S202" s="20">
        <v>-3.7987047835530796E-3</v>
      </c>
      <c r="T202" s="20">
        <v>-7.9257750865939364E-3</v>
      </c>
      <c r="U202" s="20">
        <v>1.8185712249499083E-4</v>
      </c>
      <c r="V202" s="20">
        <v>2.4613016724652778E-3</v>
      </c>
      <c r="W202" s="20">
        <v>-2.0142000000000003E-3</v>
      </c>
      <c r="X202" s="20">
        <v>-5.4610199999999994E-5</v>
      </c>
      <c r="Y202" s="20">
        <v>8.0759159999999996E-4</v>
      </c>
      <c r="Z202" s="20">
        <v>1.2084753605041533E-3</v>
      </c>
      <c r="AA202" s="92">
        <v>2.0528321129601412E-2</v>
      </c>
    </row>
    <row r="203" spans="1:27" x14ac:dyDescent="0.15">
      <c r="A203" s="108" t="s">
        <v>106</v>
      </c>
      <c r="B203" s="58">
        <f t="shared" si="4"/>
        <v>1.1666666666666667</v>
      </c>
      <c r="C203" s="21" t="s">
        <v>107</v>
      </c>
      <c r="D203" s="21">
        <v>-1.5</v>
      </c>
      <c r="E203" s="20">
        <v>-0.5</v>
      </c>
      <c r="F203" s="20">
        <v>1.1666666666666667</v>
      </c>
      <c r="G203" s="20">
        <v>0.90878900137069196</v>
      </c>
      <c r="H203" s="20">
        <v>0.9087269442256507</v>
      </c>
      <c r="I203" s="20">
        <v>-3.238354057554977E-3</v>
      </c>
      <c r="J203" s="20">
        <v>-1.0114490281204855E-2</v>
      </c>
      <c r="K203" s="20">
        <v>-0.90076650914818335</v>
      </c>
      <c r="L203" s="20">
        <v>3.6713656928163599E-2</v>
      </c>
      <c r="M203" s="20">
        <v>0.18557168614656397</v>
      </c>
      <c r="N203" s="20">
        <v>8.6448188201565607E-2</v>
      </c>
      <c r="O203" s="20">
        <v>7.607798927143565E-2</v>
      </c>
      <c r="P203" s="20">
        <v>8.2243543543450121E-2</v>
      </c>
      <c r="Q203" s="20">
        <v>5.4388557712704601E-2</v>
      </c>
      <c r="R203" s="20">
        <v>2.3828999192500978E-4</v>
      </c>
      <c r="S203" s="20">
        <v>-3.2329402413217695E-3</v>
      </c>
      <c r="T203" s="20">
        <v>-9.2552197429336732E-3</v>
      </c>
      <c r="U203" s="20">
        <v>-1.5446751517213605E-4</v>
      </c>
      <c r="V203" s="20">
        <v>1.7838407093580906E-3</v>
      </c>
      <c r="W203" s="20">
        <v>-3.4591600800000003E-3</v>
      </c>
      <c r="X203" s="20">
        <v>1.0251144000000001E-4</v>
      </c>
      <c r="Y203" s="20">
        <v>6.7430448000000006E-4</v>
      </c>
      <c r="Z203" s="20">
        <v>1.5575587522344131E-3</v>
      </c>
      <c r="AA203" s="92">
        <v>2.3849000197098413E-2</v>
      </c>
    </row>
    <row r="204" spans="1:27" x14ac:dyDescent="0.15">
      <c r="A204" s="108" t="s">
        <v>106</v>
      </c>
      <c r="B204" s="58">
        <f t="shared" si="4"/>
        <v>1.1666666666666667</v>
      </c>
      <c r="C204" s="21" t="s">
        <v>107</v>
      </c>
      <c r="D204" s="21">
        <v>-1.5</v>
      </c>
      <c r="E204" s="20">
        <v>0</v>
      </c>
      <c r="F204" s="20">
        <v>1.1666666666666667</v>
      </c>
      <c r="G204" s="20">
        <v>0.87690704218815652</v>
      </c>
      <c r="H204" s="20">
        <v>0.87668123770452022</v>
      </c>
      <c r="I204" s="20">
        <v>1.9482385967007985E-2</v>
      </c>
      <c r="J204" s="20">
        <v>-4.0502756800543521E-3</v>
      </c>
      <c r="K204" s="20">
        <v>-0.87997895882738753</v>
      </c>
      <c r="L204" s="20">
        <v>4.4195279691578396E-2</v>
      </c>
      <c r="M204" s="20">
        <v>0.19188414345068555</v>
      </c>
      <c r="N204" s="20">
        <v>9.0065439016286969E-2</v>
      </c>
      <c r="O204" s="20">
        <v>6.8360067641470332E-2</v>
      </c>
      <c r="P204" s="20">
        <v>8.2797993160952932E-2</v>
      </c>
      <c r="Q204" s="20">
        <v>6.0732126215837998E-2</v>
      </c>
      <c r="R204" s="20">
        <v>1.4882673179877801E-3</v>
      </c>
      <c r="S204" s="20">
        <v>-8.4725330462225696E-4</v>
      </c>
      <c r="T204" s="20">
        <v>-9.5717424347660316E-3</v>
      </c>
      <c r="U204" s="20">
        <v>-8.2532782966773484E-4</v>
      </c>
      <c r="V204" s="20">
        <v>6.1916551508894944E-4</v>
      </c>
      <c r="W204" s="20">
        <v>-3.9739928399999992E-3</v>
      </c>
      <c r="X204" s="20">
        <v>-3.3600527999999997E-4</v>
      </c>
      <c r="Y204" s="20">
        <v>1.4345315999999999E-4</v>
      </c>
      <c r="Z204" s="20">
        <v>1.894043959675355E-3</v>
      </c>
      <c r="AA204" s="92">
        <v>2.4802203330473085E-2</v>
      </c>
    </row>
    <row r="205" spans="1:27" x14ac:dyDescent="0.15">
      <c r="A205" s="108" t="s">
        <v>106</v>
      </c>
      <c r="B205" s="58">
        <f t="shared" si="4"/>
        <v>1.1666666666666667</v>
      </c>
      <c r="C205" s="21" t="s">
        <v>107</v>
      </c>
      <c r="D205" s="21">
        <v>-1.5</v>
      </c>
      <c r="E205" s="20">
        <v>0.5</v>
      </c>
      <c r="F205" s="20">
        <v>1.1666666666666667</v>
      </c>
      <c r="G205" s="20">
        <v>0.82975722528875384</v>
      </c>
      <c r="H205" s="20">
        <v>0.82858001440927576</v>
      </c>
      <c r="I205" s="20">
        <v>4.3319284911696523E-2</v>
      </c>
      <c r="J205" s="20">
        <v>-8.6978270364300829E-3</v>
      </c>
      <c r="K205" s="20">
        <v>-0.85466057105306625</v>
      </c>
      <c r="L205" s="20">
        <v>5.2507031528813412E-2</v>
      </c>
      <c r="M205" s="20">
        <v>0.20222821156997647</v>
      </c>
      <c r="N205" s="20">
        <v>0.10364599470664435</v>
      </c>
      <c r="O205" s="20">
        <v>8.6129019012031363E-2</v>
      </c>
      <c r="P205" s="20">
        <v>8.4797575729147298E-2</v>
      </c>
      <c r="Q205" s="20">
        <v>7.1737121390734807E-2</v>
      </c>
      <c r="R205" s="20">
        <v>5.9154445363840142E-3</v>
      </c>
      <c r="S205" s="20">
        <v>-5.3705826250233192E-3</v>
      </c>
      <c r="T205" s="20">
        <v>-1.0537164404591882E-2</v>
      </c>
      <c r="U205" s="20">
        <v>-2.7755418970207336E-3</v>
      </c>
      <c r="V205" s="20">
        <v>2.5804834773025648E-3</v>
      </c>
      <c r="W205" s="20">
        <v>-5.33120616E-3</v>
      </c>
      <c r="X205" s="20">
        <v>-1.65295512E-3</v>
      </c>
      <c r="Y205" s="20">
        <v>1.4521993200000002E-3</v>
      </c>
      <c r="Z205" s="20">
        <v>2.4023385649594498E-3</v>
      </c>
      <c r="AA205" s="92">
        <v>2.9528474844747892E-2</v>
      </c>
    </row>
    <row r="206" spans="1:27" x14ac:dyDescent="0.15">
      <c r="A206" s="108" t="s">
        <v>106</v>
      </c>
      <c r="B206" s="58">
        <f t="shared" si="4"/>
        <v>1.1666666666666667</v>
      </c>
      <c r="C206" s="21" t="s">
        <v>107</v>
      </c>
      <c r="D206" s="21">
        <v>-1.5</v>
      </c>
      <c r="E206" s="20">
        <v>1</v>
      </c>
      <c r="F206" s="20">
        <v>1.1666666666666667</v>
      </c>
      <c r="G206" s="20">
        <v>0.76690072278119936</v>
      </c>
      <c r="H206" s="20">
        <v>0.76617403866613421</v>
      </c>
      <c r="I206" s="20">
        <v>2.1811761104661362E-2</v>
      </c>
      <c r="J206" s="20">
        <v>-2.5264761108394339E-2</v>
      </c>
      <c r="K206" s="20">
        <v>-0.8380322604390692</v>
      </c>
      <c r="L206" s="20">
        <v>5.3611353747428397E-2</v>
      </c>
      <c r="M206" s="20">
        <v>0.2135204548254275</v>
      </c>
      <c r="N206" s="20">
        <v>0.10016313091909528</v>
      </c>
      <c r="O206" s="20">
        <v>9.7949477943729171E-2</v>
      </c>
      <c r="P206" s="20">
        <v>8.2880481691300203E-2</v>
      </c>
      <c r="Q206" s="20">
        <v>8.6590942712643601E-2</v>
      </c>
      <c r="R206" s="20">
        <v>3.1005569124745425E-3</v>
      </c>
      <c r="S206" s="20">
        <v>-5.1685238599407084E-3</v>
      </c>
      <c r="T206" s="20">
        <v>-1.0744066978828043E-2</v>
      </c>
      <c r="U206" s="20">
        <v>-1.6879153954233175E-3</v>
      </c>
      <c r="V206" s="20">
        <v>3.0771360190960423E-3</v>
      </c>
      <c r="W206" s="20">
        <v>-8.5097951999999998E-3</v>
      </c>
      <c r="X206" s="20">
        <v>-8.5843151999999998E-4</v>
      </c>
      <c r="Y206" s="20">
        <v>1.68307632E-3</v>
      </c>
      <c r="Z206" s="20">
        <v>3.0799224977533434E-3</v>
      </c>
      <c r="AA206" s="92">
        <v>3.2608868826911164E-2</v>
      </c>
    </row>
    <row r="207" spans="1:27" x14ac:dyDescent="0.15">
      <c r="A207" s="108" t="s">
        <v>106</v>
      </c>
      <c r="B207" s="58">
        <f t="shared" si="4"/>
        <v>1.1666666666666667</v>
      </c>
      <c r="C207" s="21" t="s">
        <v>107</v>
      </c>
      <c r="D207" s="21">
        <v>-1</v>
      </c>
      <c r="E207" s="20">
        <v>-1</v>
      </c>
      <c r="F207" s="20">
        <v>1.1666666666666667</v>
      </c>
      <c r="G207" s="20">
        <v>0.93477185393905882</v>
      </c>
      <c r="H207" s="20">
        <v>0.93422501614510811</v>
      </c>
      <c r="I207" s="20">
        <v>1.0945076768589272E-2</v>
      </c>
      <c r="J207" s="20">
        <v>-3.0037367059499855E-2</v>
      </c>
      <c r="K207" s="20">
        <v>-0.91564088500773133</v>
      </c>
      <c r="L207" s="20">
        <v>1.8032743182069003E-2</v>
      </c>
      <c r="M207" s="20">
        <v>0.18056203641141841</v>
      </c>
      <c r="N207" s="20">
        <v>7.6204910352653948E-2</v>
      </c>
      <c r="O207" s="20">
        <v>7.5575904406028002E-2</v>
      </c>
      <c r="P207" s="20">
        <v>7.915505729051131E-2</v>
      </c>
      <c r="Q207" s="20">
        <v>4.352047636042259E-2</v>
      </c>
      <c r="R207" s="20">
        <v>-1.3098982012251989E-4</v>
      </c>
      <c r="S207" s="20">
        <v>-3.2817130466865382E-3</v>
      </c>
      <c r="T207" s="20">
        <v>-8.8183431684731826E-3</v>
      </c>
      <c r="U207" s="20">
        <v>6.2737005962484961E-5</v>
      </c>
      <c r="V207" s="20">
        <v>2.2114640381013994E-3</v>
      </c>
      <c r="W207" s="20">
        <v>-2.9956251599999998E-3</v>
      </c>
      <c r="X207" s="20">
        <v>-2.1506040000000002E-4</v>
      </c>
      <c r="Y207" s="20">
        <v>5.9877144000000009E-4</v>
      </c>
      <c r="Z207" s="20">
        <v>1.2825118271478067E-3</v>
      </c>
      <c r="AA207" s="92">
        <v>2.2060777340841747E-2</v>
      </c>
    </row>
    <row r="208" spans="1:27" x14ac:dyDescent="0.15">
      <c r="A208" s="108" t="s">
        <v>106</v>
      </c>
      <c r="B208" s="58">
        <f t="shared" si="4"/>
        <v>1.1666666666666667</v>
      </c>
      <c r="C208" s="21" t="s">
        <v>107</v>
      </c>
      <c r="D208" s="21">
        <v>-1</v>
      </c>
      <c r="E208" s="20">
        <v>-0.5</v>
      </c>
      <c r="F208" s="20">
        <v>1.1666666666666667</v>
      </c>
      <c r="G208" s="20">
        <v>0.90323222883252252</v>
      </c>
      <c r="H208" s="20">
        <v>0.90319654476021238</v>
      </c>
      <c r="I208" s="20">
        <v>-9.855048659302753E-4</v>
      </c>
      <c r="J208" s="20">
        <v>-7.9680308194248987E-3</v>
      </c>
      <c r="K208" s="20">
        <v>-0.90233428698222584</v>
      </c>
      <c r="L208" s="20">
        <v>3.5283271486617002E-2</v>
      </c>
      <c r="M208" s="20">
        <v>0.1935061202091958</v>
      </c>
      <c r="N208" s="20">
        <v>8.3334888738740412E-2</v>
      </c>
      <c r="O208" s="20">
        <v>7.8297241706267298E-2</v>
      </c>
      <c r="P208" s="20">
        <v>8.1154061475020425E-2</v>
      </c>
      <c r="Q208" s="20">
        <v>4.962784824348121E-2</v>
      </c>
      <c r="R208" s="20">
        <v>1.1148069797661269E-4</v>
      </c>
      <c r="S208" s="20">
        <v>-4.0202726707815979E-3</v>
      </c>
      <c r="T208" s="20">
        <v>-1.0040203421274499E-2</v>
      </c>
      <c r="U208" s="20">
        <v>1.4071102320592743E-4</v>
      </c>
      <c r="V208" s="20">
        <v>2.0271393834151606E-3</v>
      </c>
      <c r="W208" s="20">
        <v>-3.2959245600000004E-3</v>
      </c>
      <c r="X208" s="20">
        <v>4.8542760000000016E-5</v>
      </c>
      <c r="Y208" s="20">
        <v>7.5771504000000001E-4</v>
      </c>
      <c r="Z208" s="20">
        <v>1.4811411664639132E-3</v>
      </c>
      <c r="AA208" s="92">
        <v>2.5259890149161811E-2</v>
      </c>
    </row>
    <row r="209" spans="1:27" x14ac:dyDescent="0.15">
      <c r="A209" s="108" t="s">
        <v>106</v>
      </c>
      <c r="B209" s="58">
        <f t="shared" si="4"/>
        <v>1.1666666666666667</v>
      </c>
      <c r="C209" s="21" t="s">
        <v>107</v>
      </c>
      <c r="D209" s="21">
        <v>-1</v>
      </c>
      <c r="E209" s="20">
        <v>0</v>
      </c>
      <c r="F209" s="20">
        <v>1.1666666666666667</v>
      </c>
      <c r="G209" s="20">
        <v>0.87055808307810889</v>
      </c>
      <c r="H209" s="20">
        <v>0.87022879391376085</v>
      </c>
      <c r="I209" s="20">
        <v>2.3702511917516229E-2</v>
      </c>
      <c r="J209" s="20">
        <v>-3.3783405441928007E-3</v>
      </c>
      <c r="K209" s="20">
        <v>-0.8838179667671251</v>
      </c>
      <c r="L209" s="20">
        <v>4.1357382909242402E-2</v>
      </c>
      <c r="M209" s="20">
        <v>0.18661878506661489</v>
      </c>
      <c r="N209" s="20">
        <v>8.9841460637666445E-2</v>
      </c>
      <c r="O209" s="20">
        <v>6.9924183318836958E-2</v>
      </c>
      <c r="P209" s="20">
        <v>7.8655857085989017E-2</v>
      </c>
      <c r="Q209" s="20">
        <v>5.2481809647867597E-2</v>
      </c>
      <c r="R209" s="20">
        <v>1.2750604831075084E-3</v>
      </c>
      <c r="S209" s="20">
        <v>-1.2778475005569235E-3</v>
      </c>
      <c r="T209" s="20">
        <v>-8.3718432184668231E-3</v>
      </c>
      <c r="U209" s="20">
        <v>-5.7616876665644997E-4</v>
      </c>
      <c r="V209" s="20">
        <v>6.5901615997760767E-4</v>
      </c>
      <c r="W209" s="20">
        <v>-2.86303464E-3</v>
      </c>
      <c r="X209" s="20">
        <v>-1.9076687999999999E-4</v>
      </c>
      <c r="Y209" s="20">
        <v>4.6343880000000001E-5</v>
      </c>
      <c r="Z209" s="20">
        <v>1.4618328931105334E-3</v>
      </c>
      <c r="AA209" s="92">
        <v>2.3893725201027546E-2</v>
      </c>
    </row>
    <row r="210" spans="1:27" x14ac:dyDescent="0.15">
      <c r="A210" s="108" t="s">
        <v>106</v>
      </c>
      <c r="B210" s="58">
        <f t="shared" si="4"/>
        <v>1.1666666666666667</v>
      </c>
      <c r="C210" s="21" t="s">
        <v>107</v>
      </c>
      <c r="D210" s="21">
        <v>-1</v>
      </c>
      <c r="E210" s="20">
        <v>0.5</v>
      </c>
      <c r="F210" s="20">
        <v>1.1666666666666667</v>
      </c>
      <c r="G210" s="20">
        <v>0.82732089318053914</v>
      </c>
      <c r="H210" s="20">
        <v>0.82623384089322582</v>
      </c>
      <c r="I210" s="20">
        <v>4.2296450315996166E-2</v>
      </c>
      <c r="J210" s="20">
        <v>-2.9173183815322358E-3</v>
      </c>
      <c r="K210" s="20">
        <v>-0.85651864241293862</v>
      </c>
      <c r="L210" s="20">
        <v>5.4810563124933001E-2</v>
      </c>
      <c r="M210" s="20">
        <v>0.19817233643045656</v>
      </c>
      <c r="N210" s="20">
        <v>0.10025645524352048</v>
      </c>
      <c r="O210" s="20">
        <v>9.0461134151849865E-2</v>
      </c>
      <c r="P210" s="20">
        <v>8.3187300465279682E-2</v>
      </c>
      <c r="Q210" s="20">
        <v>6.7928689214139609E-2</v>
      </c>
      <c r="R210" s="20">
        <v>4.4257837096715255E-3</v>
      </c>
      <c r="S210" s="20">
        <v>-5.9586433068499513E-3</v>
      </c>
      <c r="T210" s="20">
        <v>-9.9904209593160674E-3</v>
      </c>
      <c r="U210" s="20">
        <v>-2.3330516868251541E-3</v>
      </c>
      <c r="V210" s="20">
        <v>2.891207468485492E-3</v>
      </c>
      <c r="W210" s="20">
        <v>-5.1828854399999999E-3</v>
      </c>
      <c r="X210" s="20">
        <v>-1.4219204399999999E-3</v>
      </c>
      <c r="Y210" s="20">
        <v>1.48749264E-3</v>
      </c>
      <c r="Z210" s="20">
        <v>2.410787703514041E-3</v>
      </c>
      <c r="AA210" s="92">
        <v>2.8753424268170538E-2</v>
      </c>
    </row>
    <row r="211" spans="1:27" x14ac:dyDescent="0.15">
      <c r="A211" s="108" t="s">
        <v>106</v>
      </c>
      <c r="B211" s="58">
        <f t="shared" si="4"/>
        <v>1.1666666666666667</v>
      </c>
      <c r="C211" s="21" t="s">
        <v>107</v>
      </c>
      <c r="D211" s="21">
        <v>-1</v>
      </c>
      <c r="E211" s="20">
        <v>1</v>
      </c>
      <c r="F211" s="20">
        <v>1.1666666666666667</v>
      </c>
      <c r="G211" s="20">
        <v>0.78710986847256181</v>
      </c>
      <c r="H211" s="20">
        <v>0.78621077112022786</v>
      </c>
      <c r="I211" s="20">
        <v>2.6134543812037347E-2</v>
      </c>
      <c r="J211" s="20">
        <v>-2.7047255704915955E-2</v>
      </c>
      <c r="K211" s="20">
        <v>-0.84138515066240316</v>
      </c>
      <c r="L211" s="20">
        <v>5.9295146352056995E-2</v>
      </c>
      <c r="M211" s="20">
        <v>0.21115934941746958</v>
      </c>
      <c r="N211" s="20">
        <v>0.10293299686803567</v>
      </c>
      <c r="O211" s="20">
        <v>9.9870092540400079E-2</v>
      </c>
      <c r="P211" s="20">
        <v>8.1648579525900294E-2</v>
      </c>
      <c r="Q211" s="20">
        <v>8.0076586099356001E-2</v>
      </c>
      <c r="R211" s="20">
        <v>2.6685692078151678E-3</v>
      </c>
      <c r="S211" s="20">
        <v>-5.6660064746613436E-3</v>
      </c>
      <c r="T211" s="20">
        <v>-1.0471713113219025E-2</v>
      </c>
      <c r="U211" s="20">
        <v>-1.5090809998626056E-3</v>
      </c>
      <c r="V211" s="20">
        <v>3.053941216498309E-3</v>
      </c>
      <c r="W211" s="20">
        <v>-6.839772840000001E-3</v>
      </c>
      <c r="X211" s="20">
        <v>-6.7284756000000011E-4</v>
      </c>
      <c r="Y211" s="20">
        <v>1.9475586E-3</v>
      </c>
      <c r="Z211" s="20">
        <v>2.8398556105985744E-3</v>
      </c>
      <c r="AA211" s="92">
        <v>3.2578754037336066E-2</v>
      </c>
    </row>
    <row r="212" spans="1:27" x14ac:dyDescent="0.15">
      <c r="A212" s="108" t="s">
        <v>106</v>
      </c>
      <c r="B212" s="58">
        <f t="shared" si="4"/>
        <v>1.1666666666666667</v>
      </c>
      <c r="C212" s="21" t="s">
        <v>107</v>
      </c>
      <c r="D212" s="21">
        <v>-0.5</v>
      </c>
      <c r="E212" s="20">
        <v>-1</v>
      </c>
      <c r="F212" s="20">
        <v>1.1666666666666667</v>
      </c>
      <c r="G212" s="20">
        <v>0.94539473803653551</v>
      </c>
      <c r="H212" s="20">
        <v>0.94481359399439302</v>
      </c>
      <c r="I212" s="20">
        <v>9.4500210912973198E-3</v>
      </c>
      <c r="J212" s="20">
        <v>-3.1767600034343348E-2</v>
      </c>
      <c r="K212" s="20">
        <v>-0.91552705359006015</v>
      </c>
      <c r="L212" s="20">
        <v>2.4268913640140402E-2</v>
      </c>
      <c r="M212" s="20">
        <v>0.17611606559580115</v>
      </c>
      <c r="N212" s="20">
        <v>8.0624750357432162E-2</v>
      </c>
      <c r="O212" s="20">
        <v>7.6785387650578796E-2</v>
      </c>
      <c r="P212" s="20">
        <v>7.7882337762181675E-2</v>
      </c>
      <c r="Q212" s="20">
        <v>4.8160601833251604E-2</v>
      </c>
      <c r="R212" s="20">
        <v>2.7173420131799362E-4</v>
      </c>
      <c r="S212" s="20">
        <v>-3.7875567137554181E-3</v>
      </c>
      <c r="T212" s="20">
        <v>-8.7691775895625615E-3</v>
      </c>
      <c r="U212" s="20">
        <v>-3.7198047783066307E-5</v>
      </c>
      <c r="V212" s="20">
        <v>2.308931559655703E-3</v>
      </c>
      <c r="W212" s="20">
        <v>-3.1615974000000005E-3</v>
      </c>
      <c r="X212" s="20">
        <v>-3.3755831999999998E-4</v>
      </c>
      <c r="Y212" s="20">
        <v>7.8424416000000003E-4</v>
      </c>
      <c r="Z212" s="20">
        <v>1.4895972374390609E-3</v>
      </c>
      <c r="AA212" s="92">
        <v>2.1706607343896223E-2</v>
      </c>
    </row>
    <row r="213" spans="1:27" x14ac:dyDescent="0.15">
      <c r="A213" s="108" t="s">
        <v>106</v>
      </c>
      <c r="B213" s="58">
        <f t="shared" si="4"/>
        <v>1.1666666666666667</v>
      </c>
      <c r="C213" s="21" t="s">
        <v>107</v>
      </c>
      <c r="D213" s="21">
        <v>-0.5</v>
      </c>
      <c r="E213" s="20">
        <v>-0.5</v>
      </c>
      <c r="F213" s="20">
        <v>1.1666666666666667</v>
      </c>
      <c r="G213" s="20">
        <v>0.91733613141086812</v>
      </c>
      <c r="H213" s="20">
        <v>0.9171765285591098</v>
      </c>
      <c r="I213" s="20">
        <v>1.1740200012692109E-3</v>
      </c>
      <c r="J213" s="20">
        <v>-1.7070885423860416E-2</v>
      </c>
      <c r="K213" s="20">
        <v>-0.90596416790662926</v>
      </c>
      <c r="L213" s="20">
        <v>3.3055436393456393E-2</v>
      </c>
      <c r="M213" s="20">
        <v>0.18729445317545346</v>
      </c>
      <c r="N213" s="20">
        <v>8.0359709276064548E-2</v>
      </c>
      <c r="O213" s="20">
        <v>8.0036807113553307E-2</v>
      </c>
      <c r="P213" s="20">
        <v>8.0103881955106787E-2</v>
      </c>
      <c r="Q213" s="20">
        <v>4.5318447318513602E-2</v>
      </c>
      <c r="R213" s="20">
        <v>9.6152102004828498E-4</v>
      </c>
      <c r="S213" s="20">
        <v>-4.2975809069984213E-3</v>
      </c>
      <c r="T213" s="20">
        <v>-9.7477391683068078E-3</v>
      </c>
      <c r="U213" s="20">
        <v>-4.5822072791478705E-4</v>
      </c>
      <c r="V213" s="20">
        <v>2.3339153230920906E-3</v>
      </c>
      <c r="W213" s="20">
        <v>-3.15544896E-3</v>
      </c>
      <c r="X213" s="20">
        <v>-1.9771668000000001E-4</v>
      </c>
      <c r="Y213" s="20">
        <v>6.9614640000000005E-4</v>
      </c>
      <c r="Z213" s="20">
        <v>1.3733205761491025E-3</v>
      </c>
      <c r="AA213" s="92">
        <v>2.3971392779078941E-2</v>
      </c>
    </row>
    <row r="214" spans="1:27" x14ac:dyDescent="0.15">
      <c r="A214" s="108" t="s">
        <v>106</v>
      </c>
      <c r="B214" s="58">
        <f t="shared" si="4"/>
        <v>1.1666666666666667</v>
      </c>
      <c r="C214" s="21" t="s">
        <v>107</v>
      </c>
      <c r="D214" s="21">
        <v>-0.5</v>
      </c>
      <c r="E214" s="20">
        <v>0</v>
      </c>
      <c r="F214" s="20">
        <v>1.1666666666666667</v>
      </c>
      <c r="G214" s="20">
        <v>0.88796111706340053</v>
      </c>
      <c r="H214" s="20">
        <v>0.8874713960945636</v>
      </c>
      <c r="I214" s="20">
        <v>1.5883800017171677E-2</v>
      </c>
      <c r="J214" s="20">
        <v>-2.4842935161992361E-2</v>
      </c>
      <c r="K214" s="20">
        <v>-0.88550797635331513</v>
      </c>
      <c r="L214" s="20">
        <v>3.9944805204427197E-2</v>
      </c>
      <c r="M214" s="20">
        <v>0.18680916668844236</v>
      </c>
      <c r="N214" s="20">
        <v>8.9481228745385111E-2</v>
      </c>
      <c r="O214" s="20">
        <v>7.8601479003893485E-2</v>
      </c>
      <c r="P214" s="20">
        <v>7.8316373404833606E-2</v>
      </c>
      <c r="Q214" s="20">
        <v>4.8428035647037203E-2</v>
      </c>
      <c r="R214" s="20">
        <v>1.6596688911268223E-3</v>
      </c>
      <c r="S214" s="20">
        <v>-2.7117679782811049E-3</v>
      </c>
      <c r="T214" s="20">
        <v>-8.4990445029256671E-3</v>
      </c>
      <c r="U214" s="20">
        <v>-9.1471418329570019E-4</v>
      </c>
      <c r="V214" s="20">
        <v>1.4751524322329428E-3</v>
      </c>
      <c r="W214" s="20">
        <v>-2.99704104E-3</v>
      </c>
      <c r="X214" s="20">
        <v>-3.3470279999999998E-4</v>
      </c>
      <c r="Y214" s="20">
        <v>5.0122367999999996E-4</v>
      </c>
      <c r="Z214" s="20">
        <v>1.4200414093451185E-3</v>
      </c>
      <c r="AA214" s="92">
        <v>2.454137377910684E-2</v>
      </c>
    </row>
    <row r="215" spans="1:27" x14ac:dyDescent="0.15">
      <c r="A215" s="108" t="s">
        <v>106</v>
      </c>
      <c r="B215" s="58">
        <f t="shared" si="4"/>
        <v>1.1666666666666667</v>
      </c>
      <c r="C215" s="21" t="s">
        <v>107</v>
      </c>
      <c r="D215" s="21">
        <v>-0.5</v>
      </c>
      <c r="E215" s="20">
        <v>0.5</v>
      </c>
      <c r="F215" s="20">
        <v>1.1666666666666667</v>
      </c>
      <c r="G215" s="20">
        <v>0.83256334079994099</v>
      </c>
      <c r="H215" s="20">
        <v>0.83164665170988827</v>
      </c>
      <c r="I215" s="20">
        <v>3.8333899500901505E-2</v>
      </c>
      <c r="J215" s="20">
        <v>-7.4883437918792893E-3</v>
      </c>
      <c r="K215" s="20">
        <v>-0.85952023340269035</v>
      </c>
      <c r="L215" s="20">
        <v>5.4385364172308395E-2</v>
      </c>
      <c r="M215" s="20">
        <v>0.2015488104881609</v>
      </c>
      <c r="N215" s="20">
        <v>9.2827839019273342E-2</v>
      </c>
      <c r="O215" s="20">
        <v>9.3128343343922518E-2</v>
      </c>
      <c r="P215" s="20">
        <v>8.3218725978844374E-2</v>
      </c>
      <c r="Q215" s="20">
        <v>6.179227554570841E-2</v>
      </c>
      <c r="R215" s="20">
        <v>3.4837718117691485E-3</v>
      </c>
      <c r="S215" s="20">
        <v>-6.3376776799704349E-3</v>
      </c>
      <c r="T215" s="20">
        <v>-1.0666709844632413E-2</v>
      </c>
      <c r="U215" s="20">
        <v>-1.5270939848587171E-3</v>
      </c>
      <c r="V215" s="20">
        <v>3.1427723753832443E-3</v>
      </c>
      <c r="W215" s="20">
        <v>-4.6412697600000004E-3</v>
      </c>
      <c r="X215" s="20">
        <v>-8.6299560000000007E-4</v>
      </c>
      <c r="Y215" s="20">
        <v>1.21697964E-3</v>
      </c>
      <c r="Z215" s="20">
        <v>2.1236662389074114E-3</v>
      </c>
      <c r="AA215" s="92">
        <v>2.8955909520082118E-2</v>
      </c>
    </row>
    <row r="216" spans="1:27" x14ac:dyDescent="0.15">
      <c r="A216" s="108" t="s">
        <v>106</v>
      </c>
      <c r="B216" s="58">
        <f t="shared" si="4"/>
        <v>1.1666666666666667</v>
      </c>
      <c r="C216" s="21" t="s">
        <v>107</v>
      </c>
      <c r="D216" s="21">
        <v>-0.5</v>
      </c>
      <c r="E216" s="20">
        <v>1</v>
      </c>
      <c r="F216" s="20">
        <v>1.1666666666666667</v>
      </c>
      <c r="G216" s="20">
        <v>0.76941015945674296</v>
      </c>
      <c r="H216" s="20">
        <v>0.76861913596607467</v>
      </c>
      <c r="I216" s="20">
        <v>2.4895196783670484E-2</v>
      </c>
      <c r="J216" s="20">
        <v>-2.4430441648032909E-2</v>
      </c>
      <c r="K216" s="20">
        <v>-0.8394791560828968</v>
      </c>
      <c r="L216" s="20">
        <v>6.5233036858235394E-2</v>
      </c>
      <c r="M216" s="20">
        <v>0.20889716779340234</v>
      </c>
      <c r="N216" s="20">
        <v>0.10699260498053255</v>
      </c>
      <c r="O216" s="20">
        <v>0.10091719146045103</v>
      </c>
      <c r="P216" s="20">
        <v>8.2377673474265223E-2</v>
      </c>
      <c r="Q216" s="20">
        <v>7.4391477599854802E-2</v>
      </c>
      <c r="R216" s="20">
        <v>4.4508668667162634E-3</v>
      </c>
      <c r="S216" s="20">
        <v>-6.5564585497495378E-3</v>
      </c>
      <c r="T216" s="20">
        <v>-1.0322427415648509E-2</v>
      </c>
      <c r="U216" s="20">
        <v>-2.1589672907325946E-3</v>
      </c>
      <c r="V216" s="20">
        <v>3.2750321008341468E-3</v>
      </c>
      <c r="W216" s="20">
        <v>-6.7163158800000013E-3</v>
      </c>
      <c r="X216" s="20">
        <v>-1.2379078799999998E-3</v>
      </c>
      <c r="Y216" s="20">
        <v>1.8329630399999998E-3</v>
      </c>
      <c r="Z216" s="20">
        <v>2.8940382303593555E-3</v>
      </c>
      <c r="AA216" s="92">
        <v>3.2634861882445243E-2</v>
      </c>
    </row>
    <row r="217" spans="1:27" x14ac:dyDescent="0.15">
      <c r="A217" s="108" t="s">
        <v>106</v>
      </c>
      <c r="B217" s="58">
        <f t="shared" si="4"/>
        <v>1.1666666666666667</v>
      </c>
      <c r="C217" s="21" t="s">
        <v>107</v>
      </c>
      <c r="D217" s="21">
        <v>0.5</v>
      </c>
      <c r="E217" s="20">
        <v>0</v>
      </c>
      <c r="F217" s="20">
        <v>1.1666666666666667</v>
      </c>
      <c r="G217" s="20">
        <v>0.90310914516428076</v>
      </c>
      <c r="H217" s="20">
        <v>0.90285497773281609</v>
      </c>
      <c r="I217" s="20">
        <v>2.1235016779713532E-2</v>
      </c>
      <c r="J217" s="20">
        <v>-2.8445254084805676E-3</v>
      </c>
      <c r="K217" s="20">
        <v>-0.8876243373417676</v>
      </c>
      <c r="L217" s="20">
        <v>4.2868390900658394E-2</v>
      </c>
      <c r="M217" s="20">
        <v>0.18209442181848046</v>
      </c>
      <c r="N217" s="20">
        <v>8.9249784420810579E-2</v>
      </c>
      <c r="O217" s="20">
        <v>6.7884113586901745E-2</v>
      </c>
      <c r="P217" s="20">
        <v>7.8741347703083497E-2</v>
      </c>
      <c r="Q217" s="20">
        <v>4.5500676818751008E-2</v>
      </c>
      <c r="R217" s="20">
        <v>1.7084416964915905E-3</v>
      </c>
      <c r="S217" s="20">
        <v>-1.0451315435307444E-3</v>
      </c>
      <c r="T217" s="20">
        <v>-8.2447653106175432E-3</v>
      </c>
      <c r="U217" s="20">
        <v>-7.5272069494025727E-4</v>
      </c>
      <c r="V217" s="20">
        <v>6.0911032140961317E-4</v>
      </c>
      <c r="W217" s="20">
        <v>-2.5202750399999996E-3</v>
      </c>
      <c r="X217" s="20">
        <v>-3.1971672E-4</v>
      </c>
      <c r="Y217" s="20">
        <v>6.5858399999999993E-5</v>
      </c>
      <c r="Z217" s="20">
        <v>1.3835201110526957E-3</v>
      </c>
      <c r="AA217" s="92">
        <v>2.286607767702362E-2</v>
      </c>
    </row>
    <row r="218" spans="1:27" x14ac:dyDescent="0.15">
      <c r="A218" s="108" t="s">
        <v>106</v>
      </c>
      <c r="B218" s="58">
        <f t="shared" si="4"/>
        <v>1.1666666666666667</v>
      </c>
      <c r="C218" s="21" t="s">
        <v>107</v>
      </c>
      <c r="D218" s="21">
        <v>0.5</v>
      </c>
      <c r="E218" s="20">
        <v>1</v>
      </c>
      <c r="F218" s="20">
        <v>1.1666666666666667</v>
      </c>
      <c r="G218" s="20">
        <v>0.77468123751261941</v>
      </c>
      <c r="H218" s="20">
        <v>0.77383409921495583</v>
      </c>
      <c r="I218" s="20">
        <v>2.2993247051884592E-2</v>
      </c>
      <c r="J218" s="20">
        <v>-2.7984231922145116E-2</v>
      </c>
      <c r="K218" s="20">
        <v>-0.84437927774840704</v>
      </c>
      <c r="L218" s="20">
        <v>6.4717754799713409E-2</v>
      </c>
      <c r="M218" s="20">
        <v>0.22592885700100418</v>
      </c>
      <c r="N218" s="20">
        <v>9.9569588215750918E-2</v>
      </c>
      <c r="O218" s="20">
        <v>9.8005472538384292E-2</v>
      </c>
      <c r="P218" s="20">
        <v>8.0522989790263511E-2</v>
      </c>
      <c r="Q218" s="20">
        <v>6.2576443772488791E-2</v>
      </c>
      <c r="R218" s="20">
        <v>3.7346033822165275E-3</v>
      </c>
      <c r="S218" s="20">
        <v>-5.5865764773530063E-3</v>
      </c>
      <c r="T218" s="20">
        <v>-1.1861797373158687E-2</v>
      </c>
      <c r="U218" s="20">
        <v>-1.760152400322108E-3</v>
      </c>
      <c r="V218" s="20">
        <v>2.9994087550717246E-3</v>
      </c>
      <c r="W218" s="20">
        <v>-6.7516804799999993E-3</v>
      </c>
      <c r="X218" s="20">
        <v>-8.9111124E-4</v>
      </c>
      <c r="Y218" s="20">
        <v>1.4682351599999998E-3</v>
      </c>
      <c r="Z218" s="20">
        <v>2.4081020519172791E-3</v>
      </c>
      <c r="AA218" s="92">
        <v>3.5281511985353196E-2</v>
      </c>
    </row>
    <row r="219" spans="1:27" x14ac:dyDescent="0.15">
      <c r="A219" s="108" t="s">
        <v>106</v>
      </c>
      <c r="B219" s="58">
        <f t="shared" si="4"/>
        <v>1.1666666666666667</v>
      </c>
      <c r="C219" s="21" t="s">
        <v>107</v>
      </c>
      <c r="D219" s="21">
        <v>1.5</v>
      </c>
      <c r="E219" s="20">
        <v>0</v>
      </c>
      <c r="F219" s="20">
        <v>1.1666666666666667</v>
      </c>
      <c r="G219" s="20">
        <v>0.89518384031603693</v>
      </c>
      <c r="H219" s="20">
        <v>0.89462563880500079</v>
      </c>
      <c r="I219" s="20">
        <v>2.0449225968053219E-2</v>
      </c>
      <c r="J219" s="20">
        <v>-2.4101940026056149E-2</v>
      </c>
      <c r="K219" s="20">
        <v>-0.89141054711366696</v>
      </c>
      <c r="L219" s="20">
        <v>3.9504517581097805E-2</v>
      </c>
      <c r="M219" s="20">
        <v>0.18294740614372693</v>
      </c>
      <c r="N219" s="20">
        <v>8.8124293068242474E-2</v>
      </c>
      <c r="O219" s="20">
        <v>7.8086328733066285E-2</v>
      </c>
      <c r="P219" s="20">
        <v>7.4803684031891915E-2</v>
      </c>
      <c r="Q219" s="20">
        <v>4.0497215846749202E-2</v>
      </c>
      <c r="R219" s="20">
        <v>1.0827562790978514E-3</v>
      </c>
      <c r="S219" s="20">
        <v>-2.5431534225914781E-3</v>
      </c>
      <c r="T219" s="20">
        <v>-7.7900608160752843E-3</v>
      </c>
      <c r="U219" s="20">
        <v>-4.7345773919574448E-4</v>
      </c>
      <c r="V219" s="20">
        <v>1.353934913337876E-3</v>
      </c>
      <c r="W219" s="20">
        <v>-2.04495408E-3</v>
      </c>
      <c r="X219" s="20">
        <v>-2.319732E-4</v>
      </c>
      <c r="Y219" s="20">
        <v>1.1377800000000001E-4</v>
      </c>
      <c r="Z219" s="20">
        <v>1.0966243564974245E-3</v>
      </c>
      <c r="AA219" s="92">
        <v>2.366655958925188E-2</v>
      </c>
    </row>
    <row r="220" spans="1:27" x14ac:dyDescent="0.15">
      <c r="A220" s="108" t="s">
        <v>106</v>
      </c>
      <c r="B220" s="58">
        <f t="shared" si="4"/>
        <v>1.1666666666666667</v>
      </c>
      <c r="C220" s="21" t="s">
        <v>107</v>
      </c>
      <c r="D220" s="21">
        <v>1.5</v>
      </c>
      <c r="E220" s="20">
        <v>1</v>
      </c>
      <c r="F220" s="20">
        <v>1.1666666666666667</v>
      </c>
      <c r="G220" s="20">
        <v>0.76161998418067389</v>
      </c>
      <c r="H220" s="20">
        <v>0.76077242676840262</v>
      </c>
      <c r="I220" s="20">
        <v>2.668702381263462E-2</v>
      </c>
      <c r="J220" s="20">
        <v>-2.4044078944912516E-2</v>
      </c>
      <c r="K220" s="20">
        <v>-0.85003402487067414</v>
      </c>
      <c r="L220" s="20">
        <v>6.0955059734276409E-2</v>
      </c>
      <c r="M220" s="20">
        <v>0.20852760346867852</v>
      </c>
      <c r="N220" s="20">
        <v>0.10484801200524109</v>
      </c>
      <c r="O220" s="20">
        <v>9.8317175781964528E-2</v>
      </c>
      <c r="P220" s="20">
        <v>7.9239694103118055E-2</v>
      </c>
      <c r="Q220" s="20">
        <v>5.3749271970563409E-2</v>
      </c>
      <c r="R220" s="20">
        <v>4.5553800210693385E-3</v>
      </c>
      <c r="S220" s="20">
        <v>-6.3432517148692656E-3</v>
      </c>
      <c r="T220" s="20">
        <v>-9.5892002250191136E-3</v>
      </c>
      <c r="U220" s="20">
        <v>-2.3253406487275031E-3</v>
      </c>
      <c r="V220" s="20">
        <v>3.1945288630946742E-3</v>
      </c>
      <c r="W220" s="20">
        <v>-4.0659278400000005E-3</v>
      </c>
      <c r="X220" s="20">
        <v>-8.2333476E-4</v>
      </c>
      <c r="Y220" s="20">
        <v>1.26626004E-3</v>
      </c>
      <c r="Z220" s="20">
        <v>1.9047080623758237E-3</v>
      </c>
      <c r="AA220" s="92">
        <v>3.2071567041791656E-2</v>
      </c>
    </row>
    <row r="221" spans="1:27" x14ac:dyDescent="0.15">
      <c r="A221" s="108" t="s">
        <v>106</v>
      </c>
      <c r="B221" s="58">
        <f t="shared" si="4"/>
        <v>1.1666666666666667</v>
      </c>
      <c r="C221" s="21" t="s">
        <v>107</v>
      </c>
      <c r="D221" s="21">
        <v>2.5</v>
      </c>
      <c r="E221" s="20">
        <v>0</v>
      </c>
      <c r="F221" s="20">
        <v>1.1666666666666667</v>
      </c>
      <c r="G221" s="20">
        <v>0.89939375309526071</v>
      </c>
      <c r="H221" s="20">
        <v>0.89906414367466403</v>
      </c>
      <c r="I221" s="20">
        <v>2.4256858404602011E-2</v>
      </c>
      <c r="J221" s="20">
        <v>-2.0960643265903398E-3</v>
      </c>
      <c r="K221" s="20">
        <v>-0.89317194577186354</v>
      </c>
      <c r="L221" s="20">
        <v>3.9014656065554397E-2</v>
      </c>
      <c r="M221" s="20">
        <v>0.18988140344852045</v>
      </c>
      <c r="N221" s="20">
        <v>8.9759335232172263E-2</v>
      </c>
      <c r="O221" s="20">
        <v>6.7195380072643654E-2</v>
      </c>
      <c r="P221" s="20">
        <v>7.5768703439674095E-2</v>
      </c>
      <c r="Q221" s="20">
        <v>3.9234038741251205E-2</v>
      </c>
      <c r="R221" s="20">
        <v>9.6988207239653086E-4</v>
      </c>
      <c r="S221" s="20">
        <v>-1.0520990871542828E-3</v>
      </c>
      <c r="T221" s="20">
        <v>-8.6228529306215454E-3</v>
      </c>
      <c r="U221" s="20">
        <v>-4.3989930139476922E-4</v>
      </c>
      <c r="V221" s="20">
        <v>6.512434335751759E-4</v>
      </c>
      <c r="W221" s="20">
        <v>-2.2946738400000002E-3</v>
      </c>
      <c r="X221" s="20">
        <v>-2.6507304E-4</v>
      </c>
      <c r="Y221" s="20">
        <v>5.1496559999999995E-5</v>
      </c>
      <c r="Z221" s="20">
        <v>1.1374981949569538E-3</v>
      </c>
      <c r="AA221" s="92">
        <v>2.4313452370004152E-2</v>
      </c>
    </row>
    <row r="222" spans="1:27" x14ac:dyDescent="0.15">
      <c r="A222" s="108" t="s">
        <v>106</v>
      </c>
      <c r="B222" s="58">
        <f t="shared" si="4"/>
        <v>1.1666666666666667</v>
      </c>
      <c r="C222" s="21" t="s">
        <v>107</v>
      </c>
      <c r="D222" s="21">
        <v>2.5</v>
      </c>
      <c r="E222" s="20">
        <v>1</v>
      </c>
      <c r="F222" s="20">
        <v>1.1666666666666667</v>
      </c>
      <c r="G222" s="20">
        <v>0.78291975981003092</v>
      </c>
      <c r="H222" s="20">
        <v>0.78203170787246679</v>
      </c>
      <c r="I222" s="20">
        <v>2.4480836783222524E-2</v>
      </c>
      <c r="J222" s="20">
        <v>-2.8114885976340421E-2</v>
      </c>
      <c r="K222" s="20">
        <v>-0.85244748227877787</v>
      </c>
      <c r="L222" s="20">
        <v>5.7706278273844197E-2</v>
      </c>
      <c r="M222" s="20">
        <v>0.20982294509170044</v>
      </c>
      <c r="N222" s="20">
        <v>9.8615813620125198E-2</v>
      </c>
      <c r="O222" s="20">
        <v>9.8766999025694066E-2</v>
      </c>
      <c r="P222" s="20">
        <v>7.6960394167909701E-2</v>
      </c>
      <c r="Q222" s="20">
        <v>4.8294885312689405E-2</v>
      </c>
      <c r="R222" s="20">
        <v>3.5241835647856702E-3</v>
      </c>
      <c r="S222" s="20">
        <v>-5.0208119351216971E-3</v>
      </c>
      <c r="T222" s="20">
        <v>-1.0069505366045573E-2</v>
      </c>
      <c r="U222" s="20">
        <v>-1.571756317520309E-3</v>
      </c>
      <c r="V222" s="20">
        <v>2.902558116565234E-3</v>
      </c>
      <c r="W222" s="20">
        <v>-3.8483715600000005E-3</v>
      </c>
      <c r="X222" s="20">
        <v>-6.4706688000000002E-4</v>
      </c>
      <c r="Y222" s="20">
        <v>8.9514828000000009E-4</v>
      </c>
      <c r="Z222" s="20">
        <v>1.5743308114796704E-3</v>
      </c>
      <c r="AA222" s="92">
        <v>3.1752833539727729E-2</v>
      </c>
    </row>
    <row r="223" spans="1:27" x14ac:dyDescent="0.15">
      <c r="A223" s="108" t="s">
        <v>106</v>
      </c>
      <c r="B223" s="58">
        <f t="shared" si="4"/>
        <v>1.1666666666666667</v>
      </c>
      <c r="C223" s="21" t="s">
        <v>107</v>
      </c>
      <c r="D223" s="21">
        <v>3.5</v>
      </c>
      <c r="E223" s="20">
        <v>0</v>
      </c>
      <c r="F223" s="20">
        <v>1.1666666666666667</v>
      </c>
      <c r="G223" s="20">
        <v>0.89691978594688793</v>
      </c>
      <c r="H223" s="20">
        <v>0.89641746583396476</v>
      </c>
      <c r="I223" s="20">
        <v>1.7186607586147682E-2</v>
      </c>
      <c r="J223" s="20">
        <v>-2.4605891377952317E-2</v>
      </c>
      <c r="K223" s="20">
        <v>-0.89533672573739453</v>
      </c>
      <c r="L223" s="20">
        <v>3.6302246181431998E-2</v>
      </c>
      <c r="M223" s="20">
        <v>0.19061493263850257</v>
      </c>
      <c r="N223" s="20">
        <v>8.9197522799132456E-2</v>
      </c>
      <c r="O223" s="20">
        <v>7.6813384947906349E-2</v>
      </c>
      <c r="P223" s="20">
        <v>7.3840592569727193E-2</v>
      </c>
      <c r="Q223" s="20">
        <v>3.6828800381557801E-2</v>
      </c>
      <c r="R223" s="20">
        <v>1.4771192481901189E-3</v>
      </c>
      <c r="S223" s="20">
        <v>-2.4595428991090189E-3</v>
      </c>
      <c r="T223" s="20">
        <v>-8.9173528976470139E-3</v>
      </c>
      <c r="U223" s="20">
        <v>-6.8418498832833899E-4</v>
      </c>
      <c r="V223" s="20">
        <v>1.2677563515585335E-3</v>
      </c>
      <c r="W223" s="20">
        <v>-2.3519786400000003E-3</v>
      </c>
      <c r="X223" s="20">
        <v>-3.1507488000000005E-4</v>
      </c>
      <c r="Y223" s="20">
        <v>1.022598E-4</v>
      </c>
      <c r="Z223" s="20">
        <v>1.0093933102208123E-3</v>
      </c>
      <c r="AA223" s="92">
        <v>2.5095273362718939E-2</v>
      </c>
    </row>
    <row r="224" spans="1:27" x14ac:dyDescent="0.15">
      <c r="A224" s="108" t="s">
        <v>106</v>
      </c>
      <c r="B224" s="58">
        <f t="shared" si="4"/>
        <v>1.1666666666666667</v>
      </c>
      <c r="C224" s="21" t="s">
        <v>107</v>
      </c>
      <c r="D224" s="21">
        <v>3.5</v>
      </c>
      <c r="E224" s="20">
        <v>1</v>
      </c>
      <c r="F224" s="20">
        <v>1.1666666666666667</v>
      </c>
      <c r="G224" s="20">
        <v>0.80386466587034899</v>
      </c>
      <c r="H224" s="20">
        <v>0.80304212411139697</v>
      </c>
      <c r="I224" s="20">
        <v>2.6629162731490991E-2</v>
      </c>
      <c r="J224" s="20">
        <v>-2.4751477324055651E-2</v>
      </c>
      <c r="K224" s="20">
        <v>-0.8589784281038475</v>
      </c>
      <c r="L224" s="20">
        <v>5.3566496719595999E-2</v>
      </c>
      <c r="M224" s="20">
        <v>0.21072632455213655</v>
      </c>
      <c r="N224" s="20">
        <v>0.10274074875971972</v>
      </c>
      <c r="O224" s="20">
        <v>9.6661602266661192E-2</v>
      </c>
      <c r="P224" s="20">
        <v>7.6133080153724109E-2</v>
      </c>
      <c r="Q224" s="20">
        <v>4.2378477352495204E-2</v>
      </c>
      <c r="R224" s="20">
        <v>3.6370577714869914E-3</v>
      </c>
      <c r="S224" s="20">
        <v>-5.8820003269910298E-3</v>
      </c>
      <c r="T224" s="20">
        <v>-9.5265660328979294E-3</v>
      </c>
      <c r="U224" s="20">
        <v>-1.7592270757503896E-3</v>
      </c>
      <c r="V224" s="20">
        <v>2.8495061744533978E-3</v>
      </c>
      <c r="W224" s="20">
        <v>-2.88625248E-3</v>
      </c>
      <c r="X224" s="20">
        <v>-5.5169099999999999E-4</v>
      </c>
      <c r="Y224" s="20">
        <v>7.8758135999999995E-4</v>
      </c>
      <c r="Z224" s="20">
        <v>1.3501947368710038E-3</v>
      </c>
      <c r="AA224" s="92">
        <v>3.2152355333859219E-2</v>
      </c>
    </row>
    <row r="225" spans="1:27" x14ac:dyDescent="0.15">
      <c r="A225" s="108" t="s">
        <v>106</v>
      </c>
      <c r="B225" s="58">
        <f t="shared" si="4"/>
        <v>1.1666666666666667</v>
      </c>
      <c r="C225" s="21" t="s">
        <v>107</v>
      </c>
      <c r="D225" s="21">
        <v>4.5</v>
      </c>
      <c r="E225" s="20">
        <v>0</v>
      </c>
      <c r="F225" s="20">
        <v>1.1666666666666667</v>
      </c>
      <c r="G225" s="20">
        <v>0.90900886700662498</v>
      </c>
      <c r="H225" s="20">
        <v>0.90871947827969679</v>
      </c>
      <c r="I225" s="20">
        <v>2.2589463808204827E-2</v>
      </c>
      <c r="J225" s="20">
        <v>-3.9681502745601629E-3</v>
      </c>
      <c r="K225" s="20">
        <v>-0.89003600952230577</v>
      </c>
      <c r="L225" s="20">
        <v>3.6371904314205596E-2</v>
      </c>
      <c r="M225" s="20">
        <v>0.18091666884423424</v>
      </c>
      <c r="N225" s="20">
        <v>8.7899070365296303E-2</v>
      </c>
      <c r="O225" s="20">
        <v>6.8684836290470105E-2</v>
      </c>
      <c r="P225" s="20">
        <v>7.5735212270090696E-2</v>
      </c>
      <c r="Q225" s="20">
        <v>3.6047709443692795E-2</v>
      </c>
      <c r="R225" s="20">
        <v>1.1984175032485871E-3</v>
      </c>
      <c r="S225" s="20">
        <v>-7.0093488852795266E-4</v>
      </c>
      <c r="T225" s="20">
        <v>-7.9053562577113563E-3</v>
      </c>
      <c r="U225" s="20">
        <v>-5.6366660355412572E-4</v>
      </c>
      <c r="V225" s="20">
        <v>5.6006811910855553E-4</v>
      </c>
      <c r="W225" s="20">
        <v>-1.6853788800000001E-3</v>
      </c>
      <c r="X225" s="20">
        <v>-2.1037392000000001E-4</v>
      </c>
      <c r="Y225" s="20">
        <v>-4.4142840000000003E-5</v>
      </c>
      <c r="Z225" s="20">
        <v>1.0061823506533351E-3</v>
      </c>
      <c r="AA225" s="92">
        <v>2.2587347186513149E-2</v>
      </c>
    </row>
    <row r="226" spans="1:27" x14ac:dyDescent="0.15">
      <c r="A226" s="108" t="s">
        <v>106</v>
      </c>
      <c r="B226" s="58">
        <f t="shared" si="4"/>
        <v>1.1666666666666667</v>
      </c>
      <c r="C226" s="21" t="s">
        <v>107</v>
      </c>
      <c r="D226" s="21">
        <v>4.5</v>
      </c>
      <c r="E226" s="20">
        <v>1</v>
      </c>
      <c r="F226" s="20">
        <v>1.1666666666666667</v>
      </c>
      <c r="G226" s="20">
        <v>0.8184997664367557</v>
      </c>
      <c r="H226" s="20">
        <v>0.81762809385689528</v>
      </c>
      <c r="I226" s="20">
        <v>2.4544297323831673E-2</v>
      </c>
      <c r="J226" s="20">
        <v>-2.8700962733730767E-2</v>
      </c>
      <c r="K226" s="20">
        <v>-0.86547876967010906</v>
      </c>
      <c r="L226" s="20">
        <v>4.87179015254064E-2</v>
      </c>
      <c r="M226" s="20">
        <v>0.19905456237735628</v>
      </c>
      <c r="N226" s="20">
        <v>9.8009205511361303E-2</v>
      </c>
      <c r="O226" s="20">
        <v>9.5440920103179352E-2</v>
      </c>
      <c r="P226" s="20">
        <v>7.6605011194973899E-2</v>
      </c>
      <c r="Q226" s="20">
        <v>3.9890279577758404E-2</v>
      </c>
      <c r="R226" s="20">
        <v>2.8915306037683936E-3</v>
      </c>
      <c r="S226" s="20">
        <v>-5.2632824532208291E-3</v>
      </c>
      <c r="T226" s="20">
        <v>-9.0766526633603468E-3</v>
      </c>
      <c r="U226" s="20">
        <v>-1.2125453187793553E-3</v>
      </c>
      <c r="V226" s="20">
        <v>2.7730743648294856E-3</v>
      </c>
      <c r="W226" s="20">
        <v>-2.6964446400000001E-3</v>
      </c>
      <c r="X226" s="20">
        <v>-2.8861596000000005E-4</v>
      </c>
      <c r="Y226" s="20">
        <v>5.9813640000000001E-4</v>
      </c>
      <c r="Z226" s="20">
        <v>1.2298758717034454E-3</v>
      </c>
      <c r="AA226" s="92">
        <v>2.9168746199175269E-2</v>
      </c>
    </row>
    <row r="227" spans="1:27" x14ac:dyDescent="0.15">
      <c r="A227" s="108" t="s">
        <v>106</v>
      </c>
      <c r="B227" s="58">
        <f t="shared" si="4"/>
        <v>1.1666666666666667</v>
      </c>
      <c r="C227" s="21" t="s">
        <v>107</v>
      </c>
      <c r="D227" s="21">
        <v>5.5</v>
      </c>
      <c r="E227" s="20">
        <v>0</v>
      </c>
      <c r="F227" s="20">
        <v>1.1666666666666667</v>
      </c>
      <c r="G227" s="20">
        <v>0.90617898228720384</v>
      </c>
      <c r="H227" s="20">
        <v>0.90566030692503818</v>
      </c>
      <c r="I227" s="20">
        <v>1.7397520559348671E-2</v>
      </c>
      <c r="J227" s="20">
        <v>-2.5240496784043782E-2</v>
      </c>
      <c r="K227" s="20">
        <v>-0.89661203422126756</v>
      </c>
      <c r="L227" s="20">
        <v>3.4897403276782202E-2</v>
      </c>
      <c r="M227" s="20">
        <v>0.18039591911394157</v>
      </c>
      <c r="N227" s="20">
        <v>8.9583885502252852E-2</v>
      </c>
      <c r="O227" s="20">
        <v>7.5413520081528129E-2</v>
      </c>
      <c r="P227" s="20">
        <v>7.2548373248580891E-2</v>
      </c>
      <c r="Q227" s="20">
        <v>3.4660736522042393E-2</v>
      </c>
      <c r="R227" s="20">
        <v>1.3990827596064897E-3</v>
      </c>
      <c r="S227" s="20">
        <v>-2.6629951729163375E-3</v>
      </c>
      <c r="T227" s="20">
        <v>-7.3255478810728145E-3</v>
      </c>
      <c r="U227" s="20">
        <v>-5.5241876931568618E-4</v>
      </c>
      <c r="V227" s="20">
        <v>1.2462888214946743E-3</v>
      </c>
      <c r="W227" s="20">
        <v>-1.6320873599999998E-3</v>
      </c>
      <c r="X227" s="20">
        <v>-1.8392184000000001E-4</v>
      </c>
      <c r="Y227" s="20">
        <v>8.5378320000000004E-5</v>
      </c>
      <c r="Z227" s="20">
        <v>8.9684351822199465E-4</v>
      </c>
      <c r="AA227" s="92">
        <v>2.3127579592865769E-2</v>
      </c>
    </row>
    <row r="228" spans="1:27" x14ac:dyDescent="0.15">
      <c r="A228" s="108" t="s">
        <v>106</v>
      </c>
      <c r="B228" s="58">
        <f t="shared" si="4"/>
        <v>1.1666666666666667</v>
      </c>
      <c r="C228" s="21" t="s">
        <v>107</v>
      </c>
      <c r="D228" s="21">
        <v>5.5</v>
      </c>
      <c r="E228" s="20">
        <v>1</v>
      </c>
      <c r="F228" s="20">
        <v>1.1666666666666667</v>
      </c>
      <c r="G228" s="20">
        <v>0.81467829167660177</v>
      </c>
      <c r="H228" s="20">
        <v>0.81396480304212415</v>
      </c>
      <c r="I228" s="20">
        <v>2.0447359481564713E-2</v>
      </c>
      <c r="J228" s="20">
        <v>-2.7274967056513475E-2</v>
      </c>
      <c r="K228" s="20">
        <v>-0.86756104107468901</v>
      </c>
      <c r="L228" s="20">
        <v>4.5271824162415202E-2</v>
      </c>
      <c r="M228" s="20">
        <v>0.20184682616415869</v>
      </c>
      <c r="N228" s="20">
        <v>0.10390916930152343</v>
      </c>
      <c r="O228" s="20">
        <v>9.3805877939249604E-2</v>
      </c>
      <c r="P228" s="20">
        <v>7.4578985725914523E-2</v>
      </c>
      <c r="Q228" s="20">
        <v>3.80535461590032E-2</v>
      </c>
      <c r="R228" s="20">
        <v>4.2529886278077763E-3</v>
      </c>
      <c r="S228" s="20">
        <v>-5.220083682754892E-3</v>
      </c>
      <c r="T228" s="20">
        <v>-9.1640033029305318E-3</v>
      </c>
      <c r="U228" s="20">
        <v>-1.9028991375858147E-3</v>
      </c>
      <c r="V228" s="20">
        <v>2.7068828137992527E-3</v>
      </c>
      <c r="W228" s="20">
        <v>-2.3066697599999999E-3</v>
      </c>
      <c r="X228" s="20">
        <v>-4.5671148000000003E-4</v>
      </c>
      <c r="Y228" s="20">
        <v>5.0222484000000001E-4</v>
      </c>
      <c r="Z228" s="20">
        <v>1.0342368961029486E-3</v>
      </c>
      <c r="AA228" s="92">
        <v>3.0169399716715083E-2</v>
      </c>
    </row>
    <row r="229" spans="1:27" x14ac:dyDescent="0.15">
      <c r="A229" s="108" t="s">
        <v>106</v>
      </c>
      <c r="B229" s="58">
        <f t="shared" si="4"/>
        <v>1.1666666666666667</v>
      </c>
      <c r="C229" s="21" t="s">
        <v>107</v>
      </c>
      <c r="D229" s="21">
        <v>6.5</v>
      </c>
      <c r="E229" s="20">
        <v>0</v>
      </c>
      <c r="F229" s="20">
        <v>1.1666666666666667</v>
      </c>
      <c r="G229" s="20">
        <v>0.9208417463410401</v>
      </c>
      <c r="H229" s="20">
        <v>0.92062019613040036</v>
      </c>
      <c r="I229" s="20">
        <v>2.0075928670352353E-2</v>
      </c>
      <c r="J229" s="20">
        <v>-2.2211189213201285E-3</v>
      </c>
      <c r="K229" s="20">
        <v>-0.89904554226379285</v>
      </c>
      <c r="L229" s="20">
        <v>3.32597168971452E-2</v>
      </c>
      <c r="M229" s="20">
        <v>0.18040898451936108</v>
      </c>
      <c r="N229" s="20">
        <v>8.6013296849744098E-2</v>
      </c>
      <c r="O229" s="20">
        <v>6.6292000612207566E-2</v>
      </c>
      <c r="P229" s="20">
        <v>7.3455416577437857E-2</v>
      </c>
      <c r="Q229" s="20">
        <v>3.2778753222600002E-2</v>
      </c>
      <c r="R229" s="20">
        <v>1.3600645153146755E-3</v>
      </c>
      <c r="S229" s="20">
        <v>-8.5840137441991831E-4</v>
      </c>
      <c r="T229" s="20">
        <v>-7.5088238345777745E-3</v>
      </c>
      <c r="U229" s="20">
        <v>-6.2817200758700533E-4</v>
      </c>
      <c r="V229" s="20">
        <v>5.3520773228173015E-4</v>
      </c>
      <c r="W229" s="20">
        <v>-1.4223632400000002E-3</v>
      </c>
      <c r="X229" s="20">
        <v>-1.7752284E-4</v>
      </c>
      <c r="Y229" s="20">
        <v>-3.1031639999999999E-5</v>
      </c>
      <c r="Z229" s="20">
        <v>8.2425042934798848E-4</v>
      </c>
      <c r="AA229" s="92">
        <v>2.2170159137719098E-2</v>
      </c>
    </row>
    <row r="230" spans="1:27" ht="15.75" thickBot="1" x14ac:dyDescent="0.2">
      <c r="A230" s="110" t="s">
        <v>106</v>
      </c>
      <c r="B230" s="111">
        <f t="shared" si="4"/>
        <v>1.1666666666666667</v>
      </c>
      <c r="C230" s="112" t="s">
        <v>107</v>
      </c>
      <c r="D230" s="112">
        <v>6.5</v>
      </c>
      <c r="E230" s="99">
        <v>1</v>
      </c>
      <c r="F230" s="99">
        <v>1.1666666666666667</v>
      </c>
      <c r="G230" s="99">
        <v>0.83870447464705178</v>
      </c>
      <c r="H230" s="99">
        <v>0.83786080739228186</v>
      </c>
      <c r="I230" s="99">
        <v>2.5386082730147121E-2</v>
      </c>
      <c r="J230" s="99">
        <v>-2.774905462459357E-2</v>
      </c>
      <c r="K230" s="99">
        <v>-0.86638522459997902</v>
      </c>
      <c r="L230" s="99">
        <v>4.0892772381350403E-2</v>
      </c>
      <c r="M230" s="99">
        <v>0.19348247804700808</v>
      </c>
      <c r="N230" s="99">
        <v>9.2689719019124026E-2</v>
      </c>
      <c r="O230" s="99">
        <v>8.9623081718511438E-2</v>
      </c>
      <c r="P230" s="99">
        <v>7.4897412234806449E-2</v>
      </c>
      <c r="Q230" s="99">
        <v>3.6520969748054403E-2</v>
      </c>
      <c r="R230" s="99">
        <v>3.5409056694821629E-3</v>
      </c>
      <c r="S230" s="99">
        <v>-4.0732260023204885E-3</v>
      </c>
      <c r="T230" s="99">
        <v>-8.8815531181056558E-3</v>
      </c>
      <c r="U230" s="99">
        <v>-1.512535544930353E-3</v>
      </c>
      <c r="V230" s="99">
        <v>2.4323698575228932E-3</v>
      </c>
      <c r="W230" s="99">
        <v>-1.90393056E-3</v>
      </c>
      <c r="X230" s="99">
        <v>-3.6223632000000001E-4</v>
      </c>
      <c r="Y230" s="99">
        <v>3.7958436E-4</v>
      </c>
      <c r="Z230" s="99">
        <v>9.165771422997228E-4</v>
      </c>
      <c r="AA230" s="104">
        <v>2.7029575049889055E-2</v>
      </c>
    </row>
    <row r="231" spans="1:27" ht="16.5" thickTop="1" thickBot="1" x14ac:dyDescent="0.2">
      <c r="A231" s="22"/>
      <c r="B231" s="53"/>
      <c r="C231" s="22"/>
      <c r="D231" s="22"/>
    </row>
    <row r="232" spans="1:27" ht="15.75" thickTop="1" x14ac:dyDescent="0.15">
      <c r="A232" s="105" t="s">
        <v>106</v>
      </c>
      <c r="B232" s="107">
        <f t="shared" ref="B232:B272" si="5">F232</f>
        <v>1.5</v>
      </c>
      <c r="C232" s="107" t="s">
        <v>107</v>
      </c>
      <c r="D232" s="107">
        <v>-3.5</v>
      </c>
      <c r="E232" s="90">
        <v>0</v>
      </c>
      <c r="F232" s="90">
        <v>1.5</v>
      </c>
      <c r="G232" s="90">
        <v>1.0116620858068539</v>
      </c>
      <c r="H232" s="90">
        <v>1.0114583605529279</v>
      </c>
      <c r="I232" s="90">
        <v>1.6833841639820369E-2</v>
      </c>
      <c r="J232" s="90">
        <v>-1.1348237850106201E-2</v>
      </c>
      <c r="K232" s="90">
        <v>-0.94651059939298221</v>
      </c>
      <c r="L232" s="90">
        <v>0</v>
      </c>
      <c r="M232" s="90">
        <v>0.16028266071381911</v>
      </c>
      <c r="N232" s="90">
        <v>7.5775618460297969E-2</v>
      </c>
      <c r="O232" s="90">
        <v>6.5060119529794722E-2</v>
      </c>
      <c r="P232" s="90">
        <v>7.6385618495182758E-2</v>
      </c>
      <c r="Q232" s="90">
        <v>1.6990009086758396E-2</v>
      </c>
      <c r="R232" s="90">
        <v>1.6122895944867619E-3</v>
      </c>
      <c r="S232" s="90">
        <v>-2.1278878226285956E-3</v>
      </c>
      <c r="T232" s="90">
        <v>-7.3092621686105773E-3</v>
      </c>
      <c r="U232" s="90">
        <v>-6.1225642495345463E-4</v>
      </c>
      <c r="V232" s="90">
        <v>1.3615225748259642E-3</v>
      </c>
      <c r="W232" s="90">
        <v>-4.4521919999999999E-5</v>
      </c>
      <c r="X232" s="90">
        <v>1.0103400000000001E-5</v>
      </c>
      <c r="Y232" s="90">
        <v>7.7263200000000006E-6</v>
      </c>
      <c r="Z232" s="90">
        <v>6.1544595406132683E-6</v>
      </c>
      <c r="AA232" s="91">
        <v>1.7832647415886537E-2</v>
      </c>
    </row>
    <row r="233" spans="1:27" x14ac:dyDescent="0.15">
      <c r="A233" s="108" t="s">
        <v>106</v>
      </c>
      <c r="B233" s="21">
        <f t="shared" si="5"/>
        <v>1.5</v>
      </c>
      <c r="C233" s="21" t="s">
        <v>107</v>
      </c>
      <c r="D233" s="21">
        <v>-3.5</v>
      </c>
      <c r="E233" s="20">
        <v>1</v>
      </c>
      <c r="F233" s="20">
        <v>1.5</v>
      </c>
      <c r="G233" s="20">
        <v>0.84523414821948006</v>
      </c>
      <c r="H233" s="20">
        <v>0.84504615821086071</v>
      </c>
      <c r="I233" s="20">
        <v>1.7677493532624315E-2</v>
      </c>
      <c r="J233" s="20">
        <v>-2.2939118943717963E-3</v>
      </c>
      <c r="K233" s="20">
        <v>-0.87411916091766306</v>
      </c>
      <c r="L233" s="20">
        <v>1.8510093811439999E-4</v>
      </c>
      <c r="M233" s="20">
        <v>0.20450159211297469</v>
      </c>
      <c r="N233" s="20">
        <v>8.9522291448132202E-2</v>
      </c>
      <c r="O233" s="20">
        <v>9.1291720639234297E-2</v>
      </c>
      <c r="P233" s="20">
        <v>8.2747233107053092E-2</v>
      </c>
      <c r="Q233" s="20">
        <v>2.4130415825346595E-2</v>
      </c>
      <c r="R233" s="20">
        <v>2.622583419899815E-3</v>
      </c>
      <c r="S233" s="20">
        <v>-4.5985787915352764E-3</v>
      </c>
      <c r="T233" s="20">
        <v>-1.0752024770144818E-2</v>
      </c>
      <c r="U233" s="20">
        <v>-1.3619543929594329E-3</v>
      </c>
      <c r="V233" s="20">
        <v>2.6698081426257494E-3</v>
      </c>
      <c r="W233" s="20">
        <v>-2.1772368000000004E-4</v>
      </c>
      <c r="X233" s="20">
        <v>-7.1279999999999977E-6</v>
      </c>
      <c r="Y233" s="20">
        <v>2.6886600000000004E-5</v>
      </c>
      <c r="Z233" s="20">
        <v>9.5296766196334938E-5</v>
      </c>
      <c r="AA233" s="92">
        <v>2.9084660050068899E-2</v>
      </c>
    </row>
    <row r="234" spans="1:27" x14ac:dyDescent="0.15">
      <c r="A234" s="108" t="s">
        <v>106</v>
      </c>
      <c r="B234" s="21">
        <f t="shared" si="5"/>
        <v>1.5</v>
      </c>
      <c r="C234" s="21" t="s">
        <v>107</v>
      </c>
      <c r="D234" s="21">
        <v>-2.5</v>
      </c>
      <c r="E234" s="20">
        <v>-1</v>
      </c>
      <c r="F234" s="20">
        <v>1.5</v>
      </c>
      <c r="G234" s="20">
        <v>1.0417256389055733</v>
      </c>
      <c r="H234" s="20">
        <v>1.0415927849098299</v>
      </c>
      <c r="I234" s="20">
        <v>6.0119529794723818E-3</v>
      </c>
      <c r="J234" s="20">
        <v>-1.5512369205959315E-2</v>
      </c>
      <c r="K234" s="20">
        <v>-0.97331667263198041</v>
      </c>
      <c r="L234" s="20">
        <v>7.191040000913999E-4</v>
      </c>
      <c r="M234" s="20">
        <v>0.15249567908377912</v>
      </c>
      <c r="N234" s="20">
        <v>6.5978430882138839E-2</v>
      </c>
      <c r="O234" s="20">
        <v>6.8690435749935608E-2</v>
      </c>
      <c r="P234" s="20">
        <v>7.3396256189061926E-2</v>
      </c>
      <c r="Q234" s="20">
        <v>1.7360507991657601E-2</v>
      </c>
      <c r="R234" s="20">
        <v>-2.5919262279562469E-4</v>
      </c>
      <c r="S234" s="20">
        <v>-3.6858305768517593E-3</v>
      </c>
      <c r="T234" s="20">
        <v>-6.7158206766153895E-3</v>
      </c>
      <c r="U234" s="20">
        <v>6.3107135791172188E-5</v>
      </c>
      <c r="V234" s="20">
        <v>2.1867270278841367E-3</v>
      </c>
      <c r="W234" s="20">
        <v>-3.8332440000000002E-4</v>
      </c>
      <c r="X234" s="20">
        <v>2.9577960000000001E-5</v>
      </c>
      <c r="Y234" s="20">
        <v>1.279584E-5</v>
      </c>
      <c r="Z234" s="20">
        <v>1.0882893080549333E-4</v>
      </c>
      <c r="AA234" s="92">
        <v>1.6163230722204078E-2</v>
      </c>
    </row>
    <row r="235" spans="1:27" x14ac:dyDescent="0.15">
      <c r="A235" s="108" t="s">
        <v>106</v>
      </c>
      <c r="B235" s="21">
        <f t="shared" si="5"/>
        <v>1.5</v>
      </c>
      <c r="C235" s="21" t="s">
        <v>107</v>
      </c>
      <c r="D235" s="21">
        <v>-2.5</v>
      </c>
      <c r="E235" s="20">
        <v>-0.5</v>
      </c>
      <c r="F235" s="20">
        <v>1.5</v>
      </c>
      <c r="G235" s="20">
        <v>1.0334215071483384</v>
      </c>
      <c r="H235" s="20">
        <v>1.0332999854414056</v>
      </c>
      <c r="I235" s="20">
        <v>1.0405662173411528E-2</v>
      </c>
      <c r="J235" s="20">
        <v>-1.19529794723816E-2</v>
      </c>
      <c r="K235" s="20">
        <v>-0.96466052731452379</v>
      </c>
      <c r="L235" s="20">
        <v>3.3579766253879996E-4</v>
      </c>
      <c r="M235" s="20">
        <v>0.15589081800636845</v>
      </c>
      <c r="N235" s="20">
        <v>6.6069888720075548E-2</v>
      </c>
      <c r="O235" s="20">
        <v>7.1094470347129166E-2</v>
      </c>
      <c r="P235" s="20">
        <v>7.4008489090928178E-2</v>
      </c>
      <c r="Q235" s="20">
        <v>1.7577573265097998E-2</v>
      </c>
      <c r="R235" s="20">
        <v>3.9157595164285232E-4</v>
      </c>
      <c r="S235" s="20">
        <v>-3.5241835647856707E-3</v>
      </c>
      <c r="T235" s="20">
        <v>-6.987989477310063E-3</v>
      </c>
      <c r="U235" s="20">
        <v>-1.3941556880552215E-5</v>
      </c>
      <c r="V235" s="20">
        <v>2.0261523705386616E-3</v>
      </c>
      <c r="W235" s="20">
        <v>-1.2166308000000001E-4</v>
      </c>
      <c r="X235" s="20">
        <v>1.63944E-6</v>
      </c>
      <c r="Y235" s="20">
        <v>7.8187680000000009E-5</v>
      </c>
      <c r="Z235" s="20">
        <v>7.3131124392180585E-5</v>
      </c>
      <c r="AA235" s="92">
        <v>1.6860800524058341E-2</v>
      </c>
    </row>
    <row r="236" spans="1:27" x14ac:dyDescent="0.15">
      <c r="A236" s="108" t="s">
        <v>106</v>
      </c>
      <c r="B236" s="21">
        <f t="shared" si="5"/>
        <v>1.5</v>
      </c>
      <c r="C236" s="21" t="s">
        <v>107</v>
      </c>
      <c r="D236" s="21">
        <v>-2.5</v>
      </c>
      <c r="E236" s="20">
        <v>0</v>
      </c>
      <c r="F236" s="20">
        <v>1.5</v>
      </c>
      <c r="G236" s="20">
        <v>1.0235057722635112</v>
      </c>
      <c r="H236" s="20">
        <v>1.0232377567818787</v>
      </c>
      <c r="I236" s="20">
        <v>1.6307492450062154E-2</v>
      </c>
      <c r="J236" s="20">
        <v>-1.6811443801958318E-2</v>
      </c>
      <c r="K236" s="20">
        <v>-0.95021140117402814</v>
      </c>
      <c r="L236" s="20">
        <v>3.0819087282059994E-4</v>
      </c>
      <c r="M236" s="20">
        <v>0.15409899097740432</v>
      </c>
      <c r="N236" s="20">
        <v>7.7201614137515251E-2</v>
      </c>
      <c r="O236" s="20">
        <v>7.0629715211491584E-2</v>
      </c>
      <c r="P236" s="20">
        <v>7.4865185497089065E-2</v>
      </c>
      <c r="Q236" s="20">
        <v>1.9353302754924601E-2</v>
      </c>
      <c r="R236" s="20">
        <v>1.9982915112307835E-3</v>
      </c>
      <c r="S236" s="20">
        <v>-2.5975002628550771E-3</v>
      </c>
      <c r="T236" s="20">
        <v>-6.5796745879632707E-3</v>
      </c>
      <c r="U236" s="20">
        <v>-7.6481160267737329E-4</v>
      </c>
      <c r="V236" s="20">
        <v>1.5396167107293017E-3</v>
      </c>
      <c r="W236" s="20">
        <v>-1.9212875999999996E-4</v>
      </c>
      <c r="X236" s="20">
        <v>-9.3093840000000002E-5</v>
      </c>
      <c r="Y236" s="20">
        <v>7.5977999999999995E-6</v>
      </c>
      <c r="Z236" s="20">
        <v>9.2948747385570484E-5</v>
      </c>
      <c r="AA236" s="92">
        <v>1.7347572458274167E-2</v>
      </c>
    </row>
    <row r="237" spans="1:27" x14ac:dyDescent="0.15">
      <c r="A237" s="108" t="s">
        <v>106</v>
      </c>
      <c r="B237" s="21">
        <f t="shared" si="5"/>
        <v>1.5</v>
      </c>
      <c r="C237" s="21" t="s">
        <v>107</v>
      </c>
      <c r="D237" s="21">
        <v>-2.5</v>
      </c>
      <c r="E237" s="20">
        <v>0.5</v>
      </c>
      <c r="F237" s="20">
        <v>1.5</v>
      </c>
      <c r="G237" s="20">
        <v>0.94588570936066041</v>
      </c>
      <c r="H237" s="20">
        <v>0.945612450211473</v>
      </c>
      <c r="I237" s="20">
        <v>2.0762795698121943E-2</v>
      </c>
      <c r="J237" s="20">
        <v>-9.2615059559583834E-3</v>
      </c>
      <c r="K237" s="20">
        <v>-0.92020284501193839</v>
      </c>
      <c r="L237" s="20">
        <v>2.4311931685272003E-3</v>
      </c>
      <c r="M237" s="20">
        <v>0.18724405804026384</v>
      </c>
      <c r="N237" s="20">
        <v>8.0609818465524133E-2</v>
      </c>
      <c r="O237" s="20">
        <v>8.3751115225676895E-2</v>
      </c>
      <c r="P237" s="20">
        <v>7.9592838656077206E-2</v>
      </c>
      <c r="Q237" s="20">
        <v>3.0388153168711803E-2</v>
      </c>
      <c r="R237" s="20">
        <v>2.3410946575088678E-3</v>
      </c>
      <c r="S237" s="20">
        <v>-4.6055463351588151E-3</v>
      </c>
      <c r="T237" s="20">
        <v>-9.3629275230816562E-3</v>
      </c>
      <c r="U237" s="20">
        <v>-1.2622660924330065E-3</v>
      </c>
      <c r="V237" s="20">
        <v>2.5444575073103417E-3</v>
      </c>
      <c r="W237" s="20">
        <v>-8.3506248000000006E-4</v>
      </c>
      <c r="X237" s="20">
        <v>-4.6665720000000004E-5</v>
      </c>
      <c r="Y237" s="20">
        <v>5.0695632000000005E-4</v>
      </c>
      <c r="Z237" s="20">
        <v>4.1794361915190953E-4</v>
      </c>
      <c r="AA237" s="92">
        <v>2.4286264702987524E-2</v>
      </c>
    </row>
    <row r="238" spans="1:27" x14ac:dyDescent="0.15">
      <c r="A238" s="108" t="s">
        <v>106</v>
      </c>
      <c r="B238" s="21">
        <f t="shared" si="5"/>
        <v>1.5</v>
      </c>
      <c r="C238" s="21" t="s">
        <v>107</v>
      </c>
      <c r="D238" s="21">
        <v>-2.5</v>
      </c>
      <c r="E238" s="20">
        <v>1</v>
      </c>
      <c r="F238" s="20">
        <v>1.5</v>
      </c>
      <c r="G238" s="20">
        <v>0.85091105465557726</v>
      </c>
      <c r="H238" s="20">
        <v>0.85070347875751728</v>
      </c>
      <c r="I238" s="20">
        <v>1.87525897500028E-2</v>
      </c>
      <c r="J238" s="20">
        <v>-1.2468129743208789E-3</v>
      </c>
      <c r="K238" s="20">
        <v>-0.88750651232245992</v>
      </c>
      <c r="L238" s="20">
        <v>7.213520635120799E-3</v>
      </c>
      <c r="M238" s="20">
        <v>0.21173609374241739</v>
      </c>
      <c r="N238" s="20">
        <v>8.740569577016831E-2</v>
      </c>
      <c r="O238" s="20">
        <v>9.544092010317938E-2</v>
      </c>
      <c r="P238" s="20">
        <v>8.3220653924461832E-2</v>
      </c>
      <c r="Q238" s="20">
        <v>4.4723763613682993E-2</v>
      </c>
      <c r="R238" s="20">
        <v>2.7131614870058132E-3</v>
      </c>
      <c r="S238" s="20">
        <v>-5.8541301524968779E-3</v>
      </c>
      <c r="T238" s="20">
        <v>-1.1973391516507887E-2</v>
      </c>
      <c r="U238" s="20">
        <v>-1.3488147840410364E-3</v>
      </c>
      <c r="V238" s="20">
        <v>3.0905223812335639E-3</v>
      </c>
      <c r="W238" s="20">
        <v>-2.6049286800000002E-3</v>
      </c>
      <c r="X238" s="20">
        <v>-2.0064780000000001E-4</v>
      </c>
      <c r="Y238" s="20">
        <v>5.3067419999999993E-4</v>
      </c>
      <c r="Z238" s="20">
        <v>8.6198622397550256E-4</v>
      </c>
      <c r="AA238" s="92">
        <v>3.0790449138253219E-2</v>
      </c>
    </row>
    <row r="239" spans="1:27" x14ac:dyDescent="0.15">
      <c r="A239" s="108" t="s">
        <v>106</v>
      </c>
      <c r="B239" s="21">
        <f t="shared" si="5"/>
        <v>1.5</v>
      </c>
      <c r="C239" s="21" t="s">
        <v>107</v>
      </c>
      <c r="D239" s="21">
        <v>-2</v>
      </c>
      <c r="E239" s="20">
        <v>-1</v>
      </c>
      <c r="F239" s="20">
        <v>1.5</v>
      </c>
      <c r="G239" s="20">
        <v>1.0477538055903923</v>
      </c>
      <c r="H239" s="20">
        <v>1.0476252692406762</v>
      </c>
      <c r="I239" s="20">
        <v>5.0731102757547129E-3</v>
      </c>
      <c r="J239" s="20">
        <v>-1.5607560016873037E-2</v>
      </c>
      <c r="K239" s="20">
        <v>-0.97538106171500183</v>
      </c>
      <c r="L239" s="20">
        <v>1.4334121444103999E-3</v>
      </c>
      <c r="M239" s="20">
        <v>0.14307365528980936</v>
      </c>
      <c r="N239" s="20">
        <v>6.4035418447605852E-2</v>
      </c>
      <c r="O239" s="20">
        <v>6.7113254667149472E-2</v>
      </c>
      <c r="P239" s="20">
        <v>7.2267168609233434E-2</v>
      </c>
      <c r="Q239" s="20">
        <v>2.0566782527722201E-2</v>
      </c>
      <c r="R239" s="20">
        <v>6.9675436235382967E-5</v>
      </c>
      <c r="S239" s="20">
        <v>-3.4349990064043803E-3</v>
      </c>
      <c r="T239" s="20">
        <v>-6.039716856213388E-3</v>
      </c>
      <c r="U239" s="20">
        <v>1.7025972119612436E-5</v>
      </c>
      <c r="V239" s="20">
        <v>2.142249760136888E-3</v>
      </c>
      <c r="W239" s="20">
        <v>-7.885403999999999E-5</v>
      </c>
      <c r="X239" s="20">
        <v>-2.5764479999999999E-5</v>
      </c>
      <c r="Y239" s="20">
        <v>1.8180719999999999E-4</v>
      </c>
      <c r="Z239" s="20">
        <v>1.5989659886618145E-4</v>
      </c>
      <c r="AA239" s="92">
        <v>1.4537397302882414E-2</v>
      </c>
    </row>
    <row r="240" spans="1:27" x14ac:dyDescent="0.15">
      <c r="A240" s="108" t="s">
        <v>106</v>
      </c>
      <c r="B240" s="21">
        <f t="shared" si="5"/>
        <v>1.5</v>
      </c>
      <c r="C240" s="21" t="s">
        <v>107</v>
      </c>
      <c r="D240" s="21">
        <v>-2</v>
      </c>
      <c r="E240" s="20">
        <v>-0.5</v>
      </c>
      <c r="F240" s="20">
        <v>1.5</v>
      </c>
      <c r="G240" s="20">
        <v>1.0392831820629307</v>
      </c>
      <c r="H240" s="20">
        <v>1.0391962162585906</v>
      </c>
      <c r="I240" s="20">
        <v>1.0248877308377164E-2</v>
      </c>
      <c r="J240" s="20">
        <v>-8.701560009407092E-3</v>
      </c>
      <c r="K240" s="20">
        <v>-0.96132815594097576</v>
      </c>
      <c r="L240" s="20">
        <v>2.1338978473890006E-3</v>
      </c>
      <c r="M240" s="20">
        <v>0.15369956286886438</v>
      </c>
      <c r="N240" s="20">
        <v>6.7411892505310156E-2</v>
      </c>
      <c r="O240" s="20">
        <v>7.2863899538231247E-2</v>
      </c>
      <c r="P240" s="20">
        <v>7.4781732993933051E-2</v>
      </c>
      <c r="Q240" s="20">
        <v>2.3616311273339401E-2</v>
      </c>
      <c r="R240" s="20">
        <v>3.1214595433451566E-4</v>
      </c>
      <c r="S240" s="20">
        <v>-3.3318793607760139E-3</v>
      </c>
      <c r="T240" s="20">
        <v>-7.0133433705751383E-3</v>
      </c>
      <c r="U240" s="20">
        <v>1.6717530595706406E-5</v>
      </c>
      <c r="V240" s="20">
        <v>2.0591556135966058E-3</v>
      </c>
      <c r="W240" s="20">
        <v>-6.0372216000000002E-4</v>
      </c>
      <c r="X240" s="20">
        <v>3.2706719999999998E-5</v>
      </c>
      <c r="Y240" s="20">
        <v>1.1684844000000001E-4</v>
      </c>
      <c r="Z240" s="20">
        <v>2.4946732911229088E-4</v>
      </c>
      <c r="AA240" s="92">
        <v>1.6738533366572467E-2</v>
      </c>
    </row>
    <row r="241" spans="1:27" x14ac:dyDescent="0.15">
      <c r="A241" s="108" t="s">
        <v>106</v>
      </c>
      <c r="B241" s="21">
        <f t="shared" si="5"/>
        <v>1.5</v>
      </c>
      <c r="C241" s="21" t="s">
        <v>107</v>
      </c>
      <c r="D241" s="21">
        <v>-2</v>
      </c>
      <c r="E241" s="20">
        <v>0</v>
      </c>
      <c r="F241" s="20">
        <v>1.5</v>
      </c>
      <c r="G241" s="20">
        <v>1.0087781199529933</v>
      </c>
      <c r="H241" s="20">
        <v>1.0085839713606313</v>
      </c>
      <c r="I241" s="20">
        <v>1.7162343261797126E-2</v>
      </c>
      <c r="J241" s="20">
        <v>-9.8550486593027547E-3</v>
      </c>
      <c r="K241" s="20">
        <v>-0.94916521525575048</v>
      </c>
      <c r="L241" s="20">
        <v>2.1595705754237997E-3</v>
      </c>
      <c r="M241" s="20">
        <v>0.15659075043955756</v>
      </c>
      <c r="N241" s="20">
        <v>7.4986094675660642E-2</v>
      </c>
      <c r="O241" s="20">
        <v>7.1676814131542491E-2</v>
      </c>
      <c r="P241" s="20">
        <v>7.4748930376355882E-2</v>
      </c>
      <c r="Q241" s="20">
        <v>2.67315667738812E-2</v>
      </c>
      <c r="R241" s="20">
        <v>1.6791780132727298E-3</v>
      </c>
      <c r="S241" s="20">
        <v>-2.9625995487284839E-3</v>
      </c>
      <c r="T241" s="20">
        <v>-6.7605446975817626E-3</v>
      </c>
      <c r="U241" s="20">
        <v>-6.0516226990361608E-4</v>
      </c>
      <c r="V241" s="20">
        <v>1.6483731920585653E-3</v>
      </c>
      <c r="W241" s="20">
        <v>-8.6112828000000003E-4</v>
      </c>
      <c r="X241" s="20">
        <v>-1.2159828E-4</v>
      </c>
      <c r="Y241" s="20">
        <v>2.1779928000000004E-4</v>
      </c>
      <c r="Z241" s="20">
        <v>3.4979547084589832E-4</v>
      </c>
      <c r="AA241" s="92">
        <v>1.7640571600989315E-2</v>
      </c>
    </row>
    <row r="242" spans="1:27" x14ac:dyDescent="0.15">
      <c r="A242" s="108" t="s">
        <v>106</v>
      </c>
      <c r="B242" s="21">
        <f t="shared" si="5"/>
        <v>1.5</v>
      </c>
      <c r="C242" s="21" t="s">
        <v>107</v>
      </c>
      <c r="D242" s="21">
        <v>-2</v>
      </c>
      <c r="E242" s="20">
        <v>0.5</v>
      </c>
      <c r="F242" s="20">
        <v>1.5</v>
      </c>
      <c r="G242" s="20">
        <v>0.94646723271462552</v>
      </c>
      <c r="H242" s="20">
        <v>0.94618172859046679</v>
      </c>
      <c r="I242" s="20">
        <v>2.244823299724133E-2</v>
      </c>
      <c r="J242" s="20">
        <v>-6.0362173038229364E-3</v>
      </c>
      <c r="K242" s="20">
        <v>-0.92098583881135154</v>
      </c>
      <c r="L242" s="20">
        <v>6.0661567440936006E-3</v>
      </c>
      <c r="M242" s="20">
        <v>0.18248638398106637</v>
      </c>
      <c r="N242" s="20">
        <v>8.0874859546891747E-2</v>
      </c>
      <c r="O242" s="20">
        <v>8.1834233601982956E-2</v>
      </c>
      <c r="P242" s="20">
        <v>7.8270708635779937E-2</v>
      </c>
      <c r="Q242" s="20">
        <v>3.5764196586010204E-2</v>
      </c>
      <c r="R242" s="20">
        <v>2.5696300883609243E-3</v>
      </c>
      <c r="S242" s="20">
        <v>-4.0467493365510436E-3</v>
      </c>
      <c r="T242" s="20">
        <v>-9.0459730131158267E-3</v>
      </c>
      <c r="U242" s="20">
        <v>-1.1781849330162245E-3</v>
      </c>
      <c r="V242" s="20">
        <v>2.3190484416398204E-3</v>
      </c>
      <c r="W242" s="20">
        <v>-1.6163463599999999E-3</v>
      </c>
      <c r="X242" s="20">
        <v>-2.7867672E-4</v>
      </c>
      <c r="Y242" s="20">
        <v>3.9475187999999994E-4</v>
      </c>
      <c r="Z242" s="20">
        <v>6.2788423051647667E-4</v>
      </c>
      <c r="AA242" s="92">
        <v>2.3269432517219284E-2</v>
      </c>
    </row>
    <row r="243" spans="1:27" x14ac:dyDescent="0.15">
      <c r="A243" s="108" t="s">
        <v>106</v>
      </c>
      <c r="B243" s="21">
        <f t="shared" si="5"/>
        <v>1.5</v>
      </c>
      <c r="C243" s="21" t="s">
        <v>107</v>
      </c>
      <c r="D243" s="21">
        <v>-2</v>
      </c>
      <c r="E243" s="20">
        <v>1</v>
      </c>
      <c r="F243" s="20">
        <v>1.5</v>
      </c>
      <c r="G243" s="20">
        <v>0.85473056696929417</v>
      </c>
      <c r="H243" s="20">
        <v>0.85452417659948565</v>
      </c>
      <c r="I243" s="20">
        <v>1.8750723263514298E-2</v>
      </c>
      <c r="J243" s="20">
        <v>-1.0881616227980131E-3</v>
      </c>
      <c r="K243" s="20">
        <v>-0.88799075717740683</v>
      </c>
      <c r="L243" s="20">
        <v>1.31955546164904E-2</v>
      </c>
      <c r="M243" s="20">
        <v>0.21132360022845792</v>
      </c>
      <c r="N243" s="20">
        <v>8.8893285501506256E-2</v>
      </c>
      <c r="O243" s="20">
        <v>9.4748453615944278E-2</v>
      </c>
      <c r="P243" s="20">
        <v>8.232209355632171E-2</v>
      </c>
      <c r="Q243" s="20">
        <v>5.18993041185234E-2</v>
      </c>
      <c r="R243" s="20">
        <v>2.5598755272879699E-3</v>
      </c>
      <c r="S243" s="20">
        <v>-5.8332275216262611E-3</v>
      </c>
      <c r="T243" s="20">
        <v>-1.1831570103815896E-2</v>
      </c>
      <c r="U243" s="20">
        <v>-1.1086622135278073E-3</v>
      </c>
      <c r="V243" s="20">
        <v>3.1235256242915081E-3</v>
      </c>
      <c r="W243" s="20">
        <v>-4.2149570399999999E-3</v>
      </c>
      <c r="X243" s="20">
        <v>-2.0134763999999999E-4</v>
      </c>
      <c r="Y243" s="20">
        <v>1.0030856400000002E-3</v>
      </c>
      <c r="Z243" s="20">
        <v>1.2599462723288401E-3</v>
      </c>
      <c r="AA243" s="92">
        <v>3.0768474841691075E-2</v>
      </c>
    </row>
    <row r="244" spans="1:27" x14ac:dyDescent="0.15">
      <c r="A244" s="108" t="s">
        <v>106</v>
      </c>
      <c r="B244" s="21">
        <f t="shared" si="5"/>
        <v>1.5</v>
      </c>
      <c r="C244" s="21" t="s">
        <v>107</v>
      </c>
      <c r="D244" s="21">
        <v>-1.5</v>
      </c>
      <c r="E244" s="20">
        <v>-1</v>
      </c>
      <c r="F244" s="20">
        <v>1.5</v>
      </c>
      <c r="G244" s="20">
        <v>1.0290899742650124</v>
      </c>
      <c r="H244" s="20">
        <v>1.0288876113825811</v>
      </c>
      <c r="I244" s="20">
        <v>9.0636583881769286E-3</v>
      </c>
      <c r="J244" s="20">
        <v>-1.8284101641388217E-2</v>
      </c>
      <c r="K244" s="20">
        <v>-0.97371077225827041</v>
      </c>
      <c r="L244" s="20">
        <v>3.1566910000626006E-3</v>
      </c>
      <c r="M244" s="20">
        <v>0.16243658612155307</v>
      </c>
      <c r="N244" s="20">
        <v>6.3718115744560128E-2</v>
      </c>
      <c r="O244" s="20">
        <v>6.57395206116103E-2</v>
      </c>
      <c r="P244" s="20">
        <v>7.2963790444984175E-2</v>
      </c>
      <c r="Q244" s="20">
        <v>2.43309140353818E-2</v>
      </c>
      <c r="R244" s="20">
        <v>-1.5607297716725788E-4</v>
      </c>
      <c r="S244" s="20">
        <v>-3.0545711245591892E-3</v>
      </c>
      <c r="T244" s="20">
        <v>-7.480138772854512E-3</v>
      </c>
      <c r="U244" s="20">
        <v>1.9956166596719655E-4</v>
      </c>
      <c r="V244" s="20">
        <v>1.9509543270103732E-3</v>
      </c>
      <c r="W244" s="20">
        <v>-1.070253E-3</v>
      </c>
      <c r="X244" s="20">
        <v>-2.31282E-5</v>
      </c>
      <c r="Y244" s="20">
        <v>1.1624903999999999E-4</v>
      </c>
      <c r="Z244" s="20">
        <v>3.0354580319873556E-4</v>
      </c>
      <c r="AA244" s="92">
        <v>1.7383663677553111E-2</v>
      </c>
    </row>
    <row r="245" spans="1:27" x14ac:dyDescent="0.15">
      <c r="A245" s="108" t="s">
        <v>106</v>
      </c>
      <c r="B245" s="21">
        <f t="shared" si="5"/>
        <v>1.5</v>
      </c>
      <c r="C245" s="21" t="s">
        <v>107</v>
      </c>
      <c r="D245" s="21">
        <v>-1.5</v>
      </c>
      <c r="E245" s="20">
        <v>-0.5</v>
      </c>
      <c r="F245" s="20">
        <v>1.5</v>
      </c>
      <c r="G245" s="20">
        <v>1.0412267962838313</v>
      </c>
      <c r="H245" s="20">
        <v>1.0411224303147271</v>
      </c>
      <c r="I245" s="20">
        <v>7.8243113598100659E-3</v>
      </c>
      <c r="J245" s="20">
        <v>-1.2494260554047849E-2</v>
      </c>
      <c r="K245" s="20">
        <v>-0.9653868119707032</v>
      </c>
      <c r="L245" s="20">
        <v>3.7579536970668002E-3</v>
      </c>
      <c r="M245" s="20">
        <v>0.15325533908460037</v>
      </c>
      <c r="N245" s="20">
        <v>6.3914096825853084E-2</v>
      </c>
      <c r="O245" s="20">
        <v>6.7107655207683956E-2</v>
      </c>
      <c r="P245" s="20">
        <v>7.315093888027957E-2</v>
      </c>
      <c r="Q245" s="20">
        <v>2.5187884664342401E-2</v>
      </c>
      <c r="R245" s="20">
        <v>4.6821893150177351E-4</v>
      </c>
      <c r="S245" s="20">
        <v>-2.4720844776313878E-3</v>
      </c>
      <c r="T245" s="20">
        <v>-6.7010154834678997E-3</v>
      </c>
      <c r="U245" s="20">
        <v>-8.2970769930720037E-5</v>
      </c>
      <c r="V245" s="20">
        <v>1.6423277381900072E-3</v>
      </c>
      <c r="W245" s="20">
        <v>-5.2929072000000002E-4</v>
      </c>
      <c r="X245" s="20">
        <v>1.084212E-5</v>
      </c>
      <c r="Y245" s="20">
        <v>2.1096936E-4</v>
      </c>
      <c r="Z245" s="20">
        <v>3.3152342703141621E-4</v>
      </c>
      <c r="AA245" s="92">
        <v>1.6037824059236875E-2</v>
      </c>
    </row>
    <row r="246" spans="1:27" x14ac:dyDescent="0.15">
      <c r="A246" s="108" t="s">
        <v>106</v>
      </c>
      <c r="B246" s="21">
        <f t="shared" si="5"/>
        <v>1.5</v>
      </c>
      <c r="C246" s="21" t="s">
        <v>107</v>
      </c>
      <c r="D246" s="21">
        <v>-1.5</v>
      </c>
      <c r="E246" s="20">
        <v>0</v>
      </c>
      <c r="F246" s="20">
        <v>1.5</v>
      </c>
      <c r="G246" s="20">
        <v>1.0231422365194391</v>
      </c>
      <c r="H246" s="20">
        <v>1.022939118943718</v>
      </c>
      <c r="I246" s="20">
        <v>1.776148542460701E-2</v>
      </c>
      <c r="J246" s="20">
        <v>-1.0006234064871602E-2</v>
      </c>
      <c r="K246" s="20">
        <v>-0.94695628533557974</v>
      </c>
      <c r="L246" s="20">
        <v>6.2583275431907998E-3</v>
      </c>
      <c r="M246" s="20">
        <v>0.15690805314260328</v>
      </c>
      <c r="N246" s="20">
        <v>7.4291761701937034E-2</v>
      </c>
      <c r="O246" s="20">
        <v>7.1542427104370185E-2</v>
      </c>
      <c r="P246" s="20">
        <v>7.6220476182006724E-2</v>
      </c>
      <c r="Q246" s="20">
        <v>3.1889935912527007E-2</v>
      </c>
      <c r="R246" s="20">
        <v>1.5440076669760866E-3</v>
      </c>
      <c r="S246" s="20">
        <v>-2.2365815031557936E-3</v>
      </c>
      <c r="T246" s="20">
        <v>-7.0888498556273332E-3</v>
      </c>
      <c r="U246" s="20">
        <v>-6.643830424935723E-4</v>
      </c>
      <c r="V246" s="20">
        <v>1.4596069794280794E-3</v>
      </c>
      <c r="W246" s="20">
        <v>-8.4476736000000004E-4</v>
      </c>
      <c r="X246" s="20">
        <v>-1.4155020000000004E-4</v>
      </c>
      <c r="Y246" s="20">
        <v>2.3602320000000001E-4</v>
      </c>
      <c r="Z246" s="20">
        <v>5.8930397144559454E-4</v>
      </c>
      <c r="AA246" s="92">
        <v>1.762886093688177E-2</v>
      </c>
    </row>
    <row r="247" spans="1:27" x14ac:dyDescent="0.15">
      <c r="A247" s="108" t="s">
        <v>106</v>
      </c>
      <c r="B247" s="21">
        <f t="shared" si="5"/>
        <v>1.5</v>
      </c>
      <c r="C247" s="21" t="s">
        <v>107</v>
      </c>
      <c r="D247" s="21">
        <v>-1.5</v>
      </c>
      <c r="E247" s="20">
        <v>0.5</v>
      </c>
      <c r="F247" s="20">
        <v>1.5</v>
      </c>
      <c r="G247" s="20">
        <v>0.95034373060171251</v>
      </c>
      <c r="H247" s="20">
        <v>0.95003042372976254</v>
      </c>
      <c r="I247" s="20">
        <v>2.2940985430206475E-2</v>
      </c>
      <c r="J247" s="20">
        <v>-8.3133308197981953E-3</v>
      </c>
      <c r="K247" s="20">
        <v>-0.91969695208191549</v>
      </c>
      <c r="L247" s="20">
        <v>1.2814461528283801E-2</v>
      </c>
      <c r="M247" s="20">
        <v>0.1828951445220488</v>
      </c>
      <c r="N247" s="20">
        <v>8.0936453601012384E-2</v>
      </c>
      <c r="O247" s="20">
        <v>8.3116509819585419E-2</v>
      </c>
      <c r="P247" s="20">
        <v>8.0359141954859215E-2</v>
      </c>
      <c r="Q247" s="20">
        <v>4.3622245326428992E-2</v>
      </c>
      <c r="R247" s="20">
        <v>2.7884109581400264E-3</v>
      </c>
      <c r="S247" s="20">
        <v>-4.4090616049750342E-3</v>
      </c>
      <c r="T247" s="20">
        <v>-9.1261061210266108E-3</v>
      </c>
      <c r="U247" s="20">
        <v>-1.4169186725194859E-3</v>
      </c>
      <c r="V247" s="20">
        <v>2.5051620571647139E-3</v>
      </c>
      <c r="W247" s="20">
        <v>-2.1118881599999999E-3</v>
      </c>
      <c r="X247" s="20">
        <v>-2.3126796000000002E-4</v>
      </c>
      <c r="Y247" s="20">
        <v>7.2070667999999988E-4</v>
      </c>
      <c r="Z247" s="20">
        <v>1.0803350168352808E-3</v>
      </c>
      <c r="AA247" s="92">
        <v>2.3454848807919593E-2</v>
      </c>
    </row>
    <row r="248" spans="1:27" x14ac:dyDescent="0.15">
      <c r="A248" s="108" t="s">
        <v>106</v>
      </c>
      <c r="B248" s="21">
        <f t="shared" si="5"/>
        <v>1.5</v>
      </c>
      <c r="C248" s="21" t="s">
        <v>107</v>
      </c>
      <c r="D248" s="21">
        <v>-1.5</v>
      </c>
      <c r="E248" s="20">
        <v>1</v>
      </c>
      <c r="F248" s="20">
        <v>1.5</v>
      </c>
      <c r="G248" s="20">
        <v>0.84700615064957174</v>
      </c>
      <c r="H248" s="20">
        <v>0.84680625496952033</v>
      </c>
      <c r="I248" s="20">
        <v>1.8106785424980308E-2</v>
      </c>
      <c r="J248" s="20">
        <v>-3.2756837873250634E-3</v>
      </c>
      <c r="K248" s="20">
        <v>-0.8888103544014716</v>
      </c>
      <c r="L248" s="20">
        <v>2.1175201879801202E-2</v>
      </c>
      <c r="M248" s="20">
        <v>0.20827749427921891</v>
      </c>
      <c r="N248" s="20">
        <v>9.1235726044579149E-2</v>
      </c>
      <c r="O248" s="20">
        <v>9.2616926046072356E-2</v>
      </c>
      <c r="P248" s="20">
        <v>8.1894502760448129E-2</v>
      </c>
      <c r="Q248" s="20">
        <v>5.7825390146000404E-2</v>
      </c>
      <c r="R248" s="20">
        <v>2.086082560887366E-3</v>
      </c>
      <c r="S248" s="20">
        <v>-5.8095378733062329E-3</v>
      </c>
      <c r="T248" s="20">
        <v>-1.1084771486134634E-2</v>
      </c>
      <c r="U248" s="20">
        <v>-1.0390778057346086E-3</v>
      </c>
      <c r="V248" s="20">
        <v>2.9659120055755307E-3</v>
      </c>
      <c r="W248" s="20">
        <v>-4.6992312E-3</v>
      </c>
      <c r="X248" s="20">
        <v>-2.9007720000000004E-4</v>
      </c>
      <c r="Y248" s="20">
        <v>1.0716343199999999E-3</v>
      </c>
      <c r="Z248" s="20">
        <v>1.7559728837178903E-3</v>
      </c>
      <c r="AA248" s="92">
        <v>3.0140683660167599E-2</v>
      </c>
    </row>
    <row r="249" spans="1:27" x14ac:dyDescent="0.15">
      <c r="A249" s="108" t="s">
        <v>106</v>
      </c>
      <c r="B249" s="21">
        <f t="shared" si="5"/>
        <v>1.5</v>
      </c>
      <c r="C249" s="21" t="s">
        <v>107</v>
      </c>
      <c r="D249" s="21">
        <v>-1</v>
      </c>
      <c r="E249" s="20">
        <v>-1</v>
      </c>
      <c r="F249" s="20">
        <v>1.5</v>
      </c>
      <c r="G249" s="20">
        <v>1.0480281440572869</v>
      </c>
      <c r="H249" s="20">
        <v>1.0478716454571586</v>
      </c>
      <c r="I249" s="20">
        <v>5.1477697352948866E-3</v>
      </c>
      <c r="J249" s="20">
        <v>-1.7363923802555595E-2</v>
      </c>
      <c r="K249" s="20">
        <v>-0.97237087759621255</v>
      </c>
      <c r="L249" s="20">
        <v>3.6821511124398008E-3</v>
      </c>
      <c r="M249" s="20">
        <v>0.15143738124479716</v>
      </c>
      <c r="N249" s="20">
        <v>6.4236998988364324E-2</v>
      </c>
      <c r="O249" s="20">
        <v>6.8203282776435989E-2</v>
      </c>
      <c r="P249" s="20">
        <v>7.2555782068168012E-2</v>
      </c>
      <c r="Q249" s="20">
        <v>2.5724484316238395E-2</v>
      </c>
      <c r="R249" s="20">
        <v>3.5395121607574554E-4</v>
      </c>
      <c r="S249" s="20">
        <v>-3.1284270869686957E-3</v>
      </c>
      <c r="T249" s="20">
        <v>-6.5316193985387114E-3</v>
      </c>
      <c r="U249" s="20">
        <v>-4.8363630948464317E-5</v>
      </c>
      <c r="V249" s="20">
        <v>2.0152335405923881E-3</v>
      </c>
      <c r="W249" s="20">
        <v>-7.5578508000000014E-4</v>
      </c>
      <c r="X249" s="20">
        <v>-7.360200000000002E-6</v>
      </c>
      <c r="Y249" s="20">
        <v>2.7532764000000006E-4</v>
      </c>
      <c r="Z249" s="20">
        <v>4.1782811068250025E-4</v>
      </c>
      <c r="AA249" s="92">
        <v>1.5855680129397826E-2</v>
      </c>
    </row>
    <row r="250" spans="1:27" x14ac:dyDescent="0.15">
      <c r="A250" s="108" t="s">
        <v>106</v>
      </c>
      <c r="B250" s="21">
        <f t="shared" si="5"/>
        <v>1.5</v>
      </c>
      <c r="C250" s="21" t="s">
        <v>107</v>
      </c>
      <c r="D250" s="21">
        <v>-1</v>
      </c>
      <c r="E250" s="20">
        <v>-0.5</v>
      </c>
      <c r="F250" s="20">
        <v>1.5</v>
      </c>
      <c r="G250" s="20">
        <v>1.0488712565646832</v>
      </c>
      <c r="H250" s="20">
        <v>1.0487488941067555</v>
      </c>
      <c r="I250" s="20">
        <v>1.0862951363095083E-2</v>
      </c>
      <c r="J250" s="20">
        <v>-1.1775663255973691E-2</v>
      </c>
      <c r="K250" s="20">
        <v>-0.96615967028458449</v>
      </c>
      <c r="L250" s="20">
        <v>7.2744775725006013E-3</v>
      </c>
      <c r="M250" s="20">
        <v>0.15147284448807877</v>
      </c>
      <c r="N250" s="20">
        <v>6.6258403855414483E-2</v>
      </c>
      <c r="O250" s="20">
        <v>6.7522015208131905E-2</v>
      </c>
      <c r="P250" s="20">
        <v>7.4010582289027127E-2</v>
      </c>
      <c r="Q250" s="20">
        <v>3.0948660735438598E-2</v>
      </c>
      <c r="R250" s="20">
        <v>2.5640560534620933E-4</v>
      </c>
      <c r="S250" s="20">
        <v>-3.1019504211992495E-3</v>
      </c>
      <c r="T250" s="20">
        <v>-6.5321745932817431E-3</v>
      </c>
      <c r="U250" s="20">
        <v>9.2224015647900717E-5</v>
      </c>
      <c r="V250" s="20">
        <v>1.8433699234719529E-3</v>
      </c>
      <c r="W250" s="20">
        <v>-1.0844495999999999E-3</v>
      </c>
      <c r="X250" s="20">
        <v>1.0987920000000003E-5</v>
      </c>
      <c r="Y250" s="20">
        <v>2.8245780000000001E-4</v>
      </c>
      <c r="Z250" s="20">
        <v>5.8328854279448552E-4</v>
      </c>
      <c r="AA250" s="92">
        <v>1.5946710618272044E-2</v>
      </c>
    </row>
    <row r="251" spans="1:27" x14ac:dyDescent="0.15">
      <c r="A251" s="108" t="s">
        <v>106</v>
      </c>
      <c r="B251" s="21">
        <f t="shared" si="5"/>
        <v>1.5</v>
      </c>
      <c r="C251" s="21" t="s">
        <v>107</v>
      </c>
      <c r="D251" s="21">
        <v>-1</v>
      </c>
      <c r="E251" s="20">
        <v>0</v>
      </c>
      <c r="F251" s="20">
        <v>1.5</v>
      </c>
      <c r="G251" s="20">
        <v>0.99618691638306389</v>
      </c>
      <c r="H251" s="20">
        <v>0.99594785783345707</v>
      </c>
      <c r="I251" s="20">
        <v>1.7905204884221839E-2</v>
      </c>
      <c r="J251" s="20">
        <v>-1.2475595689162806E-2</v>
      </c>
      <c r="K251" s="20">
        <v>-0.9471900900548178</v>
      </c>
      <c r="L251" s="20">
        <v>1.0646121856431601E-2</v>
      </c>
      <c r="M251" s="20">
        <v>0.17044381315723653</v>
      </c>
      <c r="N251" s="20">
        <v>7.2830302781438164E-2</v>
      </c>
      <c r="O251" s="20">
        <v>6.93399730479351E-2</v>
      </c>
      <c r="P251" s="20">
        <v>7.618916083676304E-2</v>
      </c>
      <c r="Q251" s="20">
        <v>3.6607515468677999E-2</v>
      </c>
      <c r="R251" s="20">
        <v>1.3530969716911373E-3</v>
      </c>
      <c r="S251" s="20">
        <v>-2.4818390387043414E-3</v>
      </c>
      <c r="T251" s="20">
        <v>-8.291710110556039E-3</v>
      </c>
      <c r="U251" s="20">
        <v>-6.086785032761448E-4</v>
      </c>
      <c r="V251" s="20">
        <v>1.4285160738183524E-3</v>
      </c>
      <c r="W251" s="20">
        <v>-2.1177838800000002E-3</v>
      </c>
      <c r="X251" s="20">
        <v>-2.1087324E-4</v>
      </c>
      <c r="Y251" s="20">
        <v>2.5685964000000001E-4</v>
      </c>
      <c r="Z251" s="20">
        <v>8.4308678813236335E-4</v>
      </c>
      <c r="AA251" s="92">
        <v>1.9581689154551642E-2</v>
      </c>
    </row>
    <row r="252" spans="1:27" x14ac:dyDescent="0.15">
      <c r="A252" s="108" t="s">
        <v>106</v>
      </c>
      <c r="B252" s="21">
        <f t="shared" si="5"/>
        <v>1.5</v>
      </c>
      <c r="C252" s="21" t="s">
        <v>107</v>
      </c>
      <c r="D252" s="21">
        <v>-1</v>
      </c>
      <c r="E252" s="20">
        <v>0.5</v>
      </c>
      <c r="F252" s="20">
        <v>1.5</v>
      </c>
      <c r="G252" s="20">
        <v>0.95366000869820933</v>
      </c>
      <c r="H252" s="20">
        <v>0.95335463616578864</v>
      </c>
      <c r="I252" s="20">
        <v>2.1537387590851231E-2</v>
      </c>
      <c r="J252" s="20">
        <v>-1.0885349200957135E-2</v>
      </c>
      <c r="K252" s="20">
        <v>-0.92517322652416534</v>
      </c>
      <c r="L252" s="20">
        <v>1.4468523542134203E-2</v>
      </c>
      <c r="M252" s="20">
        <v>0.18251251479190542</v>
      </c>
      <c r="N252" s="20">
        <v>7.7727963327273469E-2</v>
      </c>
      <c r="O252" s="20">
        <v>8.0951385492920414E-2</v>
      </c>
      <c r="P252" s="20">
        <v>7.775330311621273E-2</v>
      </c>
      <c r="Q252" s="20">
        <v>4.2093556414093798E-2</v>
      </c>
      <c r="R252" s="20">
        <v>2.4191311460924968E-3</v>
      </c>
      <c r="S252" s="20">
        <v>-4.2850393284760528E-3</v>
      </c>
      <c r="T252" s="20">
        <v>-8.9581288671073921E-3</v>
      </c>
      <c r="U252" s="20">
        <v>-1.17232454406201E-3</v>
      </c>
      <c r="V252" s="20">
        <v>2.2109705316631502E-3</v>
      </c>
      <c r="W252" s="20">
        <v>-2.3309315999999998E-3</v>
      </c>
      <c r="X252" s="20">
        <v>-3.9548196E-4</v>
      </c>
      <c r="Y252" s="20">
        <v>6.6795839999999999E-4</v>
      </c>
      <c r="Z252" s="20">
        <v>1.0071013882384588E-3</v>
      </c>
      <c r="AA252" s="92">
        <v>2.2952790575947436E-2</v>
      </c>
    </row>
    <row r="253" spans="1:27" x14ac:dyDescent="0.15">
      <c r="A253" s="108" t="s">
        <v>106</v>
      </c>
      <c r="B253" s="21">
        <f t="shared" si="5"/>
        <v>1.5</v>
      </c>
      <c r="C253" s="21" t="s">
        <v>107</v>
      </c>
      <c r="D253" s="21">
        <v>-1</v>
      </c>
      <c r="E253" s="20">
        <v>1</v>
      </c>
      <c r="F253" s="20">
        <v>1.5</v>
      </c>
      <c r="G253" s="20">
        <v>0.86827577214610385</v>
      </c>
      <c r="H253" s="20">
        <v>0.86807486850602689</v>
      </c>
      <c r="I253" s="20">
        <v>1.8521145425428268E-2</v>
      </c>
      <c r="J253" s="20">
        <v>-2.4096340566590641E-3</v>
      </c>
      <c r="K253" s="20">
        <v>-0.89209006531758273</v>
      </c>
      <c r="L253" s="20">
        <v>2.6543815722824403E-2</v>
      </c>
      <c r="M253" s="20">
        <v>0.20239059589447633</v>
      </c>
      <c r="N253" s="20">
        <v>8.906313577196015E-2</v>
      </c>
      <c r="O253" s="20">
        <v>9.3751749831082948E-2</v>
      </c>
      <c r="P253" s="20">
        <v>8.1153675885896948E-2</v>
      </c>
      <c r="Q253" s="20">
        <v>5.5700134579227602E-2</v>
      </c>
      <c r="R253" s="20">
        <v>2.9723541098014379E-3</v>
      </c>
      <c r="S253" s="20">
        <v>-5.65625191358839E-3</v>
      </c>
      <c r="T253" s="20">
        <v>-1.0577261802699666E-2</v>
      </c>
      <c r="U253" s="20">
        <v>-1.449181655920056E-3</v>
      </c>
      <c r="V253" s="20">
        <v>2.9197691535991898E-3</v>
      </c>
      <c r="W253" s="20">
        <v>-4.0196444400000001E-3</v>
      </c>
      <c r="X253" s="20">
        <v>-5.6595888000000004E-4</v>
      </c>
      <c r="Y253" s="20">
        <v>1.1741003999999999E-3</v>
      </c>
      <c r="Z253" s="20">
        <v>1.699715494072461E-3</v>
      </c>
      <c r="AA253" s="92">
        <v>2.8841793028222897E-2</v>
      </c>
    </row>
    <row r="254" spans="1:27" x14ac:dyDescent="0.15">
      <c r="A254" s="108" t="s">
        <v>106</v>
      </c>
      <c r="B254" s="21">
        <f t="shared" si="5"/>
        <v>1.5</v>
      </c>
      <c r="C254" s="21" t="s">
        <v>107</v>
      </c>
      <c r="D254" s="21">
        <v>-0.5</v>
      </c>
      <c r="E254" s="20">
        <v>-1</v>
      </c>
      <c r="F254" s="20">
        <v>1.5</v>
      </c>
      <c r="G254" s="20">
        <v>1.0479404332820981</v>
      </c>
      <c r="H254" s="20">
        <v>1.0477820541057101</v>
      </c>
      <c r="I254" s="20">
        <v>6.3441875744261484E-3</v>
      </c>
      <c r="J254" s="20">
        <v>-1.7078351369814435E-2</v>
      </c>
      <c r="K254" s="20">
        <v>-0.9685586130163969</v>
      </c>
      <c r="L254" s="20">
        <v>7.1395532633502009E-3</v>
      </c>
      <c r="M254" s="20">
        <v>0.14813556664663305</v>
      </c>
      <c r="N254" s="20">
        <v>6.600082872000089E-2</v>
      </c>
      <c r="O254" s="20">
        <v>7.0213488724555115E-2</v>
      </c>
      <c r="P254" s="20">
        <v>7.3084121793594276E-2</v>
      </c>
      <c r="Q254" s="20">
        <v>2.8931487922675803E-2</v>
      </c>
      <c r="R254" s="20">
        <v>-9.8939119454243815E-5</v>
      </c>
      <c r="S254" s="20">
        <v>-3.34024041312426E-3</v>
      </c>
      <c r="T254" s="20">
        <v>-6.0848726953132296E-3</v>
      </c>
      <c r="U254" s="20">
        <v>-1.7951296691330502E-5</v>
      </c>
      <c r="V254" s="20">
        <v>2.0730354821723767E-3</v>
      </c>
      <c r="W254" s="20">
        <v>-9.7463627999999994E-4</v>
      </c>
      <c r="X254" s="20">
        <v>-8.9064359999999998E-5</v>
      </c>
      <c r="Y254" s="20">
        <v>4.0359276000000003E-4</v>
      </c>
      <c r="Z254" s="20">
        <v>6.0476972360903436E-4</v>
      </c>
      <c r="AA254" s="92">
        <v>1.5615094748159593E-2</v>
      </c>
    </row>
    <row r="255" spans="1:27" x14ac:dyDescent="0.15">
      <c r="A255" s="108" t="s">
        <v>106</v>
      </c>
      <c r="B255" s="21">
        <f t="shared" si="5"/>
        <v>1.5</v>
      </c>
      <c r="C255" s="21" t="s">
        <v>107</v>
      </c>
      <c r="D255" s="21">
        <v>-0.5</v>
      </c>
      <c r="E255" s="20">
        <v>-0.5</v>
      </c>
      <c r="F255" s="20">
        <v>1.5</v>
      </c>
      <c r="G255" s="20">
        <v>1.023578106994304</v>
      </c>
      <c r="H255" s="20">
        <v>1.023431871376683</v>
      </c>
      <c r="I255" s="20">
        <v>9.6273373077052291E-3</v>
      </c>
      <c r="J255" s="20">
        <v>-1.4375678934460194E-2</v>
      </c>
      <c r="K255" s="20">
        <v>-0.9621811066242224</v>
      </c>
      <c r="L255" s="20">
        <v>1.0227525041071802E-2</v>
      </c>
      <c r="M255" s="20">
        <v>0.16237685855392095</v>
      </c>
      <c r="N255" s="20">
        <v>6.8744563858102223E-2</v>
      </c>
      <c r="O255" s="20">
        <v>7.0454265481572173E-2</v>
      </c>
      <c r="P255" s="20">
        <v>7.415112952454038E-2</v>
      </c>
      <c r="Q255" s="20">
        <v>3.4774456070138397E-2</v>
      </c>
      <c r="R255" s="20">
        <v>5.1002419324300339E-4</v>
      </c>
      <c r="S255" s="20">
        <v>-2.8789890252460242E-3</v>
      </c>
      <c r="T255" s="20">
        <v>-7.7123952403557487E-3</v>
      </c>
      <c r="U255" s="20">
        <v>-1.0844803980535749E-4</v>
      </c>
      <c r="V255" s="20">
        <v>1.7868634362923691E-3</v>
      </c>
      <c r="W255" s="20">
        <v>-1.6207462799999997E-3</v>
      </c>
      <c r="X255" s="20">
        <v>-1.1461392000000002E-4</v>
      </c>
      <c r="Y255" s="20">
        <v>4.1303843999999999E-4</v>
      </c>
      <c r="Z255" s="20">
        <v>7.4854493862972578E-4</v>
      </c>
      <c r="AA255" s="92">
        <v>1.8027931389214297E-2</v>
      </c>
    </row>
    <row r="256" spans="1:27" x14ac:dyDescent="0.15">
      <c r="A256" s="108" t="s">
        <v>106</v>
      </c>
      <c r="B256" s="21">
        <f t="shared" si="5"/>
        <v>1.5</v>
      </c>
      <c r="C256" s="21" t="s">
        <v>107</v>
      </c>
      <c r="D256" s="21">
        <v>-0.5</v>
      </c>
      <c r="E256" s="20">
        <v>0</v>
      </c>
      <c r="F256" s="20">
        <v>1.5</v>
      </c>
      <c r="G256" s="20">
        <v>1.0178644931241496</v>
      </c>
      <c r="H256" s="20">
        <v>1.017606567046061</v>
      </c>
      <c r="I256" s="20">
        <v>1.7940668127503428E-2</v>
      </c>
      <c r="J256" s="20">
        <v>-1.4252490826218909E-2</v>
      </c>
      <c r="K256" s="20">
        <v>-0.94691130911853216</v>
      </c>
      <c r="L256" s="20">
        <v>1.1400092489847599E-2</v>
      </c>
      <c r="M256" s="20">
        <v>0.15514235692447823</v>
      </c>
      <c r="N256" s="20">
        <v>7.6105986568763231E-2</v>
      </c>
      <c r="O256" s="20">
        <v>7.2974022241052997E-2</v>
      </c>
      <c r="P256" s="20">
        <v>7.4517879865142786E-2</v>
      </c>
      <c r="Q256" s="20">
        <v>3.3968520849463196E-2</v>
      </c>
      <c r="R256" s="20">
        <v>9.4619242407650058E-4</v>
      </c>
      <c r="S256" s="20">
        <v>-2.8232486762577182E-3</v>
      </c>
      <c r="T256" s="20">
        <v>-6.7672070344981326E-3</v>
      </c>
      <c r="U256" s="20">
        <v>-5.0121747634728647E-4</v>
      </c>
      <c r="V256" s="20">
        <v>1.6128407285045914E-3</v>
      </c>
      <c r="W256" s="20">
        <v>-1.1282814000000002E-3</v>
      </c>
      <c r="X256" s="20">
        <v>-2.5150175999999995E-4</v>
      </c>
      <c r="Y256" s="20">
        <v>3.6068867999999995E-4</v>
      </c>
      <c r="Z256" s="20">
        <v>7.3006431660778935E-4</v>
      </c>
      <c r="AA256" s="92">
        <v>1.7593240012862332E-2</v>
      </c>
    </row>
    <row r="257" spans="1:27" x14ac:dyDescent="0.15">
      <c r="A257" s="108" t="s">
        <v>106</v>
      </c>
      <c r="B257" s="21">
        <f t="shared" si="5"/>
        <v>1.5</v>
      </c>
      <c r="C257" s="21" t="s">
        <v>107</v>
      </c>
      <c r="D257" s="21">
        <v>-0.5</v>
      </c>
      <c r="E257" s="20">
        <v>0.5</v>
      </c>
      <c r="F257" s="20">
        <v>1.5</v>
      </c>
      <c r="G257" s="20">
        <v>0.94862192386538802</v>
      </c>
      <c r="H257" s="20">
        <v>0.94835805183606281</v>
      </c>
      <c r="I257" s="20">
        <v>2.0729198941328863E-2</v>
      </c>
      <c r="J257" s="20">
        <v>-8.4178540631544372E-3</v>
      </c>
      <c r="K257" s="20">
        <v>-0.91897353180208186</v>
      </c>
      <c r="L257" s="20">
        <v>2.0427463544380204E-2</v>
      </c>
      <c r="M257" s="20">
        <v>0.17553558829787633</v>
      </c>
      <c r="N257" s="20">
        <v>8.2896264413941906E-2</v>
      </c>
      <c r="O257" s="20">
        <v>8.460036657794634E-2</v>
      </c>
      <c r="P257" s="20">
        <v>7.8467937472446625E-2</v>
      </c>
      <c r="Q257" s="20">
        <v>4.4880823309429808E-2</v>
      </c>
      <c r="R257" s="20">
        <v>2.7772628883423653E-3</v>
      </c>
      <c r="S257" s="20">
        <v>-4.4397187969186028E-3</v>
      </c>
      <c r="T257" s="20">
        <v>-8.1153432471865756E-3</v>
      </c>
      <c r="U257" s="20">
        <v>-1.3848407540332597E-3</v>
      </c>
      <c r="V257" s="20">
        <v>2.3477951916678614E-3</v>
      </c>
      <c r="W257" s="20">
        <v>-2.2404869999999998E-3</v>
      </c>
      <c r="X257" s="20">
        <v>-4.8422987999999998E-4</v>
      </c>
      <c r="Y257" s="20">
        <v>7.6194540000000001E-4</v>
      </c>
      <c r="Z257" s="20">
        <v>1.2382939643144405E-3</v>
      </c>
      <c r="AA257" s="92">
        <v>2.24208777189953E-2</v>
      </c>
    </row>
    <row r="258" spans="1:27" x14ac:dyDescent="0.15">
      <c r="A258" s="108" t="s">
        <v>106</v>
      </c>
      <c r="B258" s="21">
        <f t="shared" si="5"/>
        <v>1.5</v>
      </c>
      <c r="C258" s="21" t="s">
        <v>107</v>
      </c>
      <c r="D258" s="21">
        <v>-0.5</v>
      </c>
      <c r="E258" s="20">
        <v>1</v>
      </c>
      <c r="F258" s="20">
        <v>1.5</v>
      </c>
      <c r="G258" s="20">
        <v>0.86502830568223399</v>
      </c>
      <c r="H258" s="20">
        <v>0.86484584688091448</v>
      </c>
      <c r="I258" s="20">
        <v>1.7072751910348918E-2</v>
      </c>
      <c r="J258" s="20">
        <v>-4.9144589242318473E-3</v>
      </c>
      <c r="K258" s="20">
        <v>-0.89517882699132401</v>
      </c>
      <c r="L258" s="20">
        <v>3.02630713095942E-2</v>
      </c>
      <c r="M258" s="20">
        <v>0.19878827697166304</v>
      </c>
      <c r="N258" s="20">
        <v>9.2587062262256284E-2</v>
      </c>
      <c r="O258" s="20">
        <v>9.2012184423796953E-2</v>
      </c>
      <c r="P258" s="20">
        <v>8.0180063349076916E-2</v>
      </c>
      <c r="Q258" s="20">
        <v>5.3698630993207201E-2</v>
      </c>
      <c r="R258" s="20">
        <v>2.6072548239280302E-3</v>
      </c>
      <c r="S258" s="20">
        <v>-5.4318970089104563E-3</v>
      </c>
      <c r="T258" s="20">
        <v>-1.0261479370524681E-2</v>
      </c>
      <c r="U258" s="20">
        <v>-1.3506654331844723E-3</v>
      </c>
      <c r="V258" s="20">
        <v>2.7956522843794063E-3</v>
      </c>
      <c r="W258" s="20">
        <v>-4.4791120800000001E-3</v>
      </c>
      <c r="X258" s="20">
        <v>-3.9606732000000002E-4</v>
      </c>
      <c r="Y258" s="20">
        <v>1.0281243600000001E-3</v>
      </c>
      <c r="Z258" s="20">
        <v>1.7086705718348798E-3</v>
      </c>
      <c r="AA258" s="92">
        <v>2.8277692621078179E-2</v>
      </c>
    </row>
    <row r="259" spans="1:27" x14ac:dyDescent="0.15">
      <c r="A259" s="108" t="s">
        <v>106</v>
      </c>
      <c r="B259" s="21">
        <f t="shared" si="5"/>
        <v>1.5</v>
      </c>
      <c r="C259" s="21" t="s">
        <v>107</v>
      </c>
      <c r="D259" s="21">
        <v>0.5</v>
      </c>
      <c r="E259" s="20">
        <v>0</v>
      </c>
      <c r="F259" s="20">
        <v>1.5</v>
      </c>
      <c r="G259" s="20">
        <v>1.0153084142516575</v>
      </c>
      <c r="H259" s="20">
        <v>1.0151073416379537</v>
      </c>
      <c r="I259" s="20">
        <v>1.8119850830399839E-2</v>
      </c>
      <c r="J259" s="20">
        <v>-8.9404702799356431E-3</v>
      </c>
      <c r="K259" s="20">
        <v>-0.94538985706346934</v>
      </c>
      <c r="L259" s="20">
        <v>1.7829628612349404E-2</v>
      </c>
      <c r="M259" s="20">
        <v>0.1580783401708955</v>
      </c>
      <c r="N259" s="20">
        <v>7.6186245487768908E-2</v>
      </c>
      <c r="O259" s="20">
        <v>7.0975015211864875E-2</v>
      </c>
      <c r="P259" s="20">
        <v>7.5973038133045179E-2</v>
      </c>
      <c r="Q259" s="20">
        <v>3.7267126458408004E-2</v>
      </c>
      <c r="R259" s="20">
        <v>1.5384336320772561E-3</v>
      </c>
      <c r="S259" s="20">
        <v>-2.6574211380175064E-3</v>
      </c>
      <c r="T259" s="20">
        <v>-7.1586810166396567E-3</v>
      </c>
      <c r="U259" s="20">
        <v>-5.769090263138244E-4</v>
      </c>
      <c r="V259" s="20">
        <v>1.535236841089836E-3</v>
      </c>
      <c r="W259" s="20">
        <v>-1.4105242800000002E-3</v>
      </c>
      <c r="X259" s="20">
        <v>-3.1168044000000003E-4</v>
      </c>
      <c r="Y259" s="20">
        <v>2.7503280000000003E-4</v>
      </c>
      <c r="Z259" s="20">
        <v>9.8434621976482449E-4</v>
      </c>
      <c r="AA259" s="92">
        <v>1.7915279208516197E-2</v>
      </c>
    </row>
    <row r="260" spans="1:27" x14ac:dyDescent="0.15">
      <c r="A260" s="108" t="s">
        <v>106</v>
      </c>
      <c r="B260" s="21">
        <f t="shared" si="5"/>
        <v>1.5</v>
      </c>
      <c r="C260" s="21" t="s">
        <v>107</v>
      </c>
      <c r="D260" s="21">
        <v>0.5</v>
      </c>
      <c r="E260" s="20">
        <v>1</v>
      </c>
      <c r="F260" s="20">
        <v>1.5</v>
      </c>
      <c r="G260" s="20">
        <v>0.8714833273561553</v>
      </c>
      <c r="H260" s="20">
        <v>0.87122363121213364</v>
      </c>
      <c r="I260" s="20">
        <v>2.0495888130265823E-2</v>
      </c>
      <c r="J260" s="20">
        <v>-5.7002497358921616E-3</v>
      </c>
      <c r="K260" s="20">
        <v>-0.89518480362273822</v>
      </c>
      <c r="L260" s="20">
        <v>3.6393216515825402E-2</v>
      </c>
      <c r="M260" s="20">
        <v>0.19482012669710283</v>
      </c>
      <c r="N260" s="20">
        <v>8.8579715771437528E-2</v>
      </c>
      <c r="O260" s="20">
        <v>9.2646789829888415E-2</v>
      </c>
      <c r="P260" s="20">
        <v>8.0103331113501791E-2</v>
      </c>
      <c r="Q260" s="20">
        <v>5.1317032933227598E-2</v>
      </c>
      <c r="R260" s="20">
        <v>2.6128288588268614E-3</v>
      </c>
      <c r="S260" s="20">
        <v>-5.0528626357899727E-3</v>
      </c>
      <c r="T260" s="20">
        <v>-9.9266969404770838E-3</v>
      </c>
      <c r="U260" s="20">
        <v>-1.2330875242714966E-3</v>
      </c>
      <c r="V260" s="20">
        <v>2.7852269608713829E-3</v>
      </c>
      <c r="W260" s="20">
        <v>-3.79297296E-3</v>
      </c>
      <c r="X260" s="20">
        <v>-5.3370575999999999E-4</v>
      </c>
      <c r="Y260" s="20">
        <v>1.0818359999999999E-3</v>
      </c>
      <c r="Z260" s="20">
        <v>1.7720936460360196E-3</v>
      </c>
      <c r="AA260" s="92">
        <v>2.7192337739103685E-2</v>
      </c>
    </row>
    <row r="261" spans="1:27" x14ac:dyDescent="0.15">
      <c r="A261" s="108" t="s">
        <v>106</v>
      </c>
      <c r="B261" s="21">
        <f t="shared" si="5"/>
        <v>1.5</v>
      </c>
      <c r="C261" s="21" t="s">
        <v>107</v>
      </c>
      <c r="D261" s="21">
        <v>1.5</v>
      </c>
      <c r="E261" s="20">
        <v>0</v>
      </c>
      <c r="F261" s="20">
        <v>1.5</v>
      </c>
      <c r="G261" s="20">
        <v>1.0025447757309491</v>
      </c>
      <c r="H261" s="20">
        <v>1.0022677810835328</v>
      </c>
      <c r="I261" s="20">
        <v>1.7240735694314311E-2</v>
      </c>
      <c r="J261" s="20">
        <v>-1.6064849206556594E-2</v>
      </c>
      <c r="K261" s="20">
        <v>-0.94904543474874548</v>
      </c>
      <c r="L261" s="20">
        <v>1.8930494979534598E-2</v>
      </c>
      <c r="M261" s="20">
        <v>0.16190090449935232</v>
      </c>
      <c r="N261" s="20">
        <v>7.3584363322793903E-2</v>
      </c>
      <c r="O261" s="20">
        <v>7.0551322778974399E-2</v>
      </c>
      <c r="P261" s="20">
        <v>7.2441096846009051E-2</v>
      </c>
      <c r="Q261" s="20">
        <v>3.4635678585492609E-2</v>
      </c>
      <c r="R261" s="20">
        <v>9.4340540662708543E-4</v>
      </c>
      <c r="S261" s="20">
        <v>-2.5208572829961561E-3</v>
      </c>
      <c r="T261" s="20">
        <v>-7.1400511485957326E-3</v>
      </c>
      <c r="U261" s="20">
        <v>-3.2491230128260407E-4</v>
      </c>
      <c r="V261" s="20">
        <v>1.4082823098501172E-3</v>
      </c>
      <c r="W261" s="20">
        <v>-1.8694951200000001E-3</v>
      </c>
      <c r="X261" s="20">
        <v>-2.424006E-4</v>
      </c>
      <c r="Y261" s="20">
        <v>2.2680648E-4</v>
      </c>
      <c r="Z261" s="20">
        <v>8.7775716200941527E-4</v>
      </c>
      <c r="AA261" s="92">
        <v>1.8302025274596186E-2</v>
      </c>
    </row>
    <row r="262" spans="1:27" x14ac:dyDescent="0.15">
      <c r="A262" s="108" t="s">
        <v>106</v>
      </c>
      <c r="B262" s="21">
        <f t="shared" si="5"/>
        <v>1.5</v>
      </c>
      <c r="C262" s="21" t="s">
        <v>107</v>
      </c>
      <c r="D262" s="21">
        <v>1.5</v>
      </c>
      <c r="E262" s="20">
        <v>1</v>
      </c>
      <c r="F262" s="20">
        <v>1.5</v>
      </c>
      <c r="G262" s="20">
        <v>0.8731737239265237</v>
      </c>
      <c r="H262" s="20">
        <v>0.87300052634918979</v>
      </c>
      <c r="I262" s="20">
        <v>1.7013024342716784E-2</v>
      </c>
      <c r="J262" s="20">
        <v>-3.6041854093018222E-3</v>
      </c>
      <c r="K262" s="20">
        <v>-0.90009492306337935</v>
      </c>
      <c r="L262" s="20">
        <v>3.7182455928525593E-2</v>
      </c>
      <c r="M262" s="20">
        <v>0.1961845283201995</v>
      </c>
      <c r="N262" s="20">
        <v>8.8852222798759165E-2</v>
      </c>
      <c r="O262" s="20">
        <v>9.4442349831829572E-2</v>
      </c>
      <c r="P262" s="20">
        <v>7.7804421217155806E-2</v>
      </c>
      <c r="Q262" s="20">
        <v>4.7137717546781407E-2</v>
      </c>
      <c r="R262" s="20">
        <v>3.0671127030815581E-3</v>
      </c>
      <c r="S262" s="20">
        <v>-6.1676696155561006E-3</v>
      </c>
      <c r="T262" s="20">
        <v>-9.7057294327508089E-3</v>
      </c>
      <c r="U262" s="20">
        <v>-1.3647303666745869E-3</v>
      </c>
      <c r="V262" s="20">
        <v>3.0087236890936867E-3</v>
      </c>
      <c r="W262" s="20">
        <v>-3.6858207599999998E-3</v>
      </c>
      <c r="X262" s="20">
        <v>-5.2065072000000005E-4</v>
      </c>
      <c r="Y262" s="20">
        <v>9.4700124000000007E-4</v>
      </c>
      <c r="Z262" s="20">
        <v>1.5926525137365754E-3</v>
      </c>
      <c r="AA262" s="92">
        <v>2.7651222045128588E-2</v>
      </c>
    </row>
    <row r="263" spans="1:27" x14ac:dyDescent="0.15">
      <c r="A263" s="108" t="s">
        <v>106</v>
      </c>
      <c r="B263" s="21">
        <f t="shared" si="5"/>
        <v>1.5</v>
      </c>
      <c r="C263" s="21" t="s">
        <v>107</v>
      </c>
      <c r="D263" s="21">
        <v>2.5</v>
      </c>
      <c r="E263" s="20">
        <v>0</v>
      </c>
      <c r="F263" s="20">
        <v>1.5</v>
      </c>
      <c r="G263" s="20">
        <v>1.0223662998887462</v>
      </c>
      <c r="H263" s="20">
        <v>1.0221458621861037</v>
      </c>
      <c r="I263" s="20">
        <v>1.7793215694911584E-2</v>
      </c>
      <c r="J263" s="20">
        <v>-1.1579682174680738E-2</v>
      </c>
      <c r="K263" s="20">
        <v>-0.9493464146017121</v>
      </c>
      <c r="L263" s="20">
        <v>2.1220103356729199E-2</v>
      </c>
      <c r="M263" s="20">
        <v>0.15598040935781665</v>
      </c>
      <c r="N263" s="20">
        <v>7.6441954136693996E-2</v>
      </c>
      <c r="O263" s="20">
        <v>6.9479959534572922E-2</v>
      </c>
      <c r="P263" s="20">
        <v>7.3957426074145599E-2</v>
      </c>
      <c r="Q263" s="20">
        <v>3.5742752176824003E-2</v>
      </c>
      <c r="R263" s="20">
        <v>1.2792410092816314E-3</v>
      </c>
      <c r="S263" s="20">
        <v>-2.3996220239465892E-3</v>
      </c>
      <c r="T263" s="20">
        <v>-6.7440739202051809E-3</v>
      </c>
      <c r="U263" s="20">
        <v>-5.121979945983408E-4</v>
      </c>
      <c r="V263" s="20">
        <v>1.4134641274517385E-3</v>
      </c>
      <c r="W263" s="20">
        <v>-1.6322796000000001E-3</v>
      </c>
      <c r="X263" s="20">
        <v>-2.6458164E-4</v>
      </c>
      <c r="Y263" s="20">
        <v>2.6209007999999998E-4</v>
      </c>
      <c r="Z263" s="20">
        <v>9.901172925437685E-4</v>
      </c>
      <c r="AA263" s="92">
        <v>1.7500362616297189E-2</v>
      </c>
    </row>
    <row r="264" spans="1:27" x14ac:dyDescent="0.15">
      <c r="A264" s="108" t="s">
        <v>106</v>
      </c>
      <c r="B264" s="21">
        <f t="shared" si="5"/>
        <v>1.5</v>
      </c>
      <c r="C264" s="21" t="s">
        <v>107</v>
      </c>
      <c r="D264" s="21">
        <v>2.5</v>
      </c>
      <c r="E264" s="20">
        <v>1</v>
      </c>
      <c r="F264" s="20">
        <v>1.5</v>
      </c>
      <c r="G264" s="20">
        <v>0.8753228205249356</v>
      </c>
      <c r="H264" s="20">
        <v>0.87505739445952146</v>
      </c>
      <c r="I264" s="20">
        <v>1.9545846507617131E-2</v>
      </c>
      <c r="J264" s="20">
        <v>-9.0860562260389795E-3</v>
      </c>
      <c r="K264" s="20">
        <v>-0.90619026084339749</v>
      </c>
      <c r="L264" s="20">
        <v>3.6365025794743794E-2</v>
      </c>
      <c r="M264" s="20">
        <v>0.19581683048196416</v>
      </c>
      <c r="N264" s="20">
        <v>8.5884509282037308E-2</v>
      </c>
      <c r="O264" s="20">
        <v>8.8486391447012314E-2</v>
      </c>
      <c r="P264" s="20">
        <v>7.6661865560085307E-2</v>
      </c>
      <c r="Q264" s="20">
        <v>4.3318763997478194E-2</v>
      </c>
      <c r="R264" s="20">
        <v>3.1284270869686957E-3</v>
      </c>
      <c r="S264" s="20">
        <v>-4.0732260023204885E-3</v>
      </c>
      <c r="T264" s="20">
        <v>-9.6104210018638486E-3</v>
      </c>
      <c r="U264" s="20">
        <v>-1.4464673705096829E-3</v>
      </c>
      <c r="V264" s="20">
        <v>2.3499542823352034E-3</v>
      </c>
      <c r="W264" s="20">
        <v>-3.2065545599999998E-3</v>
      </c>
      <c r="X264" s="20">
        <v>-4.4919791999999999E-4</v>
      </c>
      <c r="Y264" s="20">
        <v>7.1631107999999997E-4</v>
      </c>
      <c r="Z264" s="20">
        <v>1.3918765782842159E-3</v>
      </c>
      <c r="AA264" s="92">
        <v>2.6775110752966264E-2</v>
      </c>
    </row>
    <row r="265" spans="1:27" x14ac:dyDescent="0.15">
      <c r="A265" s="108" t="s">
        <v>106</v>
      </c>
      <c r="B265" s="21">
        <f t="shared" si="5"/>
        <v>1.5</v>
      </c>
      <c r="C265" s="21" t="s">
        <v>107</v>
      </c>
      <c r="D265" s="21">
        <v>3.5</v>
      </c>
      <c r="E265" s="20">
        <v>0</v>
      </c>
      <c r="F265" s="20">
        <v>1.5</v>
      </c>
      <c r="G265" s="20">
        <v>1.0161333774218944</v>
      </c>
      <c r="H265" s="20">
        <v>1.0158782005577061</v>
      </c>
      <c r="I265" s="20">
        <v>1.7261267045687857E-2</v>
      </c>
      <c r="J265" s="20">
        <v>-1.4851632989028793E-2</v>
      </c>
      <c r="K265" s="20">
        <v>-0.95021908541441769</v>
      </c>
      <c r="L265" s="20">
        <v>2.1367173534676199E-2</v>
      </c>
      <c r="M265" s="20">
        <v>0.1614604136880653</v>
      </c>
      <c r="N265" s="20">
        <v>7.634116386631476E-2</v>
      </c>
      <c r="O265" s="20">
        <v>7.217329953748465E-2</v>
      </c>
      <c r="P265" s="20">
        <v>7.1632874501087324E-2</v>
      </c>
      <c r="Q265" s="20">
        <v>3.45073482163872E-2</v>
      </c>
      <c r="R265" s="20">
        <v>9.3922488045296239E-4</v>
      </c>
      <c r="S265" s="20">
        <v>-2.8371837635047946E-3</v>
      </c>
      <c r="T265" s="20">
        <v>-6.7323531422967525E-3</v>
      </c>
      <c r="U265" s="20">
        <v>-3.7524995798406688E-4</v>
      </c>
      <c r="V265" s="20">
        <v>1.5208634660758156E-3</v>
      </c>
      <c r="W265" s="20">
        <v>-1.68574608E-3</v>
      </c>
      <c r="X265" s="20">
        <v>-1.6067375999999998E-4</v>
      </c>
      <c r="Y265" s="20">
        <v>2.4621947999999997E-4</v>
      </c>
      <c r="Z265" s="20">
        <v>9.2718707360269371E-4</v>
      </c>
      <c r="AA265" s="92">
        <v>1.8553211827456097E-2</v>
      </c>
    </row>
    <row r="266" spans="1:27" x14ac:dyDescent="0.15">
      <c r="A266" s="108" t="s">
        <v>106</v>
      </c>
      <c r="B266" s="21">
        <f t="shared" si="5"/>
        <v>1.5</v>
      </c>
      <c r="C266" s="21" t="s">
        <v>107</v>
      </c>
      <c r="D266" s="21">
        <v>3.5</v>
      </c>
      <c r="E266" s="20">
        <v>1</v>
      </c>
      <c r="F266" s="20">
        <v>1.5</v>
      </c>
      <c r="G266" s="20">
        <v>0.90714474669106648</v>
      </c>
      <c r="H266" s="20">
        <v>0.9069456939534547</v>
      </c>
      <c r="I266" s="20">
        <v>1.7688692451555344E-2</v>
      </c>
      <c r="J266" s="20">
        <v>-6.9433297372360316E-3</v>
      </c>
      <c r="K266" s="20">
        <v>-0.90837032165581588</v>
      </c>
      <c r="L266" s="20">
        <v>3.6702658187949606E-2</v>
      </c>
      <c r="M266" s="20">
        <v>0.19177028777488681</v>
      </c>
      <c r="N266" s="20">
        <v>8.8359470365794029E-2</v>
      </c>
      <c r="O266" s="20">
        <v>9.0535793611390039E-2</v>
      </c>
      <c r="P266" s="20">
        <v>7.6870737185221111E-2</v>
      </c>
      <c r="Q266" s="20">
        <v>4.0134683850458396E-2</v>
      </c>
      <c r="R266" s="20">
        <v>2.9152202520884235E-3</v>
      </c>
      <c r="S266" s="20">
        <v>-5.3914852558939342E-3</v>
      </c>
      <c r="T266" s="20">
        <v>-9.1731331720381511E-3</v>
      </c>
      <c r="U266" s="20">
        <v>-1.3945258178839086E-3</v>
      </c>
      <c r="V266" s="20">
        <v>2.680295154438554E-3</v>
      </c>
      <c r="W266" s="20">
        <v>-2.8428307199999999E-3</v>
      </c>
      <c r="X266" s="20">
        <v>-4.5501480000000006E-4</v>
      </c>
      <c r="Y266" s="20">
        <v>7.3967688000000005E-4</v>
      </c>
      <c r="Z266" s="20">
        <v>1.3653507206673725E-3</v>
      </c>
      <c r="AA266" s="92">
        <v>2.6389984600715372E-2</v>
      </c>
    </row>
    <row r="267" spans="1:27" x14ac:dyDescent="0.15">
      <c r="A267" s="108" t="s">
        <v>106</v>
      </c>
      <c r="B267" s="21">
        <f t="shared" si="5"/>
        <v>1.5</v>
      </c>
      <c r="C267" s="21" t="s">
        <v>107</v>
      </c>
      <c r="D267" s="21">
        <v>4.5</v>
      </c>
      <c r="E267" s="20">
        <v>0</v>
      </c>
      <c r="F267" s="20">
        <v>1.5</v>
      </c>
      <c r="G267" s="20">
        <v>1.0423308195715359</v>
      </c>
      <c r="H267" s="20">
        <v>1.0420967362617264</v>
      </c>
      <c r="I267" s="20">
        <v>1.8569674074129378E-2</v>
      </c>
      <c r="J267" s="20">
        <v>-1.1962311904824122E-2</v>
      </c>
      <c r="K267" s="20">
        <v>-0.95460948580075067</v>
      </c>
      <c r="L267" s="20">
        <v>2.0866403448336603E-2</v>
      </c>
      <c r="M267" s="20">
        <v>0.14402556339894654</v>
      </c>
      <c r="N267" s="20">
        <v>7.3927796836678702E-2</v>
      </c>
      <c r="O267" s="20">
        <v>6.8920013588021634E-2</v>
      </c>
      <c r="P267" s="20">
        <v>7.1463463165472599E-2</v>
      </c>
      <c r="Q267" s="20">
        <v>3.3205323521878202E-2</v>
      </c>
      <c r="R267" s="20">
        <v>8.9741961871173267E-4</v>
      </c>
      <c r="S267" s="20">
        <v>-2.467903951457265E-3</v>
      </c>
      <c r="T267" s="20">
        <v>-5.5058045783320632E-3</v>
      </c>
      <c r="U267" s="20">
        <v>-2.7648698202935854E-4</v>
      </c>
      <c r="V267" s="20">
        <v>1.4138342572804254E-3</v>
      </c>
      <c r="W267" s="20">
        <v>-1.1404886400000001E-3</v>
      </c>
      <c r="X267" s="20">
        <v>-1.3016699999999999E-4</v>
      </c>
      <c r="Y267" s="20">
        <v>2.0019744E-4</v>
      </c>
      <c r="Z267" s="20">
        <v>8.7335362472557108E-4</v>
      </c>
      <c r="AA267" s="92">
        <v>1.5479325165241148E-2</v>
      </c>
    </row>
    <row r="268" spans="1:27" x14ac:dyDescent="0.15">
      <c r="A268" s="108" t="s">
        <v>106</v>
      </c>
      <c r="B268" s="21">
        <f t="shared" si="5"/>
        <v>1.5</v>
      </c>
      <c r="C268" s="21" t="s">
        <v>107</v>
      </c>
      <c r="D268" s="21">
        <v>4.5</v>
      </c>
      <c r="E268" s="20">
        <v>1</v>
      </c>
      <c r="F268" s="20">
        <v>1.5</v>
      </c>
      <c r="G268" s="20">
        <v>0.92737484472837395</v>
      </c>
      <c r="H268" s="20">
        <v>0.92713610046176864</v>
      </c>
      <c r="I268" s="20">
        <v>1.9683966507766451E-2</v>
      </c>
      <c r="J268" s="20">
        <v>-7.4360821702011684E-3</v>
      </c>
      <c r="K268" s="20">
        <v>-0.91445918454314989</v>
      </c>
      <c r="L268" s="20">
        <v>3.5119709642152795E-2</v>
      </c>
      <c r="M268" s="20">
        <v>0.17878203046354815</v>
      </c>
      <c r="N268" s="20">
        <v>8.727690820246152E-2</v>
      </c>
      <c r="O268" s="20">
        <v>8.8331473068466448E-2</v>
      </c>
      <c r="P268" s="20">
        <v>7.509580535032008E-2</v>
      </c>
      <c r="Q268" s="20">
        <v>3.9743338232052006E-2</v>
      </c>
      <c r="R268" s="20">
        <v>3.2440883111194314E-3</v>
      </c>
      <c r="S268" s="20">
        <v>-4.305941959346667E-3</v>
      </c>
      <c r="T268" s="20">
        <v>-8.3393540446153897E-3</v>
      </c>
      <c r="U268" s="20">
        <v>-1.4646654204201384E-3</v>
      </c>
      <c r="V268" s="20">
        <v>2.406769211038693E-3</v>
      </c>
      <c r="W268" s="20">
        <v>-2.2253011200000002E-3</v>
      </c>
      <c r="X268" s="20">
        <v>-3.9816360000000003E-4</v>
      </c>
      <c r="Y268" s="20">
        <v>6.332115600000001E-4</v>
      </c>
      <c r="Z268" s="20">
        <v>1.1845525319110488E-3</v>
      </c>
      <c r="AA268" s="92">
        <v>2.3691361128247584E-2</v>
      </c>
    </row>
    <row r="269" spans="1:27" x14ac:dyDescent="0.15">
      <c r="A269" s="108" t="s">
        <v>106</v>
      </c>
      <c r="B269" s="21">
        <f t="shared" si="5"/>
        <v>1.5</v>
      </c>
      <c r="C269" s="21" t="s">
        <v>107</v>
      </c>
      <c r="D269" s="21">
        <v>5.5</v>
      </c>
      <c r="E269" s="20">
        <v>0</v>
      </c>
      <c r="F269" s="20">
        <v>1.5</v>
      </c>
      <c r="G269" s="20">
        <v>1.0317194321250518</v>
      </c>
      <c r="H269" s="20">
        <v>1.031470828682671</v>
      </c>
      <c r="I269" s="20">
        <v>1.4961755691850548E-2</v>
      </c>
      <c r="J269" s="20">
        <v>-1.7001825423785758E-2</v>
      </c>
      <c r="K269" s="20">
        <v>-0.95329933658536192</v>
      </c>
      <c r="L269" s="20">
        <v>2.0834682136468198E-2</v>
      </c>
      <c r="M269" s="20">
        <v>0.1556519077358399</v>
      </c>
      <c r="N269" s="20">
        <v>7.3772878458132837E-2</v>
      </c>
      <c r="O269" s="20">
        <v>7.2374880078243109E-2</v>
      </c>
      <c r="P269" s="20">
        <v>6.9956773665423397E-2</v>
      </c>
      <c r="Q269" s="20">
        <v>3.1808097280990801E-2</v>
      </c>
      <c r="R269" s="20">
        <v>8.7651698784111775E-4</v>
      </c>
      <c r="S269" s="20">
        <v>-2.4985611434008336E-3</v>
      </c>
      <c r="T269" s="20">
        <v>-6.2061519025130782E-3</v>
      </c>
      <c r="U269" s="20">
        <v>-4.1682787540659876E-4</v>
      </c>
      <c r="V269" s="20">
        <v>1.4040875051249955E-3</v>
      </c>
      <c r="W269" s="20">
        <v>-1.3830425999999999E-3</v>
      </c>
      <c r="X269" s="20">
        <v>-1.3403340000000001E-4</v>
      </c>
      <c r="Y269" s="20">
        <v>1.7328060000000001E-4</v>
      </c>
      <c r="Z269" s="20">
        <v>7.8274137398970226E-4</v>
      </c>
      <c r="AA269" s="92">
        <v>1.7454038622072465E-2</v>
      </c>
    </row>
    <row r="270" spans="1:27" x14ac:dyDescent="0.15">
      <c r="A270" s="108" t="s">
        <v>106</v>
      </c>
      <c r="B270" s="21">
        <f t="shared" si="5"/>
        <v>1.5</v>
      </c>
      <c r="C270" s="21" t="s">
        <v>107</v>
      </c>
      <c r="D270" s="21">
        <v>5.5</v>
      </c>
      <c r="E270" s="20">
        <v>1</v>
      </c>
      <c r="F270" s="20">
        <v>1.5</v>
      </c>
      <c r="G270" s="20">
        <v>0.91336881496400579</v>
      </c>
      <c r="H270" s="20">
        <v>0.9131225199060784</v>
      </c>
      <c r="I270" s="20">
        <v>1.9669034615858415E-2</v>
      </c>
      <c r="J270" s="20">
        <v>-7.9363005491203259E-3</v>
      </c>
      <c r="K270" s="20">
        <v>-0.91555637088257291</v>
      </c>
      <c r="L270" s="20">
        <v>3.1686242145667197E-2</v>
      </c>
      <c r="M270" s="20">
        <v>0.18773121101376344</v>
      </c>
      <c r="N270" s="20">
        <v>8.6588174688203429E-2</v>
      </c>
      <c r="O270" s="20">
        <v>9.084563036848177E-2</v>
      </c>
      <c r="P270" s="20">
        <v>7.390262234210003E-2</v>
      </c>
      <c r="Q270" s="20">
        <v>3.7131379446470408E-2</v>
      </c>
      <c r="R270" s="20">
        <v>3.1144919997216189E-3</v>
      </c>
      <c r="S270" s="20">
        <v>-5.022205443846405E-3</v>
      </c>
      <c r="T270" s="20">
        <v>-8.489955759354571E-3</v>
      </c>
      <c r="U270" s="20">
        <v>-1.3372173827421699E-3</v>
      </c>
      <c r="V270" s="20">
        <v>2.5235451719895132E-3</v>
      </c>
      <c r="W270" s="20">
        <v>-2.3020603200000003E-3</v>
      </c>
      <c r="X270" s="20">
        <v>-4.0073939999999997E-4</v>
      </c>
      <c r="Y270" s="20">
        <v>5.1738479999999991E-4</v>
      </c>
      <c r="Z270" s="20">
        <v>1.0968622537006569E-3</v>
      </c>
      <c r="AA270" s="92">
        <v>2.5496724070787912E-2</v>
      </c>
    </row>
    <row r="271" spans="1:27" x14ac:dyDescent="0.15">
      <c r="A271" s="108" t="s">
        <v>106</v>
      </c>
      <c r="B271" s="21">
        <f t="shared" si="5"/>
        <v>1.5</v>
      </c>
      <c r="C271" s="21" t="s">
        <v>107</v>
      </c>
      <c r="D271" s="21">
        <v>6.5</v>
      </c>
      <c r="E271" s="20">
        <v>0</v>
      </c>
      <c r="F271" s="20">
        <v>1.5</v>
      </c>
      <c r="G271" s="20">
        <v>1.0510002723674694</v>
      </c>
      <c r="H271" s="20">
        <v>1.0507833643792253</v>
      </c>
      <c r="I271" s="20">
        <v>1.7345258937670551E-2</v>
      </c>
      <c r="J271" s="20">
        <v>-1.2451331364812248E-2</v>
      </c>
      <c r="K271" s="20">
        <v>-0.95799914470121783</v>
      </c>
      <c r="L271" s="20">
        <v>2.0840316519607202E-2</v>
      </c>
      <c r="M271" s="20">
        <v>0.14519585042723876</v>
      </c>
      <c r="N271" s="20">
        <v>7.2384212510685636E-2</v>
      </c>
      <c r="O271" s="20">
        <v>6.6312531963581126E-2</v>
      </c>
      <c r="P271" s="20">
        <v>6.9133045129321197E-2</v>
      </c>
      <c r="Q271" s="20">
        <v>3.09525168040704E-2</v>
      </c>
      <c r="R271" s="20">
        <v>1.2722734656580932E-3</v>
      </c>
      <c r="S271" s="20">
        <v>-2.2588776427511156E-3</v>
      </c>
      <c r="T271" s="20">
        <v>-5.627145473836693E-3</v>
      </c>
      <c r="U271" s="20">
        <v>-5.1509734492305751E-4</v>
      </c>
      <c r="V271" s="20">
        <v>1.3835452996328545E-3</v>
      </c>
      <c r="W271" s="20">
        <v>-1.18291968E-3</v>
      </c>
      <c r="X271" s="20">
        <v>-1.3947012E-4</v>
      </c>
      <c r="Y271" s="20">
        <v>1.9239768000000001E-4</v>
      </c>
      <c r="Z271" s="20">
        <v>7.5581362142464669E-4</v>
      </c>
      <c r="AA271" s="92">
        <v>1.5359330548751078E-2</v>
      </c>
    </row>
    <row r="272" spans="1:27" ht="15.75" thickBot="1" x14ac:dyDescent="0.2">
      <c r="A272" s="110" t="s">
        <v>106</v>
      </c>
      <c r="B272" s="112">
        <f t="shared" si="5"/>
        <v>1.5</v>
      </c>
      <c r="C272" s="112" t="s">
        <v>107</v>
      </c>
      <c r="D272" s="112">
        <v>6.5</v>
      </c>
      <c r="E272" s="99">
        <v>1</v>
      </c>
      <c r="F272" s="99">
        <v>1.5</v>
      </c>
      <c r="G272" s="99">
        <v>0.92106560995754838</v>
      </c>
      <c r="H272" s="99">
        <v>0.92082986477927564</v>
      </c>
      <c r="I272" s="99">
        <v>1.9243475696479433E-2</v>
      </c>
      <c r="J272" s="99">
        <v>-7.9941616302639604E-3</v>
      </c>
      <c r="K272" s="99">
        <v>-0.91029115640892599</v>
      </c>
      <c r="L272" s="99">
        <v>3.05931126389112E-2</v>
      </c>
      <c r="M272" s="99">
        <v>0.18035485641119442</v>
      </c>
      <c r="N272" s="99">
        <v>8.6065558471422221E-2</v>
      </c>
      <c r="O272" s="99">
        <v>8.7263842797041996E-2</v>
      </c>
      <c r="P272" s="99">
        <v>7.4507837021153642E-2</v>
      </c>
      <c r="Q272" s="99">
        <v>3.5818379463686399E-2</v>
      </c>
      <c r="R272" s="99">
        <v>2.8734149903471935E-3</v>
      </c>
      <c r="S272" s="99">
        <v>-4.609726861332937E-3</v>
      </c>
      <c r="T272" s="99">
        <v>-8.1670380465932255E-3</v>
      </c>
      <c r="U272" s="99">
        <v>-1.3628797175311508E-3</v>
      </c>
      <c r="V272" s="99">
        <v>2.4939347856945352E-3</v>
      </c>
      <c r="W272" s="99">
        <v>-1.9414612800000002E-3</v>
      </c>
      <c r="X272" s="99">
        <v>-3.3888887999999998E-4</v>
      </c>
      <c r="Y272" s="99">
        <v>3.9925872000000004E-4</v>
      </c>
      <c r="Z272" s="99">
        <v>9.9089142153192746E-4</v>
      </c>
      <c r="AA272" s="104">
        <v>2.3775066422903605E-2</v>
      </c>
    </row>
    <row r="273" spans="1:32" ht="16.5" thickTop="1" thickBot="1" x14ac:dyDescent="0.2">
      <c r="A273" s="22"/>
      <c r="B273" s="22"/>
      <c r="C273" s="22"/>
      <c r="D273" s="22"/>
      <c r="AF273" s="1">
        <v>1.833</v>
      </c>
    </row>
    <row r="274" spans="1:32" ht="15.75" thickTop="1" x14ac:dyDescent="0.15">
      <c r="A274" s="105" t="s">
        <v>106</v>
      </c>
      <c r="B274" s="106">
        <f t="shared" ref="B274:B314" si="6">F274</f>
        <v>1.8333333333333333</v>
      </c>
      <c r="C274" s="107" t="s">
        <v>107</v>
      </c>
      <c r="D274" s="107">
        <v>-3.5</v>
      </c>
      <c r="E274" s="90">
        <v>0</v>
      </c>
      <c r="F274" s="90">
        <v>1.8333333333333333</v>
      </c>
      <c r="G274" s="90">
        <v>1.0728900090124336</v>
      </c>
      <c r="H274" s="90">
        <v>1.0727948395381564</v>
      </c>
      <c r="I274" s="90">
        <v>1.196977785077814E-2</v>
      </c>
      <c r="J274" s="90">
        <v>-7.805646494925024E-3</v>
      </c>
      <c r="K274" s="90">
        <v>-0.98522776853540395</v>
      </c>
      <c r="L274" s="90">
        <v>0</v>
      </c>
      <c r="M274" s="90">
        <v>0.13777096717596859</v>
      </c>
      <c r="N274" s="90">
        <v>6.4085813582795484E-2</v>
      </c>
      <c r="O274" s="90">
        <v>6.28893957436642E-2</v>
      </c>
      <c r="P274" s="90">
        <v>6.9144502634704993E-2</v>
      </c>
      <c r="Q274" s="90">
        <v>1.7190203517471601E-2</v>
      </c>
      <c r="R274" s="90">
        <v>1.5704843327455323E-3</v>
      </c>
      <c r="S274" s="90">
        <v>-2.5027416695749564E-3</v>
      </c>
      <c r="T274" s="90">
        <v>-5.2893403168548158E-3</v>
      </c>
      <c r="U274" s="90">
        <v>-7.1447394597591043E-4</v>
      </c>
      <c r="V274" s="90">
        <v>1.5052563249661709E-3</v>
      </c>
      <c r="W274" s="90">
        <v>-7.3353600000000007E-6</v>
      </c>
      <c r="X274" s="90">
        <v>-7.7813999999999997E-6</v>
      </c>
      <c r="Y274" s="90">
        <v>1.0011599999999998E-6</v>
      </c>
      <c r="Z274" s="90">
        <v>5.8890514211951296E-7</v>
      </c>
      <c r="AA274" s="91">
        <v>1.3521453498086918E-2</v>
      </c>
    </row>
    <row r="275" spans="1:32" x14ac:dyDescent="0.15">
      <c r="A275" s="108" t="s">
        <v>106</v>
      </c>
      <c r="B275" s="58">
        <f t="shared" si="6"/>
        <v>1.8333333333333333</v>
      </c>
      <c r="C275" s="21" t="s">
        <v>107</v>
      </c>
      <c r="D275" s="21">
        <v>-3.5</v>
      </c>
      <c r="E275" s="20">
        <v>1</v>
      </c>
      <c r="F275" s="20">
        <v>1.8333333333333333</v>
      </c>
      <c r="G275" s="20">
        <v>0.95090114154648675</v>
      </c>
      <c r="H275" s="20">
        <v>0.95077141886569883</v>
      </c>
      <c r="I275" s="20">
        <v>1.3558157852495305E-2</v>
      </c>
      <c r="J275" s="20">
        <v>7.9288346031663078E-3</v>
      </c>
      <c r="K275" s="20">
        <v>-0.9224816491897021</v>
      </c>
      <c r="L275" s="20">
        <v>2.1921294502799997E-5</v>
      </c>
      <c r="M275" s="20">
        <v>0.18268423154884783</v>
      </c>
      <c r="N275" s="20">
        <v>7.8157255219629462E-2</v>
      </c>
      <c r="O275" s="20">
        <v>8.5781852525169566E-2</v>
      </c>
      <c r="P275" s="20">
        <v>7.7635092507781833E-2</v>
      </c>
      <c r="Q275" s="20">
        <v>2.0250182753954998E-2</v>
      </c>
      <c r="R275" s="20">
        <v>2.2672386950993617E-3</v>
      </c>
      <c r="S275" s="20">
        <v>-4.7769479082978563E-3</v>
      </c>
      <c r="T275" s="20">
        <v>-9.1422067685745061E-3</v>
      </c>
      <c r="U275" s="20">
        <v>-1.0371037799816098E-3</v>
      </c>
      <c r="V275" s="20">
        <v>2.6216912648964097E-3</v>
      </c>
      <c r="W275" s="20">
        <v>-2.303748E-5</v>
      </c>
      <c r="X275" s="20">
        <v>9.8377200000000004E-6</v>
      </c>
      <c r="Y275" s="20">
        <v>8.0416799999999999E-6</v>
      </c>
      <c r="Z275" s="20">
        <v>1.7939845408737535E-5</v>
      </c>
      <c r="AA275" s="92">
        <v>2.3420305611354643E-2</v>
      </c>
    </row>
    <row r="276" spans="1:32" x14ac:dyDescent="0.15">
      <c r="A276" s="108" t="s">
        <v>106</v>
      </c>
      <c r="B276" s="58">
        <f t="shared" si="6"/>
        <v>1.8333333333333333</v>
      </c>
      <c r="C276" s="21" t="s">
        <v>107</v>
      </c>
      <c r="D276" s="21">
        <v>-2.5</v>
      </c>
      <c r="E276" s="20">
        <v>-1</v>
      </c>
      <c r="F276" s="20">
        <v>1.8333333333333333</v>
      </c>
      <c r="G276" s="20">
        <v>1.103412614164113</v>
      </c>
      <c r="H276" s="20">
        <v>1.1032838963278744</v>
      </c>
      <c r="I276" s="20">
        <v>7.6600605488216858E-3</v>
      </c>
      <c r="J276" s="20">
        <v>-1.5012150827040164E-2</v>
      </c>
      <c r="K276" s="20">
        <v>-1.017664764997253</v>
      </c>
      <c r="L276" s="20">
        <v>2.06107037136E-4</v>
      </c>
      <c r="M276" s="20">
        <v>0.12735597257011455</v>
      </c>
      <c r="N276" s="20">
        <v>5.113053086608705E-2</v>
      </c>
      <c r="O276" s="20">
        <v>6.0274448173269671E-2</v>
      </c>
      <c r="P276" s="20">
        <v>6.3948358690672738E-2</v>
      </c>
      <c r="Q276" s="20">
        <v>1.4592614984224201E-2</v>
      </c>
      <c r="R276" s="20">
        <v>-5.8527366437721723E-5</v>
      </c>
      <c r="S276" s="20">
        <v>-2.5501209662150168E-3</v>
      </c>
      <c r="T276" s="20">
        <v>-4.7356260931387256E-3</v>
      </c>
      <c r="U276" s="20">
        <v>8.679544482715471E-5</v>
      </c>
      <c r="V276" s="20">
        <v>1.6686686443315812E-3</v>
      </c>
      <c r="W276" s="20">
        <v>-1.6309079999999998E-5</v>
      </c>
      <c r="X276" s="20">
        <v>-2.51586E-5</v>
      </c>
      <c r="Y276" s="20">
        <v>1.0656360000000001E-5</v>
      </c>
      <c r="Z276" s="20">
        <v>1.6244350643222017E-5</v>
      </c>
      <c r="AA276" s="92">
        <v>1.1233442019259913E-2</v>
      </c>
    </row>
    <row r="277" spans="1:32" x14ac:dyDescent="0.15">
      <c r="A277" s="108" t="s">
        <v>106</v>
      </c>
      <c r="B277" s="58">
        <f t="shared" si="6"/>
        <v>1.8333333333333333</v>
      </c>
      <c r="C277" s="21" t="s">
        <v>107</v>
      </c>
      <c r="D277" s="21">
        <v>-2.5</v>
      </c>
      <c r="E277" s="20">
        <v>-0.5</v>
      </c>
      <c r="F277" s="20">
        <v>1.8333333333333333</v>
      </c>
      <c r="G277" s="20">
        <v>1.103410491534023</v>
      </c>
      <c r="H277" s="20">
        <v>1.1033137601116905</v>
      </c>
      <c r="I277" s="20">
        <v>8.2834670359821262E-3</v>
      </c>
      <c r="J277" s="20">
        <v>-1.2035104877875791E-2</v>
      </c>
      <c r="K277" s="20">
        <v>-1.0063123326496104</v>
      </c>
      <c r="L277" s="20">
        <v>1.7093517792120001E-4</v>
      </c>
      <c r="M277" s="20">
        <v>0.12502473094597269</v>
      </c>
      <c r="N277" s="20">
        <v>5.2442670867505599E-2</v>
      </c>
      <c r="O277" s="20">
        <v>6.0429366551815529E-2</v>
      </c>
      <c r="P277" s="20">
        <v>6.5938549409502015E-2</v>
      </c>
      <c r="Q277" s="20">
        <v>1.5815797372128602E-2</v>
      </c>
      <c r="R277" s="20">
        <v>4.9748261472063447E-4</v>
      </c>
      <c r="S277" s="20">
        <v>-2.4665104427325571E-3</v>
      </c>
      <c r="T277" s="20">
        <v>-4.6894215528576035E-3</v>
      </c>
      <c r="U277" s="20">
        <v>-1.6797725391921981E-4</v>
      </c>
      <c r="V277" s="20">
        <v>1.6061167032834403E-3</v>
      </c>
      <c r="W277" s="20">
        <v>-1.186056E-5</v>
      </c>
      <c r="X277" s="20">
        <v>1.8037079999999999E-5</v>
      </c>
      <c r="Y277" s="20">
        <v>1.4202000000000001E-5</v>
      </c>
      <c r="Z277" s="20">
        <v>1.2147672572743729E-5</v>
      </c>
      <c r="AA277" s="92">
        <v>1.1016562708842031E-2</v>
      </c>
    </row>
    <row r="278" spans="1:32" x14ac:dyDescent="0.15">
      <c r="A278" s="108" t="s">
        <v>106</v>
      </c>
      <c r="B278" s="58">
        <f t="shared" si="6"/>
        <v>1.8333333333333333</v>
      </c>
      <c r="C278" s="21" t="s">
        <v>107</v>
      </c>
      <c r="D278" s="21">
        <v>-2.5</v>
      </c>
      <c r="E278" s="20">
        <v>0</v>
      </c>
      <c r="F278" s="20">
        <v>1.8333333333333333</v>
      </c>
      <c r="G278" s="20">
        <v>1.0655521309498386</v>
      </c>
      <c r="H278" s="20">
        <v>1.0654502152058918</v>
      </c>
      <c r="I278" s="20">
        <v>1.0965608119962819E-2</v>
      </c>
      <c r="J278" s="20">
        <v>-9.8457162268602311E-3</v>
      </c>
      <c r="K278" s="20">
        <v>-0.98758264393881678</v>
      </c>
      <c r="L278" s="20">
        <v>1.3974282782459998E-4</v>
      </c>
      <c r="M278" s="20">
        <v>0.14201722393731592</v>
      </c>
      <c r="N278" s="20">
        <v>6.4027952501651844E-2</v>
      </c>
      <c r="O278" s="20">
        <v>6.3356017365790288E-2</v>
      </c>
      <c r="P278" s="20">
        <v>6.9303282727343388E-2</v>
      </c>
      <c r="Q278" s="20">
        <v>1.7877940614903599E-2</v>
      </c>
      <c r="R278" s="20">
        <v>1.1078394361425893E-3</v>
      </c>
      <c r="S278" s="20">
        <v>-2.5236443004455714E-3</v>
      </c>
      <c r="T278" s="20">
        <v>-5.7830318200187969E-3</v>
      </c>
      <c r="U278" s="20">
        <v>-4.5334735183707179E-4</v>
      </c>
      <c r="V278" s="20">
        <v>1.5019868448127667E-3</v>
      </c>
      <c r="W278" s="20">
        <v>-7.6904640000000012E-5</v>
      </c>
      <c r="X278" s="20">
        <v>-5.3494559999999998E-5</v>
      </c>
      <c r="Y278" s="20">
        <v>1.5109199999999995E-6</v>
      </c>
      <c r="Z278" s="20">
        <v>3.4556379384545798E-5</v>
      </c>
      <c r="AA278" s="92">
        <v>1.4141227766434918E-2</v>
      </c>
    </row>
    <row r="279" spans="1:32" x14ac:dyDescent="0.15">
      <c r="A279" s="108" t="s">
        <v>106</v>
      </c>
      <c r="B279" s="58">
        <f t="shared" si="6"/>
        <v>1.8333333333333333</v>
      </c>
      <c r="C279" s="21" t="s">
        <v>107</v>
      </c>
      <c r="D279" s="21">
        <v>-2.5</v>
      </c>
      <c r="E279" s="20">
        <v>0.5</v>
      </c>
      <c r="F279" s="20">
        <v>1.8333333333333333</v>
      </c>
      <c r="G279" s="20">
        <v>1.0259836720528355</v>
      </c>
      <c r="H279" s="20">
        <v>1.0258919005685319</v>
      </c>
      <c r="I279" s="20">
        <v>1.2619315148777639E-2</v>
      </c>
      <c r="J279" s="20">
        <v>-5.3904129788004468E-3</v>
      </c>
      <c r="K279" s="20">
        <v>-0.96402265273594523</v>
      </c>
      <c r="L279" s="20">
        <v>2.187013420746E-4</v>
      </c>
      <c r="M279" s="20">
        <v>0.16235446071605886</v>
      </c>
      <c r="N279" s="20">
        <v>6.9149591426107673E-2</v>
      </c>
      <c r="O279" s="20">
        <v>7.2115438456341011E-2</v>
      </c>
      <c r="P279" s="20">
        <v>7.4161320094232694E-2</v>
      </c>
      <c r="Q279" s="20">
        <v>2.1113002822526997E-2</v>
      </c>
      <c r="R279" s="20">
        <v>1.9746018629107536E-3</v>
      </c>
      <c r="S279" s="20">
        <v>-3.474017250696195E-3</v>
      </c>
      <c r="T279" s="20">
        <v>-7.6802556335647401E-3</v>
      </c>
      <c r="U279" s="20">
        <v>-8.4395769771165852E-4</v>
      </c>
      <c r="V279" s="20">
        <v>2.120350411939561E-3</v>
      </c>
      <c r="W279" s="20">
        <v>-2.9880900000000003E-4</v>
      </c>
      <c r="X279" s="20">
        <v>-6.505379999999999E-5</v>
      </c>
      <c r="Y279" s="20">
        <v>7.1372880000000001E-5</v>
      </c>
      <c r="Z279" s="20">
        <v>1.0512108981353574E-4</v>
      </c>
      <c r="AA279" s="92">
        <v>1.8170636686275117E-2</v>
      </c>
    </row>
    <row r="280" spans="1:32" x14ac:dyDescent="0.15">
      <c r="A280" s="108" t="s">
        <v>106</v>
      </c>
      <c r="B280" s="58">
        <f t="shared" si="6"/>
        <v>1.8333333333333333</v>
      </c>
      <c r="C280" s="21" t="s">
        <v>107</v>
      </c>
      <c r="D280" s="21">
        <v>-2.5</v>
      </c>
      <c r="E280" s="20">
        <v>1</v>
      </c>
      <c r="F280" s="20">
        <v>1.8333333333333333</v>
      </c>
      <c r="G280" s="20">
        <v>0.94659097122600444</v>
      </c>
      <c r="H280" s="20">
        <v>0.94643370426641471</v>
      </c>
      <c r="I280" s="20">
        <v>1.4614589204988747E-2</v>
      </c>
      <c r="J280" s="20">
        <v>9.1719146045101778E-3</v>
      </c>
      <c r="K280" s="20">
        <v>-0.92587607287005258</v>
      </c>
      <c r="L280" s="20">
        <v>1.2201146989416001E-3</v>
      </c>
      <c r="M280" s="20">
        <v>0.17585849046038754</v>
      </c>
      <c r="N280" s="20">
        <v>7.6867513056072992E-2</v>
      </c>
      <c r="O280" s="20">
        <v>8.6853215769571029E-2</v>
      </c>
      <c r="P280" s="20">
        <v>7.8613221945762798E-2</v>
      </c>
      <c r="Q280" s="20">
        <v>2.4981072184114196E-2</v>
      </c>
      <c r="R280" s="20">
        <v>1.4673646871171655E-3</v>
      </c>
      <c r="S280" s="20">
        <v>-5.1378666679971399E-3</v>
      </c>
      <c r="T280" s="20">
        <v>-8.3583951680245207E-3</v>
      </c>
      <c r="U280" s="20">
        <v>-7.3347394384852137E-4</v>
      </c>
      <c r="V280" s="20">
        <v>2.7165678776499024E-3</v>
      </c>
      <c r="W280" s="20">
        <v>-3.8712060000000001E-4</v>
      </c>
      <c r="X280" s="20">
        <v>-1.3467600000000001E-5</v>
      </c>
      <c r="Y280" s="20">
        <v>2.2633992000000003E-4</v>
      </c>
      <c r="Z280" s="20">
        <v>2.1767032403138928E-4</v>
      </c>
      <c r="AA280" s="92">
        <v>2.2189152159973715E-2</v>
      </c>
    </row>
    <row r="281" spans="1:32" x14ac:dyDescent="0.15">
      <c r="A281" s="108" t="s">
        <v>106</v>
      </c>
      <c r="B281" s="58">
        <f t="shared" si="6"/>
        <v>1.8333333333333333</v>
      </c>
      <c r="C281" s="21" t="s">
        <v>107</v>
      </c>
      <c r="D281" s="21">
        <v>-2</v>
      </c>
      <c r="E281" s="20">
        <v>-1</v>
      </c>
      <c r="F281" s="20">
        <v>1.8333333333333333</v>
      </c>
      <c r="G281" s="20">
        <v>1.103664337811795</v>
      </c>
      <c r="H281" s="20">
        <v>1.1035713352471042</v>
      </c>
      <c r="I281" s="20">
        <v>5.6853178439841279E-3</v>
      </c>
      <c r="J281" s="20">
        <v>-1.3151263798001364E-2</v>
      </c>
      <c r="K281" s="20">
        <v>-1.0115209256139155</v>
      </c>
      <c r="L281" s="20">
        <v>6.5299583335140011E-4</v>
      </c>
      <c r="M281" s="20">
        <v>0.12613902337960975</v>
      </c>
      <c r="N281" s="20">
        <v>5.5759417357577751E-2</v>
      </c>
      <c r="O281" s="20">
        <v>6.1532460066521584E-2</v>
      </c>
      <c r="P281" s="20">
        <v>6.6725013511026651E-2</v>
      </c>
      <c r="Q281" s="20">
        <v>1.7101367835551998E-2</v>
      </c>
      <c r="R281" s="20">
        <v>-5.8527366437721682E-5</v>
      </c>
      <c r="S281" s="20">
        <v>-2.7340641178764274E-3</v>
      </c>
      <c r="T281" s="20">
        <v>-4.7243371333637648E-3</v>
      </c>
      <c r="U281" s="20">
        <v>3.287986644838199E-5</v>
      </c>
      <c r="V281" s="20">
        <v>1.7705777238301316E-3</v>
      </c>
      <c r="W281" s="20">
        <v>-6.159564E-5</v>
      </c>
      <c r="X281" s="20">
        <v>2.4418800000000006E-6</v>
      </c>
      <c r="Y281" s="20">
        <v>1.9742400000000003E-5</v>
      </c>
      <c r="Z281" s="20">
        <v>6.6043608854467959E-5</v>
      </c>
      <c r="AA281" s="92">
        <v>1.1403204742528176E-2</v>
      </c>
    </row>
    <row r="282" spans="1:32" x14ac:dyDescent="0.15">
      <c r="A282" s="108" t="s">
        <v>106</v>
      </c>
      <c r="B282" s="58">
        <f t="shared" si="6"/>
        <v>1.8333333333333333</v>
      </c>
      <c r="C282" s="21" t="s">
        <v>107</v>
      </c>
      <c r="D282" s="21">
        <v>-2</v>
      </c>
      <c r="E282" s="20">
        <v>-0.5</v>
      </c>
      <c r="F282" s="20">
        <v>1.8333333333333333</v>
      </c>
      <c r="G282" s="20">
        <v>1.1046637629624143</v>
      </c>
      <c r="H282" s="20">
        <v>1.1045643060589885</v>
      </c>
      <c r="I282" s="20">
        <v>8.4551837929245227E-3</v>
      </c>
      <c r="J282" s="20">
        <v>-1.2175091364513611E-2</v>
      </c>
      <c r="K282" s="20">
        <v>-1.0054028656176917</v>
      </c>
      <c r="L282" s="20">
        <v>2.8832659829819998E-4</v>
      </c>
      <c r="M282" s="20">
        <v>0.12253110499733093</v>
      </c>
      <c r="N282" s="20">
        <v>5.6726257358622974E-2</v>
      </c>
      <c r="O282" s="20">
        <v>6.163884979636633E-2</v>
      </c>
      <c r="P282" s="20">
        <v>6.5989474715883345E-2</v>
      </c>
      <c r="Q282" s="20">
        <v>1.7455715806498202E-2</v>
      </c>
      <c r="R282" s="20">
        <v>4.3198770465937447E-4</v>
      </c>
      <c r="S282" s="20">
        <v>-2.5389728964173553E-3</v>
      </c>
      <c r="T282" s="20">
        <v>-4.3984378192046605E-3</v>
      </c>
      <c r="U282" s="20">
        <v>-6.8042200173668558E-5</v>
      </c>
      <c r="V282" s="20">
        <v>1.6586134506522449E-3</v>
      </c>
      <c r="W282" s="20">
        <v>-4.1024879999999999E-5</v>
      </c>
      <c r="X282" s="20">
        <v>-3.2259600000000003E-6</v>
      </c>
      <c r="Y282" s="20">
        <v>5.85792E-6</v>
      </c>
      <c r="Z282" s="20">
        <v>2.3771764122588249E-5</v>
      </c>
      <c r="AA282" s="92">
        <v>1.1015543885001335E-2</v>
      </c>
    </row>
    <row r="283" spans="1:32" x14ac:dyDescent="0.15">
      <c r="A283" s="108" t="s">
        <v>106</v>
      </c>
      <c r="B283" s="58">
        <f t="shared" si="6"/>
        <v>1.8333333333333333</v>
      </c>
      <c r="C283" s="21" t="s">
        <v>107</v>
      </c>
      <c r="D283" s="21">
        <v>-2</v>
      </c>
      <c r="E283" s="20">
        <v>0</v>
      </c>
      <c r="F283" s="20">
        <v>1.8333333333333333</v>
      </c>
      <c r="G283" s="20">
        <v>1.0814411498379628</v>
      </c>
      <c r="H283" s="20">
        <v>1.0813134838716902</v>
      </c>
      <c r="I283" s="20">
        <v>1.1689804877502492E-2</v>
      </c>
      <c r="J283" s="20">
        <v>-1.1809260012766765E-2</v>
      </c>
      <c r="K283" s="20">
        <v>-0.99090510016347522</v>
      </c>
      <c r="L283" s="20">
        <v>3.0270066431220002E-4</v>
      </c>
      <c r="M283" s="20">
        <v>0.13356390663087991</v>
      </c>
      <c r="N283" s="20">
        <v>6.4365786556071128E-2</v>
      </c>
      <c r="O283" s="20">
        <v>6.2010280607578683E-2</v>
      </c>
      <c r="P283" s="20">
        <v>6.7636022899439568E-2</v>
      </c>
      <c r="Q283" s="20">
        <v>1.9812903510292197E-2</v>
      </c>
      <c r="R283" s="20">
        <v>1.2527643435121861E-3</v>
      </c>
      <c r="S283" s="20">
        <v>-2.1139527353815197E-3</v>
      </c>
      <c r="T283" s="20">
        <v>-4.929944253199519E-3</v>
      </c>
      <c r="U283" s="20">
        <v>-5.1010059223577993E-4</v>
      </c>
      <c r="V283" s="20">
        <v>1.4078504917166487E-3</v>
      </c>
      <c r="W283" s="20">
        <v>-2.9164536000000002E-4</v>
      </c>
      <c r="X283" s="20">
        <v>-2.8181520000000003E-5</v>
      </c>
      <c r="Y283" s="20">
        <v>3.9717000000000006E-5</v>
      </c>
      <c r="Z283" s="20">
        <v>7.8213576729185139E-5</v>
      </c>
      <c r="AA283" s="92">
        <v>1.2913773267257381E-2</v>
      </c>
    </row>
    <row r="284" spans="1:32" x14ac:dyDescent="0.15">
      <c r="A284" s="108" t="s">
        <v>106</v>
      </c>
      <c r="B284" s="58">
        <f t="shared" si="6"/>
        <v>1.8333333333333333</v>
      </c>
      <c r="C284" s="21" t="s">
        <v>107</v>
      </c>
      <c r="D284" s="21">
        <v>-2</v>
      </c>
      <c r="E284" s="20">
        <v>0.5</v>
      </c>
      <c r="F284" s="20">
        <v>1.8333333333333333</v>
      </c>
      <c r="G284" s="20">
        <v>1.0052441428217045</v>
      </c>
      <c r="H284" s="20">
        <v>1.0051365708163638</v>
      </c>
      <c r="I284" s="20">
        <v>1.3649615690432017E-2</v>
      </c>
      <c r="J284" s="20">
        <v>-5.4725383842946359E-3</v>
      </c>
      <c r="K284" s="20">
        <v>-0.96426733657688168</v>
      </c>
      <c r="L284" s="20">
        <v>9.2121609804840011E-4</v>
      </c>
      <c r="M284" s="20">
        <v>0.15957526233467595</v>
      </c>
      <c r="N284" s="20">
        <v>6.9255981155952412E-2</v>
      </c>
      <c r="O284" s="20">
        <v>7.439255197231627E-2</v>
      </c>
      <c r="P284" s="20">
        <v>7.3625984680423057E-2</v>
      </c>
      <c r="Q284" s="20">
        <v>2.4263912853873002E-2</v>
      </c>
      <c r="R284" s="20">
        <v>1.5231050361054718E-3</v>
      </c>
      <c r="S284" s="20">
        <v>-3.4419665500279189E-3</v>
      </c>
      <c r="T284" s="20">
        <v>-7.0993368674401383E-3</v>
      </c>
      <c r="U284" s="20">
        <v>-7.6419471962956129E-4</v>
      </c>
      <c r="V284" s="20">
        <v>2.0394770443714016E-3</v>
      </c>
      <c r="W284" s="20">
        <v>-4.1666183999999998E-4</v>
      </c>
      <c r="X284" s="20">
        <v>-4.3471079999999996E-5</v>
      </c>
      <c r="Y284" s="20">
        <v>8.1160919999999999E-5</v>
      </c>
      <c r="Z284" s="20">
        <v>1.894983055643468E-4</v>
      </c>
      <c r="AA284" s="92">
        <v>1.7897453532004032E-2</v>
      </c>
    </row>
    <row r="285" spans="1:32" x14ac:dyDescent="0.15">
      <c r="A285" s="108" t="s">
        <v>106</v>
      </c>
      <c r="B285" s="58">
        <f t="shared" si="6"/>
        <v>1.8333333333333333</v>
      </c>
      <c r="C285" s="21" t="s">
        <v>107</v>
      </c>
      <c r="D285" s="21">
        <v>-2</v>
      </c>
      <c r="E285" s="20">
        <v>1</v>
      </c>
      <c r="F285" s="20">
        <v>1.8333333333333333</v>
      </c>
      <c r="G285" s="20">
        <v>0.95296130056917017</v>
      </c>
      <c r="H285" s="20">
        <v>0.95285255130038116</v>
      </c>
      <c r="I285" s="20">
        <v>1.2876890284191232E-2</v>
      </c>
      <c r="J285" s="20">
        <v>6.4375118988513639E-3</v>
      </c>
      <c r="K285" s="20">
        <v>-0.93968787527357467</v>
      </c>
      <c r="L285" s="20">
        <v>2.2760487290772002E-3</v>
      </c>
      <c r="M285" s="20">
        <v>0.17609366775793911</v>
      </c>
      <c r="N285" s="20">
        <v>7.4717320621316016E-2</v>
      </c>
      <c r="O285" s="20">
        <v>8.5959168741577496E-2</v>
      </c>
      <c r="P285" s="20">
        <v>7.7278918325995233E-2</v>
      </c>
      <c r="Q285" s="20">
        <v>2.8965245520380396E-2</v>
      </c>
      <c r="R285" s="20">
        <v>1.4060503032300284E-3</v>
      </c>
      <c r="S285" s="20">
        <v>-5.0960614062559115E-3</v>
      </c>
      <c r="T285" s="20">
        <v>-8.3074406282752453E-3</v>
      </c>
      <c r="U285" s="20">
        <v>-7.7949341921529998E-4</v>
      </c>
      <c r="V285" s="20">
        <v>2.7200224227176498E-3</v>
      </c>
      <c r="W285" s="20">
        <v>-8.0135676000000003E-4</v>
      </c>
      <c r="X285" s="20">
        <v>-6.7655519999999998E-5</v>
      </c>
      <c r="Y285" s="20">
        <v>3.6049211999999997E-4</v>
      </c>
      <c r="Z285" s="20">
        <v>3.5398295565736647E-4</v>
      </c>
      <c r="AA285" s="92">
        <v>2.1990318258007482E-2</v>
      </c>
    </row>
    <row r="286" spans="1:32" x14ac:dyDescent="0.15">
      <c r="A286" s="108" t="s">
        <v>106</v>
      </c>
      <c r="B286" s="58">
        <f t="shared" si="6"/>
        <v>1.8333333333333333</v>
      </c>
      <c r="C286" s="21" t="s">
        <v>107</v>
      </c>
      <c r="D286" s="21">
        <v>-1.5</v>
      </c>
      <c r="E286" s="20">
        <v>-1</v>
      </c>
      <c r="F286" s="20">
        <v>1.8333333333333333</v>
      </c>
      <c r="G286" s="20">
        <v>1.1063098194715046</v>
      </c>
      <c r="H286" s="20">
        <v>1.1061993482229184</v>
      </c>
      <c r="I286" s="20">
        <v>7.2214362240231736E-3</v>
      </c>
      <c r="J286" s="20">
        <v>-1.3866128123098516E-2</v>
      </c>
      <c r="K286" s="20">
        <v>-1.0122568499981823</v>
      </c>
      <c r="L286" s="20">
        <v>9.36549238779E-4</v>
      </c>
      <c r="M286" s="20">
        <v>0.12585905040633411</v>
      </c>
      <c r="N286" s="20">
        <v>5.4396882220969604E-2</v>
      </c>
      <c r="O286" s="20">
        <v>5.8641272495828407E-2</v>
      </c>
      <c r="P286" s="20">
        <v>6.5503852756924066E-2</v>
      </c>
      <c r="Q286" s="20">
        <v>1.7935987057065006E-2</v>
      </c>
      <c r="R286" s="20">
        <v>2.9263683218860865E-5</v>
      </c>
      <c r="S286" s="20">
        <v>-2.3801129018006821E-3</v>
      </c>
      <c r="T286" s="20">
        <v>-4.7146520695131155E-3</v>
      </c>
      <c r="U286" s="20">
        <v>7.3470770994414538E-5</v>
      </c>
      <c r="V286" s="20">
        <v>1.6089543653033756E-3</v>
      </c>
      <c r="W286" s="20">
        <v>-1.3745159999999998E-4</v>
      </c>
      <c r="X286" s="20">
        <v>-5.6057400000000003E-5</v>
      </c>
      <c r="Y286" s="20">
        <v>3.6211319999999998E-5</v>
      </c>
      <c r="Z286" s="20">
        <v>8.0005902270105042E-5</v>
      </c>
      <c r="AA286" s="92">
        <v>1.1119160102238094E-2</v>
      </c>
    </row>
    <row r="287" spans="1:32" x14ac:dyDescent="0.15">
      <c r="A287" s="108" t="s">
        <v>106</v>
      </c>
      <c r="B287" s="58">
        <f t="shared" si="6"/>
        <v>1.8333333333333333</v>
      </c>
      <c r="C287" s="21" t="s">
        <v>107</v>
      </c>
      <c r="D287" s="21">
        <v>-1.5</v>
      </c>
      <c r="E287" s="20">
        <v>-0.5</v>
      </c>
      <c r="F287" s="20">
        <v>1.8333333333333333</v>
      </c>
      <c r="G287" s="20">
        <v>1.1006245258000629</v>
      </c>
      <c r="H287" s="20">
        <v>1.1005233628113766</v>
      </c>
      <c r="I287" s="20">
        <v>9.3380319019870615E-3</v>
      </c>
      <c r="J287" s="20">
        <v>-1.1639409742312874E-2</v>
      </c>
      <c r="K287" s="20">
        <v>-1.0064426066891907</v>
      </c>
      <c r="L287" s="20">
        <v>6.584672364732E-4</v>
      </c>
      <c r="M287" s="20">
        <v>0.12571533094671927</v>
      </c>
      <c r="N287" s="20">
        <v>5.5835943303606431E-2</v>
      </c>
      <c r="O287" s="20">
        <v>5.9290809793827899E-2</v>
      </c>
      <c r="P287" s="20">
        <v>6.5980551081882513E-2</v>
      </c>
      <c r="Q287" s="20">
        <v>2.02115854212426E-2</v>
      </c>
      <c r="R287" s="20">
        <v>2.6058613152033232E-4</v>
      </c>
      <c r="S287" s="20">
        <v>-2.44700132058665E-3</v>
      </c>
      <c r="T287" s="20">
        <v>-4.8142786817347606E-3</v>
      </c>
      <c r="U287" s="20">
        <v>1.529869958573871E-5</v>
      </c>
      <c r="V287" s="20">
        <v>1.5346816463468053E-3</v>
      </c>
      <c r="W287" s="20">
        <v>-1.3291668000000001E-4</v>
      </c>
      <c r="X287" s="20">
        <v>-1.7670959999999998E-5</v>
      </c>
      <c r="Y287" s="20">
        <v>1.0964591999999999E-4</v>
      </c>
      <c r="Z287" s="20">
        <v>1.2099604602899307E-4</v>
      </c>
      <c r="AA287" s="92">
        <v>1.1218698562827293E-2</v>
      </c>
    </row>
    <row r="288" spans="1:32" x14ac:dyDescent="0.15">
      <c r="A288" s="108" t="s">
        <v>106</v>
      </c>
      <c r="B288" s="58">
        <f t="shared" si="6"/>
        <v>1.8333333333333333</v>
      </c>
      <c r="C288" s="21" t="s">
        <v>107</v>
      </c>
      <c r="D288" s="21">
        <v>-1.5</v>
      </c>
      <c r="E288" s="20">
        <v>0</v>
      </c>
      <c r="F288" s="20">
        <v>1.8333333333333333</v>
      </c>
      <c r="G288" s="20">
        <v>1.0670255348089717</v>
      </c>
      <c r="H288" s="20">
        <v>1.0669079411534139</v>
      </c>
      <c r="I288" s="20">
        <v>1.1305308660870603E-2</v>
      </c>
      <c r="J288" s="20">
        <v>-1.1096262174158121E-2</v>
      </c>
      <c r="K288" s="20">
        <v>-0.98941446769621144</v>
      </c>
      <c r="L288" s="20">
        <v>6.309052903692E-4</v>
      </c>
      <c r="M288" s="20">
        <v>0.14389117637177426</v>
      </c>
      <c r="N288" s="20">
        <v>6.3051780068164073E-2</v>
      </c>
      <c r="O288" s="20">
        <v>6.2374245472837028E-2</v>
      </c>
      <c r="P288" s="20">
        <v>6.9153205932063824E-2</v>
      </c>
      <c r="Q288" s="20">
        <v>2.11245445080054E-2</v>
      </c>
      <c r="R288" s="20">
        <v>9.9217821199185335E-4</v>
      </c>
      <c r="S288" s="20">
        <v>-2.285354308520561E-3</v>
      </c>
      <c r="T288" s="20">
        <v>-5.7892623388016984E-3</v>
      </c>
      <c r="U288" s="20">
        <v>-3.8530515166340326E-4</v>
      </c>
      <c r="V288" s="20">
        <v>1.5052563249661709E-3</v>
      </c>
      <c r="W288" s="20">
        <v>-3.2278500000000002E-4</v>
      </c>
      <c r="X288" s="20">
        <v>-6.1161480000000013E-5</v>
      </c>
      <c r="Y288" s="20">
        <v>7.63506E-5</v>
      </c>
      <c r="Z288" s="20">
        <v>1.3401556212215278E-4</v>
      </c>
      <c r="AA288" s="92">
        <v>1.4285372052861454E-2</v>
      </c>
    </row>
    <row r="289" spans="1:27" x14ac:dyDescent="0.15">
      <c r="A289" s="108" t="s">
        <v>106</v>
      </c>
      <c r="B289" s="58">
        <f t="shared" si="6"/>
        <v>1.8333333333333333</v>
      </c>
      <c r="C289" s="21" t="s">
        <v>107</v>
      </c>
      <c r="D289" s="21">
        <v>-1.5</v>
      </c>
      <c r="E289" s="20">
        <v>0.5</v>
      </c>
      <c r="F289" s="20">
        <v>1.8333333333333333</v>
      </c>
      <c r="G289" s="20">
        <v>1.0297916718791162</v>
      </c>
      <c r="H289" s="20">
        <v>1.02967526868073</v>
      </c>
      <c r="I289" s="20">
        <v>1.5245461638103202E-2</v>
      </c>
      <c r="J289" s="20">
        <v>-2.7026724353542402E-3</v>
      </c>
      <c r="K289" s="20">
        <v>-0.96476078048663205</v>
      </c>
      <c r="L289" s="20">
        <v>2.9290055050872005E-3</v>
      </c>
      <c r="M289" s="20">
        <v>0.15492397800532323</v>
      </c>
      <c r="N289" s="20">
        <v>6.9558351967090121E-2</v>
      </c>
      <c r="O289" s="20">
        <v>7.6468084947533058E-2</v>
      </c>
      <c r="P289" s="20">
        <v>7.322064788539108E-2</v>
      </c>
      <c r="Q289" s="20">
        <v>2.7617350148249401E-2</v>
      </c>
      <c r="R289" s="20">
        <v>1.9314030924448161E-3</v>
      </c>
      <c r="S289" s="20">
        <v>-3.7053396989976668E-3</v>
      </c>
      <c r="T289" s="20">
        <v>-6.7155122350914826E-3</v>
      </c>
      <c r="U289" s="20">
        <v>-9.7245443657090755E-4</v>
      </c>
      <c r="V289" s="20">
        <v>2.1413861238699515E-3</v>
      </c>
      <c r="W289" s="20">
        <v>-4.5378900000000007E-4</v>
      </c>
      <c r="X289" s="20">
        <v>-1.0402344000000001E-4</v>
      </c>
      <c r="Y289" s="20">
        <v>2.9083536E-4</v>
      </c>
      <c r="Z289" s="20">
        <v>3.3973491902201236E-4</v>
      </c>
      <c r="AA289" s="92">
        <v>1.7343585652457298E-2</v>
      </c>
    </row>
    <row r="290" spans="1:27" x14ac:dyDescent="0.15">
      <c r="A290" s="108" t="s">
        <v>106</v>
      </c>
      <c r="B290" s="58">
        <f t="shared" si="6"/>
        <v>1.8333333333333333</v>
      </c>
      <c r="C290" s="21" t="s">
        <v>107</v>
      </c>
      <c r="D290" s="21">
        <v>-1.5</v>
      </c>
      <c r="E290" s="20">
        <v>1</v>
      </c>
      <c r="F290" s="20">
        <v>1.8333333333333333</v>
      </c>
      <c r="G290" s="20">
        <v>0.93987011208336635</v>
      </c>
      <c r="H290" s="20">
        <v>0.93975541561054632</v>
      </c>
      <c r="I290" s="20">
        <v>1.4181564339655743E-2</v>
      </c>
      <c r="J290" s="20">
        <v>3.8038994635717837E-3</v>
      </c>
      <c r="K290" s="20">
        <v>-0.93578802687856566</v>
      </c>
      <c r="L290" s="20">
        <v>5.1367554809801999E-3</v>
      </c>
      <c r="M290" s="20">
        <v>0.1816333996558199</v>
      </c>
      <c r="N290" s="20">
        <v>7.8952378463732292E-2</v>
      </c>
      <c r="O290" s="20">
        <v>8.2728280629976517E-2</v>
      </c>
      <c r="P290" s="20">
        <v>7.712385641419052E-2</v>
      </c>
      <c r="Q290" s="20">
        <v>3.5386102233682201E-2</v>
      </c>
      <c r="R290" s="20">
        <v>2.1320683488027189E-3</v>
      </c>
      <c r="S290" s="20">
        <v>-4.8159661525896697E-3</v>
      </c>
      <c r="T290" s="20">
        <v>-8.7367295412476478E-3</v>
      </c>
      <c r="U290" s="20">
        <v>-9.6998690437965932E-4</v>
      </c>
      <c r="V290" s="20">
        <v>2.5699964654897606E-3</v>
      </c>
      <c r="W290" s="20">
        <v>-1.44107316E-3</v>
      </c>
      <c r="X290" s="20">
        <v>-1.0654524000000001E-4</v>
      </c>
      <c r="Y290" s="20">
        <v>3.4900091999999998E-4</v>
      </c>
      <c r="Z290" s="20">
        <v>5.6925308445292993E-4</v>
      </c>
      <c r="AA290" s="92">
        <v>2.303406917580168E-2</v>
      </c>
    </row>
    <row r="291" spans="1:27" x14ac:dyDescent="0.15">
      <c r="A291" s="108" t="s">
        <v>106</v>
      </c>
      <c r="B291" s="58">
        <f t="shared" si="6"/>
        <v>1.8333333333333333</v>
      </c>
      <c r="C291" s="21" t="s">
        <v>107</v>
      </c>
      <c r="D291" s="21">
        <v>-1</v>
      </c>
      <c r="E291" s="20">
        <v>-1</v>
      </c>
      <c r="F291" s="20">
        <v>1.8333333333333333</v>
      </c>
      <c r="G291" s="20">
        <v>1.1128183747743627</v>
      </c>
      <c r="H291" s="20">
        <v>1.1127432498516143</v>
      </c>
      <c r="I291" s="20">
        <v>5.9988875740528518E-3</v>
      </c>
      <c r="J291" s="20">
        <v>-1.1454627579950949E-2</v>
      </c>
      <c r="K291" s="20">
        <v>-1.0105821538086111</v>
      </c>
      <c r="L291" s="20">
        <v>1.1867375486736E-3</v>
      </c>
      <c r="M291" s="20">
        <v>0.12607742932548913</v>
      </c>
      <c r="N291" s="20">
        <v>5.5410384384227435E-2</v>
      </c>
      <c r="O291" s="20">
        <v>6.4001821690812782E-2</v>
      </c>
      <c r="P291" s="20">
        <v>6.6513986092154948E-2</v>
      </c>
      <c r="Q291" s="20">
        <v>2.0407748266382402E-2</v>
      </c>
      <c r="R291" s="20">
        <v>-8.5004032207167219E-5</v>
      </c>
      <c r="S291" s="20">
        <v>-3.0559646332838971E-3</v>
      </c>
      <c r="T291" s="20">
        <v>-4.3939962612604151E-3</v>
      </c>
      <c r="U291" s="20">
        <v>1.4595452911232983E-4</v>
      </c>
      <c r="V291" s="20">
        <v>1.8860582303805462E-3</v>
      </c>
      <c r="W291" s="20">
        <v>-1.8325224E-4</v>
      </c>
      <c r="X291" s="20">
        <v>-9.1540799999999996E-6</v>
      </c>
      <c r="Y291" s="20">
        <v>1.8684864E-4</v>
      </c>
      <c r="Z291" s="20">
        <v>1.907290094206015E-4</v>
      </c>
      <c r="AA291" s="92">
        <v>1.1531031031337066E-2</v>
      </c>
    </row>
    <row r="292" spans="1:27" x14ac:dyDescent="0.15">
      <c r="A292" s="108" t="s">
        <v>106</v>
      </c>
      <c r="B292" s="58">
        <f t="shared" si="6"/>
        <v>1.8333333333333333</v>
      </c>
      <c r="C292" s="21" t="s">
        <v>107</v>
      </c>
      <c r="D292" s="21">
        <v>-1</v>
      </c>
      <c r="E292" s="20">
        <v>-0.5</v>
      </c>
      <c r="F292" s="20">
        <v>1.8333333333333333</v>
      </c>
      <c r="G292" s="20">
        <v>1.0994428977471962</v>
      </c>
      <c r="H292" s="20">
        <v>1.0993138795668256</v>
      </c>
      <c r="I292" s="20">
        <v>8.8882086582575213E-3</v>
      </c>
      <c r="J292" s="20">
        <v>-1.4306618934385533E-2</v>
      </c>
      <c r="K292" s="20">
        <v>-1.0014087682240689</v>
      </c>
      <c r="L292" s="20">
        <v>1.4801835518316001E-3</v>
      </c>
      <c r="M292" s="20">
        <v>0.12749782554324088</v>
      </c>
      <c r="N292" s="20">
        <v>5.898097303673619E-2</v>
      </c>
      <c r="O292" s="20">
        <v>6.0726137903487722E-2</v>
      </c>
      <c r="P292" s="20">
        <v>6.7287835920925299E-2</v>
      </c>
      <c r="Q292" s="20">
        <v>2.1980001062249999E-2</v>
      </c>
      <c r="R292" s="20">
        <v>2.3410946575088681E-4</v>
      </c>
      <c r="S292" s="20">
        <v>-2.348062201132406E-3</v>
      </c>
      <c r="T292" s="20">
        <v>-4.8486390674978919E-3</v>
      </c>
      <c r="U292" s="20">
        <v>-8.0996744177721489E-5</v>
      </c>
      <c r="V292" s="20">
        <v>1.5256751538487493E-3</v>
      </c>
      <c r="W292" s="20">
        <v>-1.6665911999999997E-4</v>
      </c>
      <c r="X292" s="20">
        <v>-5.1798959999999994E-5</v>
      </c>
      <c r="Y292" s="20">
        <v>6.7166279999999993E-5</v>
      </c>
      <c r="Z292" s="20">
        <v>1.8792651068011643E-4</v>
      </c>
      <c r="AA292" s="92">
        <v>1.1711057261644148E-2</v>
      </c>
    </row>
    <row r="293" spans="1:27" x14ac:dyDescent="0.15">
      <c r="A293" s="108" t="s">
        <v>106</v>
      </c>
      <c r="B293" s="58">
        <f t="shared" si="6"/>
        <v>1.8333333333333333</v>
      </c>
      <c r="C293" s="21" t="s">
        <v>107</v>
      </c>
      <c r="D293" s="21">
        <v>-1</v>
      </c>
      <c r="E293" s="20">
        <v>0</v>
      </c>
      <c r="F293" s="20">
        <v>1.8333333333333333</v>
      </c>
      <c r="G293" s="20">
        <v>1.0837134811832501</v>
      </c>
      <c r="H293" s="20">
        <v>1.0835868644146884</v>
      </c>
      <c r="I293" s="20">
        <v>1.1986576229174676E-2</v>
      </c>
      <c r="J293" s="20">
        <v>-1.14340962285774E-2</v>
      </c>
      <c r="K293" s="20">
        <v>-0.98924409238778788</v>
      </c>
      <c r="L293" s="20">
        <v>1.5778900721430001E-3</v>
      </c>
      <c r="M293" s="20">
        <v>0.13810133528443388</v>
      </c>
      <c r="N293" s="20">
        <v>6.279980439221601E-2</v>
      </c>
      <c r="O293" s="20">
        <v>6.5097449259564816E-2</v>
      </c>
      <c r="P293" s="20">
        <v>6.8834241100694304E-2</v>
      </c>
      <c r="Q293" s="20">
        <v>2.2305970740438004E-2</v>
      </c>
      <c r="R293" s="20">
        <v>1.1635797851308955E-3</v>
      </c>
      <c r="S293" s="20">
        <v>-2.5626625447373852E-3</v>
      </c>
      <c r="T293" s="20">
        <v>-5.4631779597282513E-3</v>
      </c>
      <c r="U293" s="20">
        <v>-4.9998371025166246E-4</v>
      </c>
      <c r="V293" s="20">
        <v>1.5533732026955102E-3</v>
      </c>
      <c r="W293" s="20">
        <v>-2.3893704E-4</v>
      </c>
      <c r="X293" s="20">
        <v>-5.8364280000000005E-5</v>
      </c>
      <c r="Y293" s="20">
        <v>1.3013028E-4</v>
      </c>
      <c r="Z293" s="20">
        <v>1.7359415349955755E-4</v>
      </c>
      <c r="AA293" s="92">
        <v>1.3626736069572914E-2</v>
      </c>
    </row>
    <row r="294" spans="1:27" x14ac:dyDescent="0.15">
      <c r="A294" s="108" t="s">
        <v>106</v>
      </c>
      <c r="B294" s="58">
        <f t="shared" si="6"/>
        <v>1.8333333333333333</v>
      </c>
      <c r="C294" s="21" t="s">
        <v>107</v>
      </c>
      <c r="D294" s="21">
        <v>-1</v>
      </c>
      <c r="E294" s="20">
        <v>0.5</v>
      </c>
      <c r="F294" s="20">
        <v>1.8333333333333333</v>
      </c>
      <c r="G294" s="20">
        <v>1.0198373584138702</v>
      </c>
      <c r="H294" s="20">
        <v>1.0197007648861629</v>
      </c>
      <c r="I294" s="20">
        <v>1.5090543259557344E-2</v>
      </c>
      <c r="J294" s="20">
        <v>-7.1318448725749672E-3</v>
      </c>
      <c r="K294" s="20">
        <v>-0.9633412892126525</v>
      </c>
      <c r="L294" s="20">
        <v>4.3044030318365994E-3</v>
      </c>
      <c r="M294" s="20">
        <v>0.15615212611475904</v>
      </c>
      <c r="N294" s="20">
        <v>7.1296050887887624E-2</v>
      </c>
      <c r="O294" s="20">
        <v>7.4332824404684139E-2</v>
      </c>
      <c r="P294" s="20">
        <v>7.2896890732058128E-2</v>
      </c>
      <c r="Q294" s="20">
        <v>3.0067733972707199E-2</v>
      </c>
      <c r="R294" s="20">
        <v>1.9968980025060761E-3</v>
      </c>
      <c r="S294" s="20">
        <v>-3.3040091862818607E-3</v>
      </c>
      <c r="T294" s="20">
        <v>-6.864057673004624E-3</v>
      </c>
      <c r="U294" s="20">
        <v>-9.6091872357682232E-4</v>
      </c>
      <c r="V294" s="20">
        <v>1.9755679606180735E-3</v>
      </c>
      <c r="W294" s="20">
        <v>-9.7862579999999995E-4</v>
      </c>
      <c r="X294" s="20">
        <v>-1.3423967999999999E-4</v>
      </c>
      <c r="Y294" s="20">
        <v>2.9223611999999998E-4</v>
      </c>
      <c r="Z294" s="20">
        <v>4.4530451254065113E-4</v>
      </c>
      <c r="AA294" s="92">
        <v>1.7495991073172741E-2</v>
      </c>
    </row>
    <row r="295" spans="1:27" x14ac:dyDescent="0.15">
      <c r="A295" s="108" t="s">
        <v>106</v>
      </c>
      <c r="B295" s="58">
        <f t="shared" si="6"/>
        <v>1.8333333333333333</v>
      </c>
      <c r="C295" s="21" t="s">
        <v>107</v>
      </c>
      <c r="D295" s="21">
        <v>-1</v>
      </c>
      <c r="E295" s="20">
        <v>1</v>
      </c>
      <c r="F295" s="20">
        <v>1.8333333333333333</v>
      </c>
      <c r="G295" s="20">
        <v>0.94216808983740929</v>
      </c>
      <c r="H295" s="20">
        <v>0.94207545831575745</v>
      </c>
      <c r="I295" s="20">
        <v>1.2040704337341302E-2</v>
      </c>
      <c r="J295" s="20">
        <v>5.4370751410130549E-3</v>
      </c>
      <c r="K295" s="20">
        <v>-0.93434424348980638</v>
      </c>
      <c r="L295" s="20">
        <v>9.8049839164199987E-3</v>
      </c>
      <c r="M295" s="20">
        <v>0.18347188884699664</v>
      </c>
      <c r="N295" s="20">
        <v>7.9290212518151576E-2</v>
      </c>
      <c r="O295" s="20">
        <v>8.9462563880500071E-2</v>
      </c>
      <c r="P295" s="20">
        <v>7.639253155732538E-2</v>
      </c>
      <c r="Q295" s="20">
        <v>3.8291907677977806E-2</v>
      </c>
      <c r="R295" s="20">
        <v>1.7934457286987581E-3</v>
      </c>
      <c r="S295" s="20">
        <v>-5.068191231761757E-3</v>
      </c>
      <c r="T295" s="20">
        <v>-8.9730574368644435E-3</v>
      </c>
      <c r="U295" s="20">
        <v>-8.3550639995663364E-4</v>
      </c>
      <c r="V295" s="20">
        <v>2.6579022998029769E-3</v>
      </c>
      <c r="W295" s="20">
        <v>-1.7553617999999998E-3</v>
      </c>
      <c r="X295" s="20">
        <v>-2.2799988E-4</v>
      </c>
      <c r="Y295" s="20">
        <v>6.0309684000000002E-4</v>
      </c>
      <c r="Z295" s="20">
        <v>7.9175069993504994E-4</v>
      </c>
      <c r="AA295" s="92">
        <v>2.3976211067165441E-2</v>
      </c>
    </row>
    <row r="296" spans="1:27" x14ac:dyDescent="0.15">
      <c r="A296" s="108" t="s">
        <v>106</v>
      </c>
      <c r="B296" s="58">
        <f t="shared" si="6"/>
        <v>1.8333333333333333</v>
      </c>
      <c r="C296" s="21" t="s">
        <v>107</v>
      </c>
      <c r="D296" s="21">
        <v>-0.5</v>
      </c>
      <c r="E296" s="20">
        <v>-1</v>
      </c>
      <c r="F296" s="20">
        <v>1.8333333333333333</v>
      </c>
      <c r="G296" s="20">
        <v>1.1068357850475652</v>
      </c>
      <c r="H296" s="20">
        <v>1.1067256974126765</v>
      </c>
      <c r="I296" s="20">
        <v>4.7614070321744936E-3</v>
      </c>
      <c r="J296" s="20">
        <v>-1.4866564880936826E-2</v>
      </c>
      <c r="K296" s="20">
        <v>-1.0080286449224385</v>
      </c>
      <c r="L296" s="20">
        <v>2.5249018565232E-3</v>
      </c>
      <c r="M296" s="20">
        <v>0.12813989689528638</v>
      </c>
      <c r="N296" s="20">
        <v>5.5871406546888013E-2</v>
      </c>
      <c r="O296" s="20">
        <v>6.175270547216509E-2</v>
      </c>
      <c r="P296" s="20">
        <v>6.6738040914984684E-2</v>
      </c>
      <c r="Q296" s="20">
        <v>2.2157968490380802E-2</v>
      </c>
      <c r="R296" s="20">
        <v>9.6152102004828504E-5</v>
      </c>
      <c r="S296" s="20">
        <v>-2.6866848212363675E-3</v>
      </c>
      <c r="T296" s="20">
        <v>-4.9747299624706733E-3</v>
      </c>
      <c r="U296" s="20">
        <v>4.7685059595871073E-5</v>
      </c>
      <c r="V296" s="20">
        <v>1.7959933053999873E-3</v>
      </c>
      <c r="W296" s="20">
        <v>-5.5059911999999999E-4</v>
      </c>
      <c r="X296" s="20">
        <v>-4.3369559999999996E-5</v>
      </c>
      <c r="Y296" s="20">
        <v>1.5746723999999999E-4</v>
      </c>
      <c r="Z296" s="20">
        <v>2.1909344638373232E-4</v>
      </c>
      <c r="AA296" s="92">
        <v>1.1677421939497118E-2</v>
      </c>
    </row>
    <row r="297" spans="1:27" x14ac:dyDescent="0.15">
      <c r="A297" s="108" t="s">
        <v>106</v>
      </c>
      <c r="B297" s="58">
        <f t="shared" si="6"/>
        <v>1.8333333333333333</v>
      </c>
      <c r="C297" s="21" t="s">
        <v>107</v>
      </c>
      <c r="D297" s="21">
        <v>-0.5</v>
      </c>
      <c r="E297" s="20">
        <v>-0.5</v>
      </c>
      <c r="F297" s="20">
        <v>1.8333333333333333</v>
      </c>
      <c r="G297" s="20">
        <v>1.0950450077641887</v>
      </c>
      <c r="H297" s="20">
        <v>1.0949388352377718</v>
      </c>
      <c r="I297" s="20">
        <v>9.5452119022110399E-3</v>
      </c>
      <c r="J297" s="20">
        <v>-1.1891385418260954E-2</v>
      </c>
      <c r="K297" s="20">
        <v>-1.0017217839661043</v>
      </c>
      <c r="L297" s="20">
        <v>2.3264182338012E-3</v>
      </c>
      <c r="M297" s="20">
        <v>0.13596607474158495</v>
      </c>
      <c r="N297" s="20">
        <v>5.7388860062042003E-2</v>
      </c>
      <c r="O297" s="20">
        <v>6.3559464393037252E-2</v>
      </c>
      <c r="P297" s="20">
        <v>6.7237433914068709E-2</v>
      </c>
      <c r="Q297" s="20">
        <v>2.3562977268184203E-2</v>
      </c>
      <c r="R297" s="20">
        <v>4.8215401874885017E-4</v>
      </c>
      <c r="S297" s="20">
        <v>-2.6978328910340289E-3</v>
      </c>
      <c r="T297" s="20">
        <v>-5.3555935561898299E-3</v>
      </c>
      <c r="U297" s="20">
        <v>-1.3022401139312268E-4</v>
      </c>
      <c r="V297" s="20">
        <v>1.7318374684275348E-3</v>
      </c>
      <c r="W297" s="20">
        <v>-5.3282772000000009E-4</v>
      </c>
      <c r="X297" s="20">
        <v>1.9101960000000002E-5</v>
      </c>
      <c r="Y297" s="20">
        <v>1.9479419999999999E-4</v>
      </c>
      <c r="Z297" s="20">
        <v>2.5858770127933322E-4</v>
      </c>
      <c r="AA297" s="92">
        <v>1.2910030126892336E-2</v>
      </c>
    </row>
    <row r="298" spans="1:27" x14ac:dyDescent="0.15">
      <c r="A298" s="108" t="s">
        <v>106</v>
      </c>
      <c r="B298" s="58">
        <f t="shared" si="6"/>
        <v>1.8333333333333333</v>
      </c>
      <c r="C298" s="21" t="s">
        <v>107</v>
      </c>
      <c r="D298" s="21">
        <v>-0.5</v>
      </c>
      <c r="E298" s="20">
        <v>0</v>
      </c>
      <c r="F298" s="20">
        <v>1.8333333333333333</v>
      </c>
      <c r="G298" s="20">
        <v>1.0783428180434407</v>
      </c>
      <c r="H298" s="20">
        <v>1.0782225822467271</v>
      </c>
      <c r="I298" s="20">
        <v>1.2843293527398155E-2</v>
      </c>
      <c r="J298" s="20">
        <v>-9.7131956861764273E-3</v>
      </c>
      <c r="K298" s="20">
        <v>-0.98705934441407628</v>
      </c>
      <c r="L298" s="20">
        <v>2.7405056138921995E-3</v>
      </c>
      <c r="M298" s="20">
        <v>0.14091226393612136</v>
      </c>
      <c r="N298" s="20">
        <v>6.296592168969288E-2</v>
      </c>
      <c r="O298" s="20">
        <v>6.7344698991723989E-2</v>
      </c>
      <c r="P298" s="20">
        <v>6.9426643704780924E-2</v>
      </c>
      <c r="Q298" s="20">
        <v>2.53398519578358E-2</v>
      </c>
      <c r="R298" s="20">
        <v>1.1872694334509259E-3</v>
      </c>
      <c r="S298" s="20">
        <v>-2.7870174494153193E-3</v>
      </c>
      <c r="T298" s="20">
        <v>-5.5917980751970615E-3</v>
      </c>
      <c r="U298" s="20">
        <v>-4.6445124669768859E-4</v>
      </c>
      <c r="V298" s="20">
        <v>1.703522536532962E-3</v>
      </c>
      <c r="W298" s="20">
        <v>-3.5530380000000001E-4</v>
      </c>
      <c r="X298" s="20">
        <v>-6.1099919999999989E-5</v>
      </c>
      <c r="Y298" s="20">
        <v>2.1678084E-4</v>
      </c>
      <c r="Z298" s="20">
        <v>3.0408487459584365E-4</v>
      </c>
      <c r="AA298" s="92">
        <v>1.4178140952060787E-2</v>
      </c>
    </row>
    <row r="299" spans="1:27" x14ac:dyDescent="0.15">
      <c r="A299" s="108" t="s">
        <v>106</v>
      </c>
      <c r="B299" s="58">
        <f t="shared" si="6"/>
        <v>1.8333333333333333</v>
      </c>
      <c r="C299" s="21" t="s">
        <v>107</v>
      </c>
      <c r="D299" s="21">
        <v>-0.5</v>
      </c>
      <c r="E299" s="20">
        <v>0.5</v>
      </c>
      <c r="F299" s="20">
        <v>1.8333333333333333</v>
      </c>
      <c r="G299" s="20">
        <v>1.0189192482922438</v>
      </c>
      <c r="H299" s="20">
        <v>1.018801118398704</v>
      </c>
      <c r="I299" s="20">
        <v>1.42058286640063E-2</v>
      </c>
      <c r="J299" s="20">
        <v>-6.2377978445814029E-3</v>
      </c>
      <c r="K299" s="20">
        <v>-0.96416708340477364</v>
      </c>
      <c r="L299" s="20">
        <v>6.4017649061981997E-3</v>
      </c>
      <c r="M299" s="20">
        <v>0.16051783801137062</v>
      </c>
      <c r="N299" s="20">
        <v>7.0219088184020645E-2</v>
      </c>
      <c r="O299" s="20">
        <v>7.6382226569061865E-2</v>
      </c>
      <c r="P299" s="20">
        <v>7.32460416833811E-2</v>
      </c>
      <c r="Q299" s="20">
        <v>3.0732989953743003E-2</v>
      </c>
      <c r="R299" s="20">
        <v>1.9049264266753703E-3</v>
      </c>
      <c r="S299" s="20">
        <v>-3.9255140775014763E-3</v>
      </c>
      <c r="T299" s="20">
        <v>-7.2457232146859356E-3</v>
      </c>
      <c r="U299" s="20">
        <v>-9.2100639038338299E-4</v>
      </c>
      <c r="V299" s="20">
        <v>2.1552043041409416E-3</v>
      </c>
      <c r="W299" s="20">
        <v>-1.0351141199999999E-3</v>
      </c>
      <c r="X299" s="20">
        <v>-1.4045831999999998E-4</v>
      </c>
      <c r="Y299" s="20">
        <v>4.5455795999999992E-4</v>
      </c>
      <c r="Z299" s="20">
        <v>5.2126318800691375E-4</v>
      </c>
      <c r="AA299" s="92">
        <v>1.8265470600443697E-2</v>
      </c>
    </row>
    <row r="300" spans="1:27" x14ac:dyDescent="0.15">
      <c r="A300" s="108" t="s">
        <v>106</v>
      </c>
      <c r="B300" s="58">
        <f t="shared" si="6"/>
        <v>1.8333333333333333</v>
      </c>
      <c r="C300" s="21" t="s">
        <v>107</v>
      </c>
      <c r="D300" s="21">
        <v>-0.5</v>
      </c>
      <c r="E300" s="20">
        <v>1</v>
      </c>
      <c r="F300" s="20">
        <v>1.8333333333333333</v>
      </c>
      <c r="G300" s="20">
        <v>0.93417455777859781</v>
      </c>
      <c r="H300" s="20">
        <v>0.9340551658746542</v>
      </c>
      <c r="I300" s="20">
        <v>1.4329016772247584E-2</v>
      </c>
      <c r="J300" s="20">
        <v>4.2107935180657223E-3</v>
      </c>
      <c r="K300" s="20">
        <v>-0.93511850644978045</v>
      </c>
      <c r="L300" s="20">
        <v>1.2443893188111E-2</v>
      </c>
      <c r="M300" s="20">
        <v>0.17654535748815714</v>
      </c>
      <c r="N300" s="20">
        <v>7.9796030356536235E-2</v>
      </c>
      <c r="O300" s="20">
        <v>8.5970367660508501E-2</v>
      </c>
      <c r="P300" s="20">
        <v>7.5782694816440829E-2</v>
      </c>
      <c r="Q300" s="20">
        <v>3.8054336818112995E-2</v>
      </c>
      <c r="R300" s="20">
        <v>2.2045308024875171E-3</v>
      </c>
      <c r="S300" s="20">
        <v>-5.1671303512160014E-3</v>
      </c>
      <c r="T300" s="20">
        <v>-8.3113269914764625E-3</v>
      </c>
      <c r="U300" s="20">
        <v>-9.8226287703111897E-4</v>
      </c>
      <c r="V300" s="20">
        <v>2.6559282740499786E-3</v>
      </c>
      <c r="W300" s="20">
        <v>-1.7421534000000003E-3</v>
      </c>
      <c r="X300" s="20">
        <v>-1.81683E-4</v>
      </c>
      <c r="Y300" s="20">
        <v>6.3809532E-4</v>
      </c>
      <c r="Z300" s="20">
        <v>8.1100118718052737E-4</v>
      </c>
      <c r="AA300" s="92">
        <v>2.2463286913482729E-2</v>
      </c>
    </row>
    <row r="301" spans="1:27" x14ac:dyDescent="0.15">
      <c r="A301" s="108" t="s">
        <v>106</v>
      </c>
      <c r="B301" s="58">
        <f t="shared" si="6"/>
        <v>1.8333333333333333</v>
      </c>
      <c r="C301" s="21" t="s">
        <v>107</v>
      </c>
      <c r="D301" s="21">
        <v>0.5</v>
      </c>
      <c r="E301" s="20">
        <v>0</v>
      </c>
      <c r="F301" s="20">
        <v>1.8333333333333333</v>
      </c>
      <c r="G301" s="20">
        <v>1.0809329949203965</v>
      </c>
      <c r="H301" s="20">
        <v>1.0808039330603285</v>
      </c>
      <c r="I301" s="20">
        <v>1.2163892445582586E-2</v>
      </c>
      <c r="J301" s="20">
        <v>-1.1447161633996932E-2</v>
      </c>
      <c r="K301" s="20">
        <v>-0.99015149376368805</v>
      </c>
      <c r="L301" s="20">
        <v>5.0766124793076E-3</v>
      </c>
      <c r="M301" s="20">
        <v>0.13732301041872758</v>
      </c>
      <c r="N301" s="20">
        <v>6.4373252502025136E-2</v>
      </c>
      <c r="O301" s="20">
        <v>6.4709220069955914E-2</v>
      </c>
      <c r="P301" s="20">
        <v>6.8523291014677384E-2</v>
      </c>
      <c r="Q301" s="20">
        <v>2.7230585548319999E-2</v>
      </c>
      <c r="R301" s="20">
        <v>1.6959001179692214E-3</v>
      </c>
      <c r="S301" s="20">
        <v>-2.3466686924076986E-3</v>
      </c>
      <c r="T301" s="20">
        <v>-5.5961779448365284E-3</v>
      </c>
      <c r="U301" s="20">
        <v>-6.4920771951739603E-4</v>
      </c>
      <c r="V301" s="20">
        <v>1.4737336012229753E-3</v>
      </c>
      <c r="W301" s="20">
        <v>-6.2810640000000005E-4</v>
      </c>
      <c r="X301" s="20">
        <v>-1.3476132E-4</v>
      </c>
      <c r="Y301" s="20">
        <v>1.583388E-4</v>
      </c>
      <c r="Z301" s="20">
        <v>4.365497100176181E-4</v>
      </c>
      <c r="AA301" s="92">
        <v>1.3594403995106715E-2</v>
      </c>
    </row>
    <row r="302" spans="1:27" x14ac:dyDescent="0.15">
      <c r="A302" s="108" t="s">
        <v>106</v>
      </c>
      <c r="B302" s="58">
        <f t="shared" si="6"/>
        <v>1.8333333333333333</v>
      </c>
      <c r="C302" s="21" t="s">
        <v>107</v>
      </c>
      <c r="D302" s="21">
        <v>0.5</v>
      </c>
      <c r="E302" s="20">
        <v>1</v>
      </c>
      <c r="F302" s="20">
        <v>1.8333333333333333</v>
      </c>
      <c r="G302" s="20">
        <v>0.94544935831204957</v>
      </c>
      <c r="H302" s="20">
        <v>0.94533994318415138</v>
      </c>
      <c r="I302" s="20">
        <v>1.4381278393925707E-2</v>
      </c>
      <c r="J302" s="20">
        <v>-2.4450972999406467E-4</v>
      </c>
      <c r="K302" s="20">
        <v>-0.94270475211786486</v>
      </c>
      <c r="L302" s="20">
        <v>1.7252916588646201E-2</v>
      </c>
      <c r="M302" s="20">
        <v>0.18026526505974622</v>
      </c>
      <c r="N302" s="20">
        <v>7.6914175218285599E-2</v>
      </c>
      <c r="O302" s="20">
        <v>8.4604099550923351E-2</v>
      </c>
      <c r="P302" s="20">
        <v>7.5959542513722902E-2</v>
      </c>
      <c r="Q302" s="20">
        <v>3.9534689618424004E-2</v>
      </c>
      <c r="R302" s="20">
        <v>2.0387032642473057E-3</v>
      </c>
      <c r="S302" s="20">
        <v>-4.9149052720439141E-3</v>
      </c>
      <c r="T302" s="20">
        <v>-8.8130379742619985E-3</v>
      </c>
      <c r="U302" s="20">
        <v>-1.0064446925053515E-3</v>
      </c>
      <c r="V302" s="20">
        <v>2.6266263292789062E-3</v>
      </c>
      <c r="W302" s="20">
        <v>-2.2670279999999999E-3</v>
      </c>
      <c r="X302" s="20">
        <v>-2.6782380000000004E-4</v>
      </c>
      <c r="Y302" s="20">
        <v>7.4759544000000007E-4</v>
      </c>
      <c r="Z302" s="20">
        <v>1.0321237610294281E-3</v>
      </c>
      <c r="AA302" s="92">
        <v>2.2784604898696124E-2</v>
      </c>
    </row>
    <row r="303" spans="1:27" x14ac:dyDescent="0.15">
      <c r="A303" s="108" t="s">
        <v>106</v>
      </c>
      <c r="B303" s="58">
        <f t="shared" si="6"/>
        <v>1.8333333333333333</v>
      </c>
      <c r="C303" s="21" t="s">
        <v>107</v>
      </c>
      <c r="D303" s="21">
        <v>1.5</v>
      </c>
      <c r="E303" s="20">
        <v>0</v>
      </c>
      <c r="F303" s="20">
        <v>1.8333333333333333</v>
      </c>
      <c r="G303" s="20">
        <v>1.0833752696178454</v>
      </c>
      <c r="H303" s="20">
        <v>1.0832415644143152</v>
      </c>
      <c r="I303" s="20">
        <v>1.2020172985967754E-2</v>
      </c>
      <c r="J303" s="20">
        <v>-1.2050036769783825E-2</v>
      </c>
      <c r="K303" s="20">
        <v>-0.98653618259973674</v>
      </c>
      <c r="L303" s="20">
        <v>8.2495166157557989E-3</v>
      </c>
      <c r="M303" s="20">
        <v>0.13269599041372537</v>
      </c>
      <c r="N303" s="20">
        <v>6.3970091420508204E-2</v>
      </c>
      <c r="O303" s="20">
        <v>6.8619509263372444E-2</v>
      </c>
      <c r="P303" s="20">
        <v>6.8417391716118048E-2</v>
      </c>
      <c r="Q303" s="20">
        <v>2.7584630222133599E-2</v>
      </c>
      <c r="R303" s="20">
        <v>1.162186276406188E-3</v>
      </c>
      <c r="S303" s="20">
        <v>-2.8943176212178081E-3</v>
      </c>
      <c r="T303" s="20">
        <v>-4.842593613629334E-3</v>
      </c>
      <c r="U303" s="20">
        <v>-5.1386357882743339E-4</v>
      </c>
      <c r="V303" s="20">
        <v>1.6774900719152938E-3</v>
      </c>
      <c r="W303" s="20">
        <v>-6.7336271999999999E-4</v>
      </c>
      <c r="X303" s="20">
        <v>-1.8635076E-4</v>
      </c>
      <c r="Y303" s="20">
        <v>2.6848152000000003E-4</v>
      </c>
      <c r="Z303" s="20">
        <v>5.0802433650198799E-4</v>
      </c>
      <c r="AA303" s="92">
        <v>1.3204517759886866E-2</v>
      </c>
    </row>
    <row r="304" spans="1:27" x14ac:dyDescent="0.15">
      <c r="A304" s="108" t="s">
        <v>106</v>
      </c>
      <c r="B304" s="58">
        <f t="shared" si="6"/>
        <v>1.8333333333333333</v>
      </c>
      <c r="C304" s="21" t="s">
        <v>107</v>
      </c>
      <c r="D304" s="21">
        <v>1.5</v>
      </c>
      <c r="E304" s="20">
        <v>1</v>
      </c>
      <c r="F304" s="20">
        <v>1.8333333333333333</v>
      </c>
      <c r="G304" s="20">
        <v>0.9616430679956286</v>
      </c>
      <c r="H304" s="20">
        <v>0.96152051455299525</v>
      </c>
      <c r="I304" s="20">
        <v>1.5349984881459442E-2</v>
      </c>
      <c r="J304" s="20">
        <v>2.6130810839060321E-4</v>
      </c>
      <c r="K304" s="20">
        <v>-0.94359931888436877</v>
      </c>
      <c r="L304" s="20">
        <v>1.9834207602363003E-2</v>
      </c>
      <c r="M304" s="20">
        <v>0.17437836667500364</v>
      </c>
      <c r="N304" s="20">
        <v>7.7755960624601037E-2</v>
      </c>
      <c r="O304" s="20">
        <v>8.7413161716122345E-2</v>
      </c>
      <c r="P304" s="20">
        <v>7.4811230561880271E-2</v>
      </c>
      <c r="Q304" s="20">
        <v>3.9063200965588803E-2</v>
      </c>
      <c r="R304" s="20">
        <v>1.5523687193243325E-3</v>
      </c>
      <c r="S304" s="20">
        <v>-4.8145726438649627E-3</v>
      </c>
      <c r="T304" s="20">
        <v>-8.1494568797305829E-3</v>
      </c>
      <c r="U304" s="20">
        <v>-7.6462653776302966E-4</v>
      </c>
      <c r="V304" s="20">
        <v>2.5703665953184479E-3</v>
      </c>
      <c r="W304" s="20">
        <v>-2.0754781199999999E-3</v>
      </c>
      <c r="X304" s="20">
        <v>-2.3428332000000003E-4</v>
      </c>
      <c r="Y304" s="20">
        <v>7.1098667999999992E-4</v>
      </c>
      <c r="Z304" s="20">
        <v>1.0554461927437665E-3</v>
      </c>
      <c r="AA304" s="92">
        <v>2.2047432509052743E-2</v>
      </c>
    </row>
    <row r="305" spans="1:33" x14ac:dyDescent="0.15">
      <c r="A305" s="108" t="s">
        <v>106</v>
      </c>
      <c r="B305" s="58">
        <f t="shared" si="6"/>
        <v>1.8333333333333333</v>
      </c>
      <c r="C305" s="21" t="s">
        <v>107</v>
      </c>
      <c r="D305" s="21">
        <v>2.5</v>
      </c>
      <c r="E305" s="20">
        <v>0</v>
      </c>
      <c r="F305" s="20">
        <v>1.8333333333333333</v>
      </c>
      <c r="G305" s="20">
        <v>1.0817922552758461</v>
      </c>
      <c r="H305" s="20">
        <v>1.081660650358552</v>
      </c>
      <c r="I305" s="20">
        <v>1.1783129201927705E-2</v>
      </c>
      <c r="J305" s="20">
        <v>-1.2078034067111389E-2</v>
      </c>
      <c r="K305" s="20">
        <v>-0.98619848915379771</v>
      </c>
      <c r="L305" s="20">
        <v>1.00266912272142E-2</v>
      </c>
      <c r="M305" s="20">
        <v>0.13745366447292287</v>
      </c>
      <c r="N305" s="20">
        <v>6.5125446556892369E-2</v>
      </c>
      <c r="O305" s="20">
        <v>6.6293867098696072E-2</v>
      </c>
      <c r="P305" s="20">
        <v>6.8196559316677494E-2</v>
      </c>
      <c r="Q305" s="20">
        <v>2.9424863634566398E-2</v>
      </c>
      <c r="R305" s="20">
        <v>1.1050524186931741E-3</v>
      </c>
      <c r="S305" s="20">
        <v>-2.5654495621868015E-3</v>
      </c>
      <c r="T305" s="20">
        <v>-5.6513889776157056E-3</v>
      </c>
      <c r="U305" s="20">
        <v>-4.207759269125958E-4</v>
      </c>
      <c r="V305" s="20">
        <v>1.6507173476402509E-3</v>
      </c>
      <c r="W305" s="20">
        <v>-8.9130888000000001E-4</v>
      </c>
      <c r="X305" s="20">
        <v>-1.3450752E-4</v>
      </c>
      <c r="Y305" s="20">
        <v>2.2224995999999998E-4</v>
      </c>
      <c r="Z305" s="20">
        <v>5.6814483742323994E-4</v>
      </c>
      <c r="AA305" s="92">
        <v>1.3764855240584541E-2</v>
      </c>
    </row>
    <row r="306" spans="1:33" x14ac:dyDescent="0.15">
      <c r="A306" s="108" t="s">
        <v>106</v>
      </c>
      <c r="B306" s="58">
        <f t="shared" si="6"/>
        <v>1.8333333333333333</v>
      </c>
      <c r="C306" s="21" t="s">
        <v>107</v>
      </c>
      <c r="D306" s="21">
        <v>2.5</v>
      </c>
      <c r="E306" s="20">
        <v>1</v>
      </c>
      <c r="F306" s="20">
        <v>1.8333333333333333</v>
      </c>
      <c r="G306" s="20">
        <v>0.96381881121258461</v>
      </c>
      <c r="H306" s="20">
        <v>0.96370617023103378</v>
      </c>
      <c r="I306" s="20">
        <v>1.4670583799643875E-2</v>
      </c>
      <c r="J306" s="20">
        <v>-1.3756005420276763E-3</v>
      </c>
      <c r="K306" s="20">
        <v>-0.94362369362538956</v>
      </c>
      <c r="L306" s="20">
        <v>2.1738446835751803E-2</v>
      </c>
      <c r="M306" s="20">
        <v>0.16575893207109074</v>
      </c>
      <c r="N306" s="20">
        <v>7.9103563869301147E-2</v>
      </c>
      <c r="O306" s="20">
        <v>8.4947533064808137E-2</v>
      </c>
      <c r="P306" s="20">
        <v>7.3376701312084791E-2</v>
      </c>
      <c r="Q306" s="20">
        <v>3.8325058681417203E-2</v>
      </c>
      <c r="R306" s="20">
        <v>1.4659711783924576E-3</v>
      </c>
      <c r="S306" s="20">
        <v>-4.563741073417585E-3</v>
      </c>
      <c r="T306" s="20">
        <v>-6.9485089622500929E-3</v>
      </c>
      <c r="U306" s="20">
        <v>-7.0620771313522907E-4</v>
      </c>
      <c r="V306" s="20">
        <v>2.4794380340709523E-3</v>
      </c>
      <c r="W306" s="20">
        <v>-1.58054436E-3</v>
      </c>
      <c r="X306" s="20">
        <v>-2.1926376E-4</v>
      </c>
      <c r="Y306" s="20">
        <v>6.2835696000000001E-4</v>
      </c>
      <c r="Z306" s="20">
        <v>1.0519839347420954E-3</v>
      </c>
      <c r="AA306" s="92">
        <v>2.0474740375984873E-2</v>
      </c>
    </row>
    <row r="307" spans="1:33" x14ac:dyDescent="0.15">
      <c r="A307" s="108" t="s">
        <v>106</v>
      </c>
      <c r="B307" s="58">
        <f t="shared" si="6"/>
        <v>1.8333333333333333</v>
      </c>
      <c r="C307" s="21" t="s">
        <v>107</v>
      </c>
      <c r="D307" s="21">
        <v>3.5</v>
      </c>
      <c r="E307" s="20">
        <v>0</v>
      </c>
      <c r="F307" s="20">
        <v>1.8333333333333333</v>
      </c>
      <c r="G307" s="20">
        <v>1.0737346453020087</v>
      </c>
      <c r="H307" s="20">
        <v>1.07361422710661</v>
      </c>
      <c r="I307" s="20">
        <v>1.0069694605480751E-2</v>
      </c>
      <c r="J307" s="20">
        <v>-1.2537189743283448E-2</v>
      </c>
      <c r="K307" s="20">
        <v>-0.98826516422947985</v>
      </c>
      <c r="L307" s="20">
        <v>1.0884448307086198E-2</v>
      </c>
      <c r="M307" s="20">
        <v>0.13823945528458317</v>
      </c>
      <c r="N307" s="20">
        <v>6.3072311419537633E-2</v>
      </c>
      <c r="O307" s="20">
        <v>6.7777723857056993E-2</v>
      </c>
      <c r="P307" s="20">
        <v>6.7591239476953849E-2</v>
      </c>
      <c r="Q307" s="20">
        <v>2.8698839734395597E-2</v>
      </c>
      <c r="R307" s="20">
        <v>9.0160014488585561E-4</v>
      </c>
      <c r="S307" s="20">
        <v>-2.9361228829590381E-3</v>
      </c>
      <c r="T307" s="20">
        <v>-5.3707688791660071E-3</v>
      </c>
      <c r="U307" s="20">
        <v>-3.8339281421518592E-4</v>
      </c>
      <c r="V307" s="20">
        <v>1.719191365947388E-3</v>
      </c>
      <c r="W307" s="20">
        <v>-9.5626548000000001E-4</v>
      </c>
      <c r="X307" s="20">
        <v>-1.0478268000000001E-4</v>
      </c>
      <c r="Y307" s="20">
        <v>2.3953427999999998E-4</v>
      </c>
      <c r="Z307" s="20">
        <v>5.6280516837869303E-4</v>
      </c>
      <c r="AA307" s="92">
        <v>1.3841041658212441E-2</v>
      </c>
    </row>
    <row r="308" spans="1:33" x14ac:dyDescent="0.15">
      <c r="A308" s="108" t="s">
        <v>106</v>
      </c>
      <c r="B308" s="58">
        <f t="shared" si="6"/>
        <v>1.8333333333333333</v>
      </c>
      <c r="C308" s="21" t="s">
        <v>107</v>
      </c>
      <c r="D308" s="21">
        <v>3.5</v>
      </c>
      <c r="E308" s="20">
        <v>1</v>
      </c>
      <c r="F308" s="20">
        <v>1.8333333333333333</v>
      </c>
      <c r="G308" s="20">
        <v>0.97322923335685541</v>
      </c>
      <c r="H308" s="20">
        <v>0.973156191322331</v>
      </c>
      <c r="I308" s="20">
        <v>1.1702870282922023E-2</v>
      </c>
      <c r="J308" s="20">
        <v>-2.2827129754407704E-3</v>
      </c>
      <c r="K308" s="20">
        <v>-0.95039369719554856</v>
      </c>
      <c r="L308" s="20">
        <v>2.1893801290603202E-2</v>
      </c>
      <c r="M308" s="20">
        <v>0.17571850397374975</v>
      </c>
      <c r="N308" s="20">
        <v>7.6169447109372374E-2</v>
      </c>
      <c r="O308" s="20">
        <v>8.4800080632216307E-2</v>
      </c>
      <c r="P308" s="20">
        <v>7.3714054237759064E-2</v>
      </c>
      <c r="Q308" s="20">
        <v>3.43432139254344E-2</v>
      </c>
      <c r="R308" s="20">
        <v>1.9578797582142614E-3</v>
      </c>
      <c r="S308" s="20">
        <v>-4.9330208854651142E-3</v>
      </c>
      <c r="T308" s="20">
        <v>-7.9584493253597125E-3</v>
      </c>
      <c r="U308" s="20">
        <v>-9.8929534377617642E-4</v>
      </c>
      <c r="V308" s="20">
        <v>2.4665451783716804E-3</v>
      </c>
      <c r="W308" s="20">
        <v>-2.1023351999999999E-3</v>
      </c>
      <c r="X308" s="20">
        <v>-2.8278719999999996E-4</v>
      </c>
      <c r="Y308" s="20">
        <v>6.1586028000000005E-4</v>
      </c>
      <c r="Z308" s="20">
        <v>1.0109530903581933E-3</v>
      </c>
      <c r="AA308" s="92">
        <v>2.1934915493475284E-2</v>
      </c>
    </row>
    <row r="309" spans="1:33" x14ac:dyDescent="0.15">
      <c r="A309" s="108" t="s">
        <v>106</v>
      </c>
      <c r="B309" s="58">
        <f t="shared" si="6"/>
        <v>1.8333333333333333</v>
      </c>
      <c r="C309" s="21" t="s">
        <v>107</v>
      </c>
      <c r="D309" s="21">
        <v>4.5</v>
      </c>
      <c r="E309" s="20">
        <v>0</v>
      </c>
      <c r="F309" s="20">
        <v>1.8333333333333333</v>
      </c>
      <c r="G309" s="20">
        <v>1.091221502271758</v>
      </c>
      <c r="H309" s="20">
        <v>1.0910696087471023</v>
      </c>
      <c r="I309" s="20">
        <v>1.0827488119813501E-2</v>
      </c>
      <c r="J309" s="20">
        <v>-1.4636987042850795E-2</v>
      </c>
      <c r="K309" s="20">
        <v>-0.99214636663615996</v>
      </c>
      <c r="L309" s="20">
        <v>1.1752717598067602E-2</v>
      </c>
      <c r="M309" s="20">
        <v>0.13124573041215756</v>
      </c>
      <c r="N309" s="20">
        <v>6.3663987636393499E-2</v>
      </c>
      <c r="O309" s="20">
        <v>6.3970091420508204E-2</v>
      </c>
      <c r="P309" s="20">
        <v>6.6499251079221458E-2</v>
      </c>
      <c r="Q309" s="20">
        <v>2.9512249372960195E-2</v>
      </c>
      <c r="R309" s="20">
        <v>1.174727854928557E-3</v>
      </c>
      <c r="S309" s="20">
        <v>-2.4832325474290493E-3</v>
      </c>
      <c r="T309" s="20">
        <v>-4.6916423318297262E-3</v>
      </c>
      <c r="U309" s="20">
        <v>-4.8160059542686346E-4</v>
      </c>
      <c r="V309" s="20">
        <v>1.5660809934804386E-3</v>
      </c>
      <c r="W309" s="20">
        <v>-8.3158379999999994E-4</v>
      </c>
      <c r="X309" s="20">
        <v>-1.7117567999999999E-4</v>
      </c>
      <c r="Y309" s="20">
        <v>2.1810708E-4</v>
      </c>
      <c r="Z309" s="20">
        <v>6.0645913059373933E-4</v>
      </c>
      <c r="AA309" s="92">
        <v>1.2685358834767889E-2</v>
      </c>
    </row>
    <row r="310" spans="1:33" x14ac:dyDescent="0.15">
      <c r="A310" s="108" t="s">
        <v>106</v>
      </c>
      <c r="B310" s="58">
        <f t="shared" si="6"/>
        <v>1.8333333333333333</v>
      </c>
      <c r="C310" s="21" t="s">
        <v>107</v>
      </c>
      <c r="D310" s="21">
        <v>4.5</v>
      </c>
      <c r="E310" s="20">
        <v>1</v>
      </c>
      <c r="F310" s="20">
        <v>1.8333333333333333</v>
      </c>
      <c r="G310" s="20">
        <v>0.97168257738014419</v>
      </c>
      <c r="H310" s="20">
        <v>0.97154105834761184</v>
      </c>
      <c r="I310" s="20">
        <v>1.6370952990671303E-2</v>
      </c>
      <c r="J310" s="20">
        <v>-2.644811354210607E-3</v>
      </c>
      <c r="K310" s="20">
        <v>-0.95492615212033205</v>
      </c>
      <c r="L310" s="20">
        <v>2.23369508833632E-2</v>
      </c>
      <c r="M310" s="20">
        <v>0.16738650828906648</v>
      </c>
      <c r="N310" s="20">
        <v>7.4763982783528624E-2</v>
      </c>
      <c r="O310" s="20">
        <v>8.2569629278453655E-2</v>
      </c>
      <c r="P310" s="20">
        <v>7.1803735551653355E-2</v>
      </c>
      <c r="Q310" s="20">
        <v>3.5148319078975199E-2</v>
      </c>
      <c r="R310" s="20">
        <v>1.9732083541860457E-3</v>
      </c>
      <c r="S310" s="20">
        <v>-4.3170900291443293E-3</v>
      </c>
      <c r="T310" s="20">
        <v>-7.1275489854934091E-3</v>
      </c>
      <c r="U310" s="20">
        <v>-8.6813951318589079E-4</v>
      </c>
      <c r="V310" s="20">
        <v>2.3470549320104869E-3</v>
      </c>
      <c r="W310" s="20">
        <v>-1.85672448E-3</v>
      </c>
      <c r="X310" s="20">
        <v>-2.2667147999999999E-4</v>
      </c>
      <c r="Y310" s="20">
        <v>5.1386939999999994E-4</v>
      </c>
      <c r="Z310" s="20">
        <v>9.4321406642120474E-4</v>
      </c>
      <c r="AA310" s="92">
        <v>2.0212819979021378E-2</v>
      </c>
    </row>
    <row r="311" spans="1:33" x14ac:dyDescent="0.15">
      <c r="A311" s="108" t="s">
        <v>106</v>
      </c>
      <c r="B311" s="58">
        <f t="shared" si="6"/>
        <v>1.8333333333333333</v>
      </c>
      <c r="C311" s="21" t="s">
        <v>107</v>
      </c>
      <c r="D311" s="21">
        <v>5.5</v>
      </c>
      <c r="E311" s="20">
        <v>0</v>
      </c>
      <c r="F311" s="20">
        <v>1.8333333333333333</v>
      </c>
      <c r="G311" s="20">
        <v>1.0990677546165841</v>
      </c>
      <c r="H311" s="20">
        <v>1.0988547238906539</v>
      </c>
      <c r="I311" s="20">
        <v>1.2695841094806317E-2</v>
      </c>
      <c r="J311" s="20">
        <v>-1.752257515407846E-2</v>
      </c>
      <c r="K311" s="20">
        <v>-0.99575476473796865</v>
      </c>
      <c r="L311" s="20">
        <v>1.1342413958198398E-2</v>
      </c>
      <c r="M311" s="20">
        <v>0.12619501797426488</v>
      </c>
      <c r="N311" s="20">
        <v>5.9298275739781914E-2</v>
      </c>
      <c r="O311" s="20">
        <v>6.5084383854145278E-2</v>
      </c>
      <c r="P311" s="20">
        <v>6.4776190996732139E-2</v>
      </c>
      <c r="Q311" s="20">
        <v>2.8130363987833803E-2</v>
      </c>
      <c r="R311" s="20">
        <v>6.8839331000558374E-4</v>
      </c>
      <c r="S311" s="20">
        <v>-2.4428207944125271E-3</v>
      </c>
      <c r="T311" s="20">
        <v>-4.4012754812245971E-3</v>
      </c>
      <c r="U311" s="20">
        <v>-2.776590598202014E-4</v>
      </c>
      <c r="V311" s="20">
        <v>1.552818007952479E-3</v>
      </c>
      <c r="W311" s="20">
        <v>-6.9783227999999997E-4</v>
      </c>
      <c r="X311" s="20">
        <v>-8.2306799999999996E-5</v>
      </c>
      <c r="Y311" s="20">
        <v>2.3921892000000004E-4</v>
      </c>
      <c r="Z311" s="20">
        <v>5.2466439289789119E-4</v>
      </c>
      <c r="AA311" s="92">
        <v>1.1838722544454986E-2</v>
      </c>
    </row>
    <row r="312" spans="1:33" x14ac:dyDescent="0.15">
      <c r="A312" s="108" t="s">
        <v>106</v>
      </c>
      <c r="B312" s="58">
        <f t="shared" si="6"/>
        <v>1.8333333333333333</v>
      </c>
      <c r="C312" s="21" t="s">
        <v>107</v>
      </c>
      <c r="D312" s="21">
        <v>5.5</v>
      </c>
      <c r="E312" s="20">
        <v>1</v>
      </c>
      <c r="F312" s="20">
        <v>1.8333333333333333</v>
      </c>
      <c r="G312" s="20">
        <v>0.96897081698910048</v>
      </c>
      <c r="H312" s="20">
        <v>0.96883838591225768</v>
      </c>
      <c r="I312" s="20">
        <v>1.4847900016051786E-2</v>
      </c>
      <c r="J312" s="20">
        <v>-6.0138194659608854E-3</v>
      </c>
      <c r="K312" s="20">
        <v>-0.95644082631982819</v>
      </c>
      <c r="L312" s="20">
        <v>2.04723649774728E-2</v>
      </c>
      <c r="M312" s="20">
        <v>0.16699081315350359</v>
      </c>
      <c r="N312" s="20">
        <v>7.65315454881422E-2</v>
      </c>
      <c r="O312" s="20">
        <v>8.2173934142890731E-2</v>
      </c>
      <c r="P312" s="20">
        <v>7.156634285050642E-2</v>
      </c>
      <c r="Q312" s="20">
        <v>3.4007414421808796E-2</v>
      </c>
      <c r="R312" s="20">
        <v>2.1362488749768417E-3</v>
      </c>
      <c r="S312" s="20">
        <v>-4.3365991512902356E-3</v>
      </c>
      <c r="T312" s="20">
        <v>-7.2091420499506807E-3</v>
      </c>
      <c r="U312" s="20">
        <v>-1.03556157236208E-3</v>
      </c>
      <c r="V312" s="20">
        <v>2.4031912893613832E-3</v>
      </c>
      <c r="W312" s="20">
        <v>-1.6551662399999997E-3</v>
      </c>
      <c r="X312" s="20">
        <v>-2.9521692000000001E-4</v>
      </c>
      <c r="Y312" s="20">
        <v>4.7364587999999998E-4</v>
      </c>
      <c r="Z312" s="20">
        <v>8.7347003868355874E-4</v>
      </c>
      <c r="AA312" s="92">
        <v>2.0247782292496033E-2</v>
      </c>
    </row>
    <row r="313" spans="1:33" x14ac:dyDescent="0.15">
      <c r="A313" s="108" t="s">
        <v>106</v>
      </c>
      <c r="B313" s="58">
        <f t="shared" si="6"/>
        <v>1.8333333333333333</v>
      </c>
      <c r="C313" s="21" t="s">
        <v>107</v>
      </c>
      <c r="D313" s="21">
        <v>6.5</v>
      </c>
      <c r="E313" s="20">
        <v>0</v>
      </c>
      <c r="F313" s="20">
        <v>1.8333333333333333</v>
      </c>
      <c r="G313" s="20">
        <v>1.0967742459873884</v>
      </c>
      <c r="H313" s="20">
        <v>1.0965832098341439</v>
      </c>
      <c r="I313" s="20">
        <v>1.0967474606451323E-2</v>
      </c>
      <c r="J313" s="20">
        <v>-1.7283664883549908E-2</v>
      </c>
      <c r="K313" s="20">
        <v>-0.99211441782307042</v>
      </c>
      <c r="L313" s="20">
        <v>1.2931092053787599E-2</v>
      </c>
      <c r="M313" s="20">
        <v>0.13156863257466878</v>
      </c>
      <c r="N313" s="20">
        <v>6.2837134121986077E-2</v>
      </c>
      <c r="O313" s="20">
        <v>6.5433416827495566E-2</v>
      </c>
      <c r="P313" s="20">
        <v>6.5395612381543511E-2</v>
      </c>
      <c r="Q313" s="20">
        <v>2.8337468192649002E-2</v>
      </c>
      <c r="R313" s="20">
        <v>1.4171983730276896E-3</v>
      </c>
      <c r="S313" s="20">
        <v>-2.7075874521069821E-3</v>
      </c>
      <c r="T313" s="20">
        <v>-4.8005838780733334E-3</v>
      </c>
      <c r="U313" s="20">
        <v>-6.3619148720856194E-4</v>
      </c>
      <c r="V313" s="20">
        <v>1.6618212425008679E-3</v>
      </c>
      <c r="W313" s="20">
        <v>-8.2254959999999999E-4</v>
      </c>
      <c r="X313" s="20">
        <v>-1.8604728E-4</v>
      </c>
      <c r="Y313" s="20">
        <v>2.3654592000000002E-4</v>
      </c>
      <c r="Z313" s="20">
        <v>5.7037079782241409E-4</v>
      </c>
      <c r="AA313" s="92">
        <v>1.2770171269976722E-2</v>
      </c>
    </row>
    <row r="314" spans="1:33" ht="15.75" thickBot="1" x14ac:dyDescent="0.2">
      <c r="A314" s="110" t="s">
        <v>106</v>
      </c>
      <c r="B314" s="111">
        <f t="shared" si="6"/>
        <v>1.8333333333333333</v>
      </c>
      <c r="C314" s="112" t="s">
        <v>107</v>
      </c>
      <c r="D314" s="112">
        <v>6.5</v>
      </c>
      <c r="E314" s="99">
        <v>1</v>
      </c>
      <c r="F314" s="99">
        <v>1.8333333333333333</v>
      </c>
      <c r="G314" s="99">
        <v>0.98863986115757174</v>
      </c>
      <c r="H314" s="99">
        <v>0.98849871025783653</v>
      </c>
      <c r="I314" s="99">
        <v>1.4987886502689609E-2</v>
      </c>
      <c r="J314" s="99">
        <v>-7.3782210890575364E-3</v>
      </c>
      <c r="K314" s="99">
        <v>-0.95787981488279861</v>
      </c>
      <c r="L314" s="99">
        <v>2.1011657174978399E-2</v>
      </c>
      <c r="M314" s="99">
        <v>0.1647634726105551</v>
      </c>
      <c r="N314" s="99">
        <v>7.6231041163493024E-2</v>
      </c>
      <c r="O314" s="99">
        <v>8.1005513601087042E-2</v>
      </c>
      <c r="P314" s="99">
        <v>7.0429646145052635E-2</v>
      </c>
      <c r="Q314" s="99">
        <v>3.3401199771172799E-2</v>
      </c>
      <c r="R314" s="99">
        <v>1.8603341474847253E-3</v>
      </c>
      <c r="S314" s="99">
        <v>-3.9561712694450449E-3</v>
      </c>
      <c r="T314" s="99">
        <v>-7.0710424983138256E-3</v>
      </c>
      <c r="U314" s="99">
        <v>-8.6616548743289235E-4</v>
      </c>
      <c r="V314" s="99">
        <v>2.1630387188481541E-3</v>
      </c>
      <c r="W314" s="99">
        <v>-1.61237952E-3</v>
      </c>
      <c r="X314" s="99">
        <v>-2.3082732000000001E-4</v>
      </c>
      <c r="Y314" s="99">
        <v>3.7136340000000002E-4</v>
      </c>
      <c r="Z314" s="99">
        <v>8.1922495614746536E-4</v>
      </c>
      <c r="AA314" s="104">
        <v>1.9760033388667605E-2</v>
      </c>
    </row>
    <row r="315" spans="1:33" ht="16.5" thickTop="1" thickBot="1" x14ac:dyDescent="0.2">
      <c r="A315" s="22"/>
      <c r="B315" s="53"/>
      <c r="C315" s="22"/>
      <c r="D315" s="22"/>
      <c r="AG315" s="1">
        <v>2.5</v>
      </c>
    </row>
    <row r="316" spans="1:33" ht="15.75" thickTop="1" x14ac:dyDescent="0.15">
      <c r="A316" s="105" t="s">
        <v>106</v>
      </c>
      <c r="B316" s="107">
        <f t="shared" ref="B316:B356" si="7">F316</f>
        <v>2.5</v>
      </c>
      <c r="C316" s="107" t="s">
        <v>107</v>
      </c>
      <c r="D316" s="107">
        <v>-3.5</v>
      </c>
      <c r="E316" s="90">
        <v>0</v>
      </c>
      <c r="F316" s="90">
        <v>2.5</v>
      </c>
      <c r="G316" s="90">
        <v>1.1403647020223866</v>
      </c>
      <c r="H316" s="90">
        <v>1.1403485850165931</v>
      </c>
      <c r="I316" s="90">
        <v>4.0484091935658476E-3</v>
      </c>
      <c r="J316" s="90">
        <v>-4.5131643292034207E-3</v>
      </c>
      <c r="K316" s="90">
        <v>-1.0437757587569942</v>
      </c>
      <c r="L316" s="90">
        <v>2.0945343157199999E-5</v>
      </c>
      <c r="M316" s="90">
        <v>0.10376171686893158</v>
      </c>
      <c r="N316" s="90">
        <v>4.412000761526487E-2</v>
      </c>
      <c r="O316" s="90">
        <v>5.2444537353994097E-2</v>
      </c>
      <c r="P316" s="90">
        <v>5.4110079746827064E-2</v>
      </c>
      <c r="Q316" s="90">
        <v>1.6995978109341E-2</v>
      </c>
      <c r="R316" s="90">
        <v>4.5010331808057396E-4</v>
      </c>
      <c r="S316" s="90">
        <v>-1.8770562521812173E-3</v>
      </c>
      <c r="T316" s="90">
        <v>-3.1285840652835665E-3</v>
      </c>
      <c r="U316" s="90">
        <v>-2.0659413271225383E-4</v>
      </c>
      <c r="V316" s="90">
        <v>1.2988472571682605E-3</v>
      </c>
      <c r="W316" s="90">
        <v>-1.1486880000000002E-5</v>
      </c>
      <c r="X316" s="90">
        <v>-1.31436E-6</v>
      </c>
      <c r="Y316" s="90">
        <v>1.9105200000000003E-6</v>
      </c>
      <c r="Z316" s="90">
        <v>-1.189890226266104E-6</v>
      </c>
      <c r="AA316" s="91">
        <v>7.7317492289169162E-3</v>
      </c>
    </row>
    <row r="317" spans="1:33" x14ac:dyDescent="0.15">
      <c r="A317" s="108" t="s">
        <v>106</v>
      </c>
      <c r="B317" s="21">
        <f t="shared" si="7"/>
        <v>2.5</v>
      </c>
      <c r="C317" s="21" t="s">
        <v>107</v>
      </c>
      <c r="D317" s="21">
        <v>-3.5</v>
      </c>
      <c r="E317" s="20">
        <v>1</v>
      </c>
      <c r="F317" s="20">
        <v>2.5</v>
      </c>
      <c r="G317" s="20">
        <v>1.0706368073661372</v>
      </c>
      <c r="H317" s="20">
        <v>1.0705606552114171</v>
      </c>
      <c r="I317" s="20">
        <v>8.9722005502402176E-3</v>
      </c>
      <c r="J317" s="20">
        <v>9.0860562260389795E-3</v>
      </c>
      <c r="K317" s="20">
        <v>-1.0101147922488574</v>
      </c>
      <c r="L317" s="20">
        <v>1.81047654018E-5</v>
      </c>
      <c r="M317" s="20">
        <v>0.1335695060903454</v>
      </c>
      <c r="N317" s="20">
        <v>5.6478014655651901E-2</v>
      </c>
      <c r="O317" s="20">
        <v>6.6183744395874308E-2</v>
      </c>
      <c r="P317" s="20">
        <v>6.3191116736292824E-2</v>
      </c>
      <c r="Q317" s="20">
        <v>1.9592979818088604E-2</v>
      </c>
      <c r="R317" s="20">
        <v>3.9157595164285232E-4</v>
      </c>
      <c r="S317" s="20">
        <v>-3.398767779561981E-3</v>
      </c>
      <c r="T317" s="20">
        <v>-4.981083857863138E-3</v>
      </c>
      <c r="U317" s="20">
        <v>-2.6994802172255084E-4</v>
      </c>
      <c r="V317" s="20">
        <v>2.0019088667596482E-3</v>
      </c>
      <c r="W317" s="20">
        <v>6.0793200000000009E-6</v>
      </c>
      <c r="X317" s="20">
        <v>-4.6796400000000003E-6</v>
      </c>
      <c r="Y317" s="20">
        <v>7.7198399999999996E-6</v>
      </c>
      <c r="Z317" s="20">
        <v>3.6645412525281165E-6</v>
      </c>
      <c r="AA317" s="92">
        <v>1.2705433559460638E-2</v>
      </c>
    </row>
    <row r="318" spans="1:33" x14ac:dyDescent="0.15">
      <c r="A318" s="108" t="s">
        <v>106</v>
      </c>
      <c r="B318" s="21">
        <f t="shared" si="7"/>
        <v>2.5</v>
      </c>
      <c r="C318" s="21" t="s">
        <v>107</v>
      </c>
      <c r="D318" s="21">
        <v>-2.5</v>
      </c>
      <c r="E318" s="20">
        <v>-1</v>
      </c>
      <c r="F318" s="20">
        <v>2.5</v>
      </c>
      <c r="G318" s="20">
        <v>1.1683366758310763</v>
      </c>
      <c r="H318" s="20">
        <v>1.1682581574791979</v>
      </c>
      <c r="I318" s="20">
        <v>4.0969378422669603E-3</v>
      </c>
      <c r="J318" s="20">
        <v>-1.2910487040984311E-2</v>
      </c>
      <c r="K318" s="20">
        <v>-1.0594676937266687</v>
      </c>
      <c r="L318" s="20">
        <v>3.5071467381720002E-4</v>
      </c>
      <c r="M318" s="20">
        <v>8.9380438475005874E-2</v>
      </c>
      <c r="N318" s="20">
        <v>4.2779870316518781E-2</v>
      </c>
      <c r="O318" s="20">
        <v>5.0486593027553074E-2</v>
      </c>
      <c r="P318" s="20">
        <v>5.2844273280640043E-2</v>
      </c>
      <c r="Q318" s="20">
        <v>1.38714910927362E-2</v>
      </c>
      <c r="R318" s="20">
        <v>3.4837718117691477E-5</v>
      </c>
      <c r="S318" s="20">
        <v>-1.9118939702989087E-3</v>
      </c>
      <c r="T318" s="20">
        <v>-2.2205322189042371E-3</v>
      </c>
      <c r="U318" s="20">
        <v>7.9762978082097396E-5</v>
      </c>
      <c r="V318" s="20">
        <v>1.3050160876463808E-3</v>
      </c>
      <c r="W318" s="20">
        <v>9.5342400000000004E-6</v>
      </c>
      <c r="X318" s="20">
        <v>-6.96708E-6</v>
      </c>
      <c r="Y318" s="20">
        <v>3.1827599999999996E-6</v>
      </c>
      <c r="Z318" s="20">
        <v>-1.3727308263672371E-6</v>
      </c>
      <c r="AA318" s="92">
        <v>6.1839380809061237E-3</v>
      </c>
    </row>
    <row r="319" spans="1:33" x14ac:dyDescent="0.15">
      <c r="A319" s="108" t="s">
        <v>106</v>
      </c>
      <c r="B319" s="21">
        <f t="shared" si="7"/>
        <v>2.5</v>
      </c>
      <c r="C319" s="21" t="s">
        <v>107</v>
      </c>
      <c r="D319" s="21">
        <v>-2.5</v>
      </c>
      <c r="E319" s="20">
        <v>-0.5</v>
      </c>
      <c r="F319" s="20">
        <v>2.5</v>
      </c>
      <c r="G319" s="20">
        <v>1.1633080737200696</v>
      </c>
      <c r="H319" s="20">
        <v>1.1632373088251216</v>
      </c>
      <c r="I319" s="20">
        <v>5.1048405460592866E-3</v>
      </c>
      <c r="J319" s="20">
        <v>-1.1771930282996682E-2</v>
      </c>
      <c r="K319" s="20">
        <v>-1.0541498964141744</v>
      </c>
      <c r="L319" s="20">
        <v>1.2376982176020001E-4</v>
      </c>
      <c r="M319" s="20">
        <v>9.7376466591758346E-2</v>
      </c>
      <c r="N319" s="20">
        <v>4.1365073558232511E-2</v>
      </c>
      <c r="O319" s="20">
        <v>4.8259874646767432E-2</v>
      </c>
      <c r="P319" s="20">
        <v>5.269532571065072E-2</v>
      </c>
      <c r="Q319" s="20">
        <v>1.5391088806123797E-2</v>
      </c>
      <c r="R319" s="20">
        <v>2.2992893957676379E-4</v>
      </c>
      <c r="S319" s="20">
        <v>-1.6262246817338386E-3</v>
      </c>
      <c r="T319" s="20">
        <v>-2.8772659116049404E-3</v>
      </c>
      <c r="U319" s="20">
        <v>-4.9288955520182393E-5</v>
      </c>
      <c r="V319" s="20">
        <v>1.2011329823948325E-3</v>
      </c>
      <c r="W319" s="20">
        <v>2.6740800000000007E-6</v>
      </c>
      <c r="X319" s="20">
        <v>2.2766399999999998E-6</v>
      </c>
      <c r="Y319" s="20">
        <v>9.3419999999999978E-7</v>
      </c>
      <c r="Z319" s="20">
        <v>3.4063524124480617E-6</v>
      </c>
      <c r="AA319" s="92">
        <v>6.7611305286477607E-3</v>
      </c>
    </row>
    <row r="320" spans="1:33" x14ac:dyDescent="0.15">
      <c r="A320" s="108" t="s">
        <v>106</v>
      </c>
      <c r="B320" s="21">
        <f t="shared" si="7"/>
        <v>2.5</v>
      </c>
      <c r="C320" s="21" t="s">
        <v>107</v>
      </c>
      <c r="D320" s="21">
        <v>-2.5</v>
      </c>
      <c r="E320" s="20">
        <v>0</v>
      </c>
      <c r="F320" s="20">
        <v>2.5</v>
      </c>
      <c r="G320" s="20">
        <v>1.1418198466660747</v>
      </c>
      <c r="H320" s="20">
        <v>1.1417951120451839</v>
      </c>
      <c r="I320" s="20">
        <v>4.3881097344736324E-3</v>
      </c>
      <c r="J320" s="20">
        <v>-6.1015443309205874E-3</v>
      </c>
      <c r="K320" s="20">
        <v>-1.0391430706907063</v>
      </c>
      <c r="L320" s="20">
        <v>1.8216633342599999E-4</v>
      </c>
      <c r="M320" s="20">
        <v>0.10750028930540571</v>
      </c>
      <c r="N320" s="20">
        <v>4.6613633563906631E-2</v>
      </c>
      <c r="O320" s="20">
        <v>5.2489333029718199E-2</v>
      </c>
      <c r="P320" s="20">
        <v>5.5057362054928567E-2</v>
      </c>
      <c r="Q320" s="20">
        <v>1.6981503747931795E-2</v>
      </c>
      <c r="R320" s="20">
        <v>6.4240752209023108E-4</v>
      </c>
      <c r="S320" s="20">
        <v>-2.0596058951179207E-3</v>
      </c>
      <c r="T320" s="20">
        <v>-3.3056295000056237E-3</v>
      </c>
      <c r="U320" s="20">
        <v>-2.3731490849329369E-4</v>
      </c>
      <c r="V320" s="20">
        <v>1.3561556923099996E-3</v>
      </c>
      <c r="W320" s="20">
        <v>1.145988E-5</v>
      </c>
      <c r="X320" s="20">
        <v>2.861999999999998E-7</v>
      </c>
      <c r="Y320" s="20">
        <v>3.6352800000000005E-6</v>
      </c>
      <c r="Z320" s="20">
        <v>-1.0339506052437393E-6</v>
      </c>
      <c r="AA320" s="92">
        <v>8.2421365583403763E-3</v>
      </c>
    </row>
    <row r="321" spans="1:27" x14ac:dyDescent="0.15">
      <c r="A321" s="108" t="s">
        <v>106</v>
      </c>
      <c r="B321" s="21">
        <f t="shared" si="7"/>
        <v>2.5</v>
      </c>
      <c r="C321" s="21" t="s">
        <v>107</v>
      </c>
      <c r="D321" s="21">
        <v>-2.5</v>
      </c>
      <c r="E321" s="20">
        <v>0.5</v>
      </c>
      <c r="F321" s="20">
        <v>2.5</v>
      </c>
      <c r="G321" s="20">
        <v>1.108781816884931</v>
      </c>
      <c r="H321" s="20">
        <v>1.1087657671446118</v>
      </c>
      <c r="I321" s="20">
        <v>5.950358925351739E-3</v>
      </c>
      <c r="J321" s="20">
        <v>4.2929189235599123E-4</v>
      </c>
      <c r="K321" s="20">
        <v>-1.0210456655162008</v>
      </c>
      <c r="L321" s="20">
        <v>1.4682570792119999E-4</v>
      </c>
      <c r="M321" s="20">
        <v>0.12010840553525234</v>
      </c>
      <c r="N321" s="20">
        <v>5.0341007081449736E-2</v>
      </c>
      <c r="O321" s="20">
        <v>6.0436832497769544E-2</v>
      </c>
      <c r="P321" s="20">
        <v>6.0936522047068294E-2</v>
      </c>
      <c r="Q321" s="20">
        <v>1.9886285021941799E-2</v>
      </c>
      <c r="R321" s="20">
        <v>7.4134664154447481E-4</v>
      </c>
      <c r="S321" s="20">
        <v>-2.8664474467236553E-3</v>
      </c>
      <c r="T321" s="20">
        <v>-4.2773436769191564E-3</v>
      </c>
      <c r="U321" s="20">
        <v>-3.8345450251996708E-4</v>
      </c>
      <c r="V321" s="20">
        <v>1.7790290215851565E-3</v>
      </c>
      <c r="W321" s="20">
        <v>-3.6838800000000003E-6</v>
      </c>
      <c r="X321" s="20">
        <v>8.404559999999998E-6</v>
      </c>
      <c r="Y321" s="20">
        <v>9.7664399999999996E-6</v>
      </c>
      <c r="Z321" s="20">
        <v>2.8399656846877306E-6</v>
      </c>
      <c r="AA321" s="92">
        <v>1.0306428398279331E-2</v>
      </c>
    </row>
    <row r="322" spans="1:27" x14ac:dyDescent="0.15">
      <c r="A322" s="108" t="s">
        <v>106</v>
      </c>
      <c r="B322" s="21">
        <f t="shared" si="7"/>
        <v>2.5</v>
      </c>
      <c r="C322" s="21" t="s">
        <v>107</v>
      </c>
      <c r="D322" s="21">
        <v>-2.5</v>
      </c>
      <c r="E322" s="20">
        <v>1</v>
      </c>
      <c r="F322" s="20">
        <v>2.5</v>
      </c>
      <c r="G322" s="20">
        <v>1.0753459567023675</v>
      </c>
      <c r="H322" s="20">
        <v>1.0752921984597754</v>
      </c>
      <c r="I322" s="20">
        <v>7.7197881164538249E-3</v>
      </c>
      <c r="J322" s="20">
        <v>7.4846108189022811E-3</v>
      </c>
      <c r="K322" s="20">
        <v>-1.0028274332356406</v>
      </c>
      <c r="L322" s="20">
        <v>7.9608505561200014E-5</v>
      </c>
      <c r="M322" s="20">
        <v>0.13458114176711472</v>
      </c>
      <c r="N322" s="20">
        <v>6.0533889795171769E-2</v>
      </c>
      <c r="O322" s="20">
        <v>6.8294740614372684E-2</v>
      </c>
      <c r="P322" s="20">
        <v>6.5421915068181791E-2</v>
      </c>
      <c r="Q322" s="20">
        <v>1.9721971268861403E-2</v>
      </c>
      <c r="R322" s="20">
        <v>5.0305664961946498E-4</v>
      </c>
      <c r="S322" s="20">
        <v>-3.7833761875812953E-3</v>
      </c>
      <c r="T322" s="20">
        <v>-5.4408467933974554E-3</v>
      </c>
      <c r="U322" s="20">
        <v>-3.0837983560124126E-4</v>
      </c>
      <c r="V322" s="20">
        <v>2.1901815729518845E-3</v>
      </c>
      <c r="W322" s="20">
        <v>1.0660679999999998E-5</v>
      </c>
      <c r="X322" s="20">
        <v>-4.3318800000000003E-6</v>
      </c>
      <c r="Y322" s="20">
        <v>-2.8079999999999792E-8</v>
      </c>
      <c r="Z322" s="20">
        <v>4.0495535472935023E-6</v>
      </c>
      <c r="AA322" s="92">
        <v>1.3220303564329339E-2</v>
      </c>
    </row>
    <row r="323" spans="1:27" x14ac:dyDescent="0.15">
      <c r="A323" s="108" t="s">
        <v>106</v>
      </c>
      <c r="B323" s="21">
        <f t="shared" si="7"/>
        <v>2.5</v>
      </c>
      <c r="C323" s="21" t="s">
        <v>107</v>
      </c>
      <c r="D323" s="21">
        <v>-2</v>
      </c>
      <c r="E323" s="20">
        <v>-1</v>
      </c>
      <c r="F323" s="20">
        <v>2.5</v>
      </c>
      <c r="G323" s="20">
        <v>1.1702622338150399</v>
      </c>
      <c r="H323" s="20">
        <v>1.1701713061299148</v>
      </c>
      <c r="I323" s="20">
        <v>4.072673517916404E-3</v>
      </c>
      <c r="J323" s="20">
        <v>-1.4007981096224845E-2</v>
      </c>
      <c r="K323" s="20">
        <v>-1.0611912771086827</v>
      </c>
      <c r="L323" s="20">
        <v>3.2522758870139995E-4</v>
      </c>
      <c r="M323" s="20">
        <v>8.7616608743369309E-2</v>
      </c>
      <c r="N323" s="20">
        <v>4.0825658963054769E-2</v>
      </c>
      <c r="O323" s="20">
        <v>4.7434887618848523E-2</v>
      </c>
      <c r="P323" s="20">
        <v>5.1789852280367962E-2</v>
      </c>
      <c r="Q323" s="20">
        <v>1.4581234832194801E-2</v>
      </c>
      <c r="R323" s="20">
        <v>4.4592279190645113E-5</v>
      </c>
      <c r="S323" s="20">
        <v>-1.6401597689809149E-3</v>
      </c>
      <c r="T323" s="20">
        <v>-2.2996783139385218E-3</v>
      </c>
      <c r="U323" s="20">
        <v>4.9474020434526E-5</v>
      </c>
      <c r="V323" s="20">
        <v>1.2050810339008298E-3</v>
      </c>
      <c r="W323" s="20">
        <v>-8.3084399999999993E-6</v>
      </c>
      <c r="X323" s="20">
        <v>1.0443599999999999E-6</v>
      </c>
      <c r="Y323" s="20">
        <v>-3.3739200000000006E-6</v>
      </c>
      <c r="Z323" s="20">
        <v>1.0750829672119253E-7</v>
      </c>
      <c r="AA323" s="92">
        <v>5.7967365604345514E-3</v>
      </c>
    </row>
    <row r="324" spans="1:27" x14ac:dyDescent="0.15">
      <c r="A324" s="108" t="s">
        <v>106</v>
      </c>
      <c r="B324" s="21">
        <f t="shared" si="7"/>
        <v>2.5</v>
      </c>
      <c r="C324" s="21" t="s">
        <v>107</v>
      </c>
      <c r="D324" s="21">
        <v>-2</v>
      </c>
      <c r="E324" s="20">
        <v>-0.5</v>
      </c>
      <c r="F324" s="20">
        <v>2.5</v>
      </c>
      <c r="G324" s="20">
        <v>1.1688424957445591</v>
      </c>
      <c r="H324" s="20">
        <v>1.1687546428851403</v>
      </c>
      <c r="I324" s="20">
        <v>4.8174016268296236E-3</v>
      </c>
      <c r="J324" s="20">
        <v>-1.3496563798374663E-2</v>
      </c>
      <c r="K324" s="20">
        <v>-1.0520721218801514</v>
      </c>
      <c r="L324" s="20">
        <v>5.2441376137920008E-4</v>
      </c>
      <c r="M324" s="20">
        <v>9.4720456318616697E-2</v>
      </c>
      <c r="N324" s="20">
        <v>4.3099039506053011E-2</v>
      </c>
      <c r="O324" s="20">
        <v>4.7796985997618356E-2</v>
      </c>
      <c r="P324" s="20">
        <v>5.290037649810829E-2</v>
      </c>
      <c r="Q324" s="20">
        <v>1.6925916471710403E-2</v>
      </c>
      <c r="R324" s="20">
        <v>3.0517841071097741E-4</v>
      </c>
      <c r="S324" s="20">
        <v>-1.6513078387785764E-3</v>
      </c>
      <c r="T324" s="20">
        <v>-2.6317464585757459E-3</v>
      </c>
      <c r="U324" s="20">
        <v>-1.0628894913801533E-4</v>
      </c>
      <c r="V324" s="20">
        <v>1.2227855773730356E-3</v>
      </c>
      <c r="W324" s="20">
        <v>-2.2270679999999999E-5</v>
      </c>
      <c r="X324" s="20">
        <v>5.2941599999999998E-6</v>
      </c>
      <c r="Y324" s="20">
        <v>1.002564E-5</v>
      </c>
      <c r="Z324" s="20">
        <v>9.2647736904030342E-6</v>
      </c>
      <c r="AA324" s="92">
        <v>6.5570219610039089E-3</v>
      </c>
    </row>
    <row r="325" spans="1:27" x14ac:dyDescent="0.15">
      <c r="A325" s="108" t="s">
        <v>106</v>
      </c>
      <c r="B325" s="21">
        <f t="shared" si="7"/>
        <v>2.5</v>
      </c>
      <c r="C325" s="21" t="s">
        <v>107</v>
      </c>
      <c r="D325" s="21">
        <v>-2</v>
      </c>
      <c r="E325" s="20">
        <v>0</v>
      </c>
      <c r="F325" s="20">
        <v>2.5</v>
      </c>
      <c r="G325" s="20">
        <v>1.1509726088714944</v>
      </c>
      <c r="H325" s="20">
        <v>1.1509352963793895</v>
      </c>
      <c r="I325" s="20">
        <v>4.8136686538526145E-3</v>
      </c>
      <c r="J325" s="20">
        <v>-7.9195021707237859E-3</v>
      </c>
      <c r="K325" s="20">
        <v>-1.0370832535930063</v>
      </c>
      <c r="L325" s="20">
        <v>2.3601387029219996E-4</v>
      </c>
      <c r="M325" s="20">
        <v>0.10311591254390909</v>
      </c>
      <c r="N325" s="20">
        <v>4.6178742212085129E-2</v>
      </c>
      <c r="O325" s="20">
        <v>5.6440684925881807E-2</v>
      </c>
      <c r="P325" s="20">
        <v>5.6523812575733245E-2</v>
      </c>
      <c r="Q325" s="20">
        <v>1.7848181331703798E-2</v>
      </c>
      <c r="R325" s="20">
        <v>6.4937506571376917E-4</v>
      </c>
      <c r="S325" s="20">
        <v>-2.3912609715983431E-3</v>
      </c>
      <c r="T325" s="20">
        <v>-3.226606781580901E-3</v>
      </c>
      <c r="U325" s="20">
        <v>-2.9320451262506494E-4</v>
      </c>
      <c r="V325" s="20">
        <v>1.5278342445160917E-3</v>
      </c>
      <c r="W325" s="20">
        <v>-4.3081199999999992E-6</v>
      </c>
      <c r="X325" s="20">
        <v>5.8579200000000008E-6</v>
      </c>
      <c r="Y325" s="20">
        <v>-4.9680000000000039E-8</v>
      </c>
      <c r="Z325" s="20">
        <v>-3.1869054444891486E-6</v>
      </c>
      <c r="AA325" s="92">
        <v>7.9754592834779901E-3</v>
      </c>
    </row>
    <row r="326" spans="1:27" x14ac:dyDescent="0.15">
      <c r="A326" s="108" t="s">
        <v>106</v>
      </c>
      <c r="B326" s="21">
        <f t="shared" si="7"/>
        <v>2.5</v>
      </c>
      <c r="C326" s="21" t="s">
        <v>107</v>
      </c>
      <c r="D326" s="21">
        <v>-2</v>
      </c>
      <c r="E326" s="20">
        <v>0.5</v>
      </c>
      <c r="F326" s="20">
        <v>2.5</v>
      </c>
      <c r="G326" s="20">
        <v>1.11364585722847</v>
      </c>
      <c r="H326" s="20">
        <v>1.1136279644471654</v>
      </c>
      <c r="I326" s="20">
        <v>6.0306178443574254E-3</v>
      </c>
      <c r="J326" s="20">
        <v>-1.8664864885043094E-3</v>
      </c>
      <c r="K326" s="20">
        <v>-1.0185739841504495</v>
      </c>
      <c r="L326" s="20">
        <v>2.2095220219379999E-4</v>
      </c>
      <c r="M326" s="20">
        <v>0.11589387904420959</v>
      </c>
      <c r="N326" s="20">
        <v>5.0699372487242558E-2</v>
      </c>
      <c r="O326" s="20">
        <v>6.2460103851308221E-2</v>
      </c>
      <c r="P326" s="20">
        <v>6.013124670473325E-2</v>
      </c>
      <c r="Q326" s="20">
        <v>1.9637745799795197E-2</v>
      </c>
      <c r="R326" s="20">
        <v>5.8109313820309402E-4</v>
      </c>
      <c r="S326" s="20">
        <v>-2.7925914843141496E-3</v>
      </c>
      <c r="T326" s="20">
        <v>-3.8708177484110197E-3</v>
      </c>
      <c r="U326" s="20">
        <v>-3.035064595235261E-4</v>
      </c>
      <c r="V326" s="20">
        <v>1.7127140939453614E-3</v>
      </c>
      <c r="W326" s="20">
        <v>-8.1432000000000002E-5</v>
      </c>
      <c r="X326" s="20">
        <v>2.6600400000000002E-6</v>
      </c>
      <c r="Y326" s="20">
        <v>1.8607319999999999E-5</v>
      </c>
      <c r="Z326" s="20">
        <v>1.3674653740641416E-5</v>
      </c>
      <c r="AA326" s="92">
        <v>9.951541071815128E-3</v>
      </c>
    </row>
    <row r="327" spans="1:27" x14ac:dyDescent="0.15">
      <c r="A327" s="108" t="s">
        <v>106</v>
      </c>
      <c r="B327" s="21">
        <f t="shared" si="7"/>
        <v>2.5</v>
      </c>
      <c r="C327" s="21" t="s">
        <v>107</v>
      </c>
      <c r="D327" s="21">
        <v>-2</v>
      </c>
      <c r="E327" s="20">
        <v>1</v>
      </c>
      <c r="F327" s="20">
        <v>2.5</v>
      </c>
      <c r="G327" s="20">
        <v>1.0619439870506171</v>
      </c>
      <c r="H327" s="20">
        <v>1.0618665611479638</v>
      </c>
      <c r="I327" s="20">
        <v>1.0331002713871353E-2</v>
      </c>
      <c r="J327" s="20">
        <v>7.5966000082125403E-3</v>
      </c>
      <c r="K327" s="20">
        <v>-1.0054055922836362</v>
      </c>
      <c r="L327" s="20">
        <v>0</v>
      </c>
      <c r="M327" s="20">
        <v>0.1430941866411829</v>
      </c>
      <c r="N327" s="20">
        <v>5.6302564925732497E-2</v>
      </c>
      <c r="O327" s="20">
        <v>6.7320434667373447E-2</v>
      </c>
      <c r="P327" s="20">
        <v>6.5253770668258562E-2</v>
      </c>
      <c r="Q327" s="20">
        <v>2.0481984699838203E-2</v>
      </c>
      <c r="R327" s="20">
        <v>4.3616823083349741E-4</v>
      </c>
      <c r="S327" s="20">
        <v>-3.6969786466494207E-3</v>
      </c>
      <c r="T327" s="20">
        <v>-5.8573662272801471E-3</v>
      </c>
      <c r="U327" s="20">
        <v>-2.5187334842165796E-4</v>
      </c>
      <c r="V327" s="20">
        <v>2.0639673013695399E-3</v>
      </c>
      <c r="W327" s="20">
        <v>-5.6804760000000006E-5</v>
      </c>
      <c r="X327" s="20">
        <v>-5.0241600000000007E-6</v>
      </c>
      <c r="Y327" s="20">
        <v>1.618164E-5</v>
      </c>
      <c r="Z327" s="20">
        <v>1.6692089391573918E-5</v>
      </c>
      <c r="AA327" s="92">
        <v>1.4088982995761052E-2</v>
      </c>
    </row>
    <row r="328" spans="1:27" x14ac:dyDescent="0.15">
      <c r="A328" s="108" t="s">
        <v>106</v>
      </c>
      <c r="B328" s="21">
        <f t="shared" si="7"/>
        <v>2.5</v>
      </c>
      <c r="C328" s="21" t="s">
        <v>107</v>
      </c>
      <c r="D328" s="21">
        <v>-1.5</v>
      </c>
      <c r="E328" s="20">
        <v>-1</v>
      </c>
      <c r="F328" s="20">
        <v>2.5</v>
      </c>
      <c r="G328" s="20">
        <v>1.1719507345866029</v>
      </c>
      <c r="H328" s="20">
        <v>1.1718492774830804</v>
      </c>
      <c r="I328" s="20">
        <v>3.8150983825028088E-3</v>
      </c>
      <c r="J328" s="20">
        <v>-1.4941224340476999E-2</v>
      </c>
      <c r="K328" s="20">
        <v>-1.0583464556397111</v>
      </c>
      <c r="L328" s="20">
        <v>3.8243405692799998E-4</v>
      </c>
      <c r="M328" s="20">
        <v>8.6853215769571029E-2</v>
      </c>
      <c r="N328" s="20">
        <v>4.152372490975538E-2</v>
      </c>
      <c r="O328" s="20">
        <v>4.8765692485152098E-2</v>
      </c>
      <c r="P328" s="20">
        <v>5.2666020937265245E-2</v>
      </c>
      <c r="Q328" s="20">
        <v>1.5492464787769198E-2</v>
      </c>
      <c r="R328" s="20">
        <v>-7.5249471134213589E-5</v>
      </c>
      <c r="S328" s="20">
        <v>-1.6945066092445139E-3</v>
      </c>
      <c r="T328" s="20">
        <v>-2.2782107838746628E-3</v>
      </c>
      <c r="U328" s="20">
        <v>8.5931808560217859E-5</v>
      </c>
      <c r="V328" s="20">
        <v>1.2281524598890003E-3</v>
      </c>
      <c r="W328" s="20">
        <v>-9.7956000000000028E-7</v>
      </c>
      <c r="X328" s="20">
        <v>4.4053200000000005E-6</v>
      </c>
      <c r="Y328" s="20">
        <v>-3.0348000000000001E-7</v>
      </c>
      <c r="Z328" s="20">
        <v>-3.3334902819100701E-6</v>
      </c>
      <c r="AA328" s="92">
        <v>5.8228967917265603E-3</v>
      </c>
    </row>
    <row r="329" spans="1:27" x14ac:dyDescent="0.15">
      <c r="A329" s="108" t="s">
        <v>106</v>
      </c>
      <c r="B329" s="21">
        <f t="shared" si="7"/>
        <v>2.5</v>
      </c>
      <c r="C329" s="21" t="s">
        <v>107</v>
      </c>
      <c r="D329" s="21">
        <v>-1.5</v>
      </c>
      <c r="E329" s="20">
        <v>-0.5</v>
      </c>
      <c r="F329" s="20">
        <v>2.5</v>
      </c>
      <c r="G329" s="20">
        <v>1.1706640818075855</v>
      </c>
      <c r="H329" s="20">
        <v>1.1705707342384548</v>
      </c>
      <c r="I329" s="20">
        <v>5.7842416278748561E-3</v>
      </c>
      <c r="J329" s="20">
        <v>-1.3604820014707912E-2</v>
      </c>
      <c r="K329" s="20">
        <v>-1.0551187992552717</v>
      </c>
      <c r="L329" s="20">
        <v>2.6831863133459997E-4</v>
      </c>
      <c r="M329" s="20">
        <v>9.1573560098998433E-2</v>
      </c>
      <c r="N329" s="20">
        <v>4.0958179503738576E-2</v>
      </c>
      <c r="O329" s="20">
        <v>4.9152055188272481E-2</v>
      </c>
      <c r="P329" s="20">
        <v>5.1791725141824937E-2</v>
      </c>
      <c r="Q329" s="20">
        <v>1.7126730997991998E-2</v>
      </c>
      <c r="R329" s="20">
        <v>1.4213788992018127E-4</v>
      </c>
      <c r="S329" s="20">
        <v>-1.6777845045480217E-3</v>
      </c>
      <c r="T329" s="20">
        <v>-2.4387854412201383E-3</v>
      </c>
      <c r="U329" s="20">
        <v>-2.2701296159483254E-5</v>
      </c>
      <c r="V329" s="20">
        <v>1.2187141492574758E-3</v>
      </c>
      <c r="W329" s="20">
        <v>-1.8573840000000001E-5</v>
      </c>
      <c r="X329" s="20">
        <v>-2.9268000000000005E-6</v>
      </c>
      <c r="Y329" s="20">
        <v>-3.2216400000000005E-6</v>
      </c>
      <c r="Z329" s="20">
        <v>5.5372191255067577E-6</v>
      </c>
      <c r="AA329" s="92">
        <v>6.239606953348166E-3</v>
      </c>
    </row>
    <row r="330" spans="1:27" x14ac:dyDescent="0.15">
      <c r="A330" s="108" t="s">
        <v>106</v>
      </c>
      <c r="B330" s="21">
        <f t="shared" si="7"/>
        <v>2.5</v>
      </c>
      <c r="C330" s="21" t="s">
        <v>107</v>
      </c>
      <c r="D330" s="21">
        <v>-1.5</v>
      </c>
      <c r="E330" s="20">
        <v>0</v>
      </c>
      <c r="F330" s="20">
        <v>2.5</v>
      </c>
      <c r="G330" s="20">
        <v>1.1447935904940671</v>
      </c>
      <c r="H330" s="20">
        <v>1.1447516266429745</v>
      </c>
      <c r="I330" s="20">
        <v>4.75580757270898E-3</v>
      </c>
      <c r="J330" s="20">
        <v>-8.5709059552117901E-3</v>
      </c>
      <c r="K330" s="20">
        <v>-1.0425438841336747</v>
      </c>
      <c r="L330" s="20">
        <v>1.951116722478E-4</v>
      </c>
      <c r="M330" s="20">
        <v>0.1015144671367724</v>
      </c>
      <c r="N330" s="20">
        <v>4.5392951400424812E-2</v>
      </c>
      <c r="O330" s="20">
        <v>5.3105273570924622E-2</v>
      </c>
      <c r="P330" s="20">
        <v>5.537461927732263E-2</v>
      </c>
      <c r="Q330" s="20">
        <v>1.7781058156276799E-2</v>
      </c>
      <c r="R330" s="20">
        <v>5.5600998115835605E-4</v>
      </c>
      <c r="S330" s="20">
        <v>-2.0066525635790296E-3</v>
      </c>
      <c r="T330" s="20">
        <v>-3.1272886108831615E-3</v>
      </c>
      <c r="U330" s="20">
        <v>-3.017791869896524E-4</v>
      </c>
      <c r="V330" s="20">
        <v>1.4045193232584637E-3</v>
      </c>
      <c r="W330" s="20">
        <v>-3.91608E-6</v>
      </c>
      <c r="X330" s="20">
        <v>5.08032E-6</v>
      </c>
      <c r="Y330" s="20">
        <v>-2.34684E-6</v>
      </c>
      <c r="Z330" s="20">
        <v>-1.4529716022331134E-6</v>
      </c>
      <c r="AA330" s="92">
        <v>7.5929385779734586E-3</v>
      </c>
    </row>
    <row r="331" spans="1:27" x14ac:dyDescent="0.15">
      <c r="A331" s="108" t="s">
        <v>106</v>
      </c>
      <c r="B331" s="21">
        <f t="shared" si="7"/>
        <v>2.5</v>
      </c>
      <c r="C331" s="21" t="s">
        <v>107</v>
      </c>
      <c r="D331" s="21">
        <v>-1.5</v>
      </c>
      <c r="E331" s="20">
        <v>0.5</v>
      </c>
      <c r="F331" s="20">
        <v>2.5</v>
      </c>
      <c r="G331" s="20">
        <v>1.101426470111482</v>
      </c>
      <c r="H331" s="20">
        <v>1.1013987449744851</v>
      </c>
      <c r="I331" s="20">
        <v>7.1729075753220618E-3</v>
      </c>
      <c r="J331" s="20">
        <v>-3.1021005438941628E-3</v>
      </c>
      <c r="K331" s="20">
        <v>-1.0252356146424779</v>
      </c>
      <c r="L331" s="20">
        <v>2.1532167656999998E-4</v>
      </c>
      <c r="M331" s="20">
        <v>0.12705173527248836</v>
      </c>
      <c r="N331" s="20">
        <v>4.8556645998439618E-2</v>
      </c>
      <c r="O331" s="20">
        <v>6.0504026011355704E-2</v>
      </c>
      <c r="P331" s="20">
        <v>6.0192417664967406E-2</v>
      </c>
      <c r="Q331" s="20">
        <v>1.9897783792563604E-2</v>
      </c>
      <c r="R331" s="20">
        <v>6.7724524020792239E-4</v>
      </c>
      <c r="S331" s="20">
        <v>-2.533398861518525E-3</v>
      </c>
      <c r="T331" s="20">
        <v>-4.7306910287562287E-3</v>
      </c>
      <c r="U331" s="20">
        <v>-3.1732463979451588E-4</v>
      </c>
      <c r="V331" s="20">
        <v>1.6196881303353053E-3</v>
      </c>
      <c r="W331" s="20">
        <v>-3.5865719999999999E-5</v>
      </c>
      <c r="X331" s="20">
        <v>2.62548E-6</v>
      </c>
      <c r="Y331" s="20">
        <v>1.7439840000000001E-5</v>
      </c>
      <c r="Z331" s="20">
        <v>1.0516099505738244E-5</v>
      </c>
      <c r="AA331" s="92">
        <v>1.1080314234975524E-2</v>
      </c>
    </row>
    <row r="332" spans="1:27" x14ac:dyDescent="0.15">
      <c r="A332" s="108" t="s">
        <v>106</v>
      </c>
      <c r="B332" s="21">
        <f t="shared" si="7"/>
        <v>2.5</v>
      </c>
      <c r="C332" s="21" t="s">
        <v>107</v>
      </c>
      <c r="D332" s="21">
        <v>-1.5</v>
      </c>
      <c r="E332" s="20">
        <v>1</v>
      </c>
      <c r="F332" s="20">
        <v>2.5</v>
      </c>
      <c r="G332" s="20">
        <v>1.0754149260340629</v>
      </c>
      <c r="H332" s="20">
        <v>1.0753500595409189</v>
      </c>
      <c r="I332" s="20">
        <v>9.4686859561823634E-3</v>
      </c>
      <c r="J332" s="20">
        <v>7.0609183860118043E-3</v>
      </c>
      <c r="K332" s="20">
        <v>-1.0079117838759399</v>
      </c>
      <c r="L332" s="20">
        <v>6.4455221476799999E-5</v>
      </c>
      <c r="M332" s="20">
        <v>0.13593247798479186</v>
      </c>
      <c r="N332" s="20">
        <v>5.6922238439915923E-2</v>
      </c>
      <c r="O332" s="20">
        <v>6.6060556287633021E-2</v>
      </c>
      <c r="P332" s="20">
        <v>6.4773436788707187E-2</v>
      </c>
      <c r="Q332" s="20">
        <v>2.1286742413998597E-2</v>
      </c>
      <c r="R332" s="20">
        <v>6.7445822275850713E-4</v>
      </c>
      <c r="S332" s="20">
        <v>-3.7067332077223738E-3</v>
      </c>
      <c r="T332" s="20">
        <v>-5.4153078352180365E-3</v>
      </c>
      <c r="U332" s="20">
        <v>-3.3175970311331772E-4</v>
      </c>
      <c r="V332" s="20">
        <v>2.0187497739649171E-3</v>
      </c>
      <c r="W332" s="20">
        <v>-5.5909439999999993E-5</v>
      </c>
      <c r="X332" s="20">
        <v>7.2900000000000005E-6</v>
      </c>
      <c r="Y332" s="20">
        <v>4.1029200000000007E-6</v>
      </c>
      <c r="Z332" s="20">
        <v>3.1480886703528002E-5</v>
      </c>
      <c r="AA332" s="92">
        <v>1.3040888448564046E-2</v>
      </c>
    </row>
    <row r="333" spans="1:27" x14ac:dyDescent="0.15">
      <c r="A333" s="108" t="s">
        <v>106</v>
      </c>
      <c r="B333" s="21">
        <f t="shared" si="7"/>
        <v>2.5</v>
      </c>
      <c r="C333" s="21" t="s">
        <v>107</v>
      </c>
      <c r="D333" s="21">
        <v>-1</v>
      </c>
      <c r="E333" s="20">
        <v>-1</v>
      </c>
      <c r="F333" s="20">
        <v>2.5</v>
      </c>
      <c r="G333" s="20">
        <v>1.1790797427513557</v>
      </c>
      <c r="H333" s="20">
        <v>1.1789960542475633</v>
      </c>
      <c r="I333" s="20">
        <v>3.9737497340256757E-3</v>
      </c>
      <c r="J333" s="20">
        <v>-1.3474165960512612E-2</v>
      </c>
      <c r="K333" s="20">
        <v>-1.0628132302145761</v>
      </c>
      <c r="L333" s="20">
        <v>2.7053236287000003E-5</v>
      </c>
      <c r="M333" s="20">
        <v>8.7232112526737418E-2</v>
      </c>
      <c r="N333" s="20">
        <v>4.0247048151618427E-2</v>
      </c>
      <c r="O333" s="20">
        <v>4.838306275500872E-2</v>
      </c>
      <c r="P333" s="20">
        <v>5.235504330916807E-2</v>
      </c>
      <c r="Q333" s="20">
        <v>1.5959034144345602E-2</v>
      </c>
      <c r="R333" s="20">
        <v>-6.2707892611844676E-5</v>
      </c>
      <c r="S333" s="20">
        <v>-1.8282834468164491E-3</v>
      </c>
      <c r="T333" s="20">
        <v>-2.3547659701081383E-3</v>
      </c>
      <c r="U333" s="20">
        <v>1.0153894966986258E-4</v>
      </c>
      <c r="V333" s="20">
        <v>1.2563440151740104E-3</v>
      </c>
      <c r="W333" s="20">
        <v>-5.2179119999999998E-5</v>
      </c>
      <c r="X333" s="20">
        <v>-6.0544800000000005E-6</v>
      </c>
      <c r="Y333" s="20">
        <v>1.3463280000000001E-5</v>
      </c>
      <c r="Z333" s="20">
        <v>1.7624173256135495E-5</v>
      </c>
      <c r="AA333" s="92">
        <v>5.7850935511755911E-3</v>
      </c>
    </row>
    <row r="334" spans="1:27" x14ac:dyDescent="0.15">
      <c r="A334" s="108" t="s">
        <v>106</v>
      </c>
      <c r="B334" s="21">
        <f t="shared" si="7"/>
        <v>2.5</v>
      </c>
      <c r="C334" s="21" t="s">
        <v>107</v>
      </c>
      <c r="D334" s="21">
        <v>-1</v>
      </c>
      <c r="E334" s="20">
        <v>-0.5</v>
      </c>
      <c r="F334" s="20">
        <v>2.5</v>
      </c>
      <c r="G334" s="20">
        <v>1.1732498326829364</v>
      </c>
      <c r="H334" s="20">
        <v>1.1731390196466367</v>
      </c>
      <c r="I334" s="20">
        <v>4.0801394638704212E-3</v>
      </c>
      <c r="J334" s="20">
        <v>-1.5600094070919021E-2</v>
      </c>
      <c r="K334" s="20">
        <v>-1.0568235989385555</v>
      </c>
      <c r="L334" s="20">
        <v>2.5100899625340003E-4</v>
      </c>
      <c r="M334" s="20">
        <v>8.7555014689248659E-2</v>
      </c>
      <c r="N334" s="20">
        <v>4.1676776801812726E-2</v>
      </c>
      <c r="O334" s="20">
        <v>4.7013061672446552E-2</v>
      </c>
      <c r="P334" s="20">
        <v>5.0655008405767338E-2</v>
      </c>
      <c r="Q334" s="20">
        <v>1.7421024690115201E-2</v>
      </c>
      <c r="R334" s="20">
        <v>3.8739542546872933E-4</v>
      </c>
      <c r="S334" s="20">
        <v>-1.4478555649712582E-3</v>
      </c>
      <c r="T334" s="20">
        <v>-2.2011620912029389E-3</v>
      </c>
      <c r="U334" s="20">
        <v>-1.2942206343096702E-4</v>
      </c>
      <c r="V334" s="20">
        <v>1.0690583218582737E-3</v>
      </c>
      <c r="W334" s="20">
        <v>6.0285599999999999E-6</v>
      </c>
      <c r="X334" s="20">
        <v>-7.9498800000000002E-6</v>
      </c>
      <c r="Y334" s="20">
        <v>1.1005200000000002E-6</v>
      </c>
      <c r="Z334" s="20">
        <v>4.5196035342178402E-6</v>
      </c>
      <c r="AA334" s="92">
        <v>5.8065311448199644E-3</v>
      </c>
    </row>
    <row r="335" spans="1:27" x14ac:dyDescent="0.15">
      <c r="A335" s="108" t="s">
        <v>106</v>
      </c>
      <c r="B335" s="21">
        <f t="shared" si="7"/>
        <v>2.5</v>
      </c>
      <c r="C335" s="21" t="s">
        <v>107</v>
      </c>
      <c r="D335" s="21">
        <v>-1</v>
      </c>
      <c r="E335" s="20">
        <v>0</v>
      </c>
      <c r="F335" s="20">
        <v>2.5</v>
      </c>
      <c r="G335" s="20">
        <v>1.1399510755861293</v>
      </c>
      <c r="H335" s="20">
        <v>1.1399006282593522</v>
      </c>
      <c r="I335" s="20">
        <v>4.5579600049275243E-3</v>
      </c>
      <c r="J335" s="20">
        <v>-9.7075962267109146E-3</v>
      </c>
      <c r="K335" s="20">
        <v>-1.0396263515728443</v>
      </c>
      <c r="L335" s="20">
        <v>2.2971792329640002E-4</v>
      </c>
      <c r="M335" s="20">
        <v>0.10853058984706009</v>
      </c>
      <c r="N335" s="20">
        <v>4.6843211401992657E-2</v>
      </c>
      <c r="O335" s="20">
        <v>5.2409074110712509E-2</v>
      </c>
      <c r="P335" s="20">
        <v>5.6282764289389581E-2</v>
      </c>
      <c r="Q335" s="20">
        <v>1.8608984106728402E-2</v>
      </c>
      <c r="R335" s="20">
        <v>7.7479085093745865E-4</v>
      </c>
      <c r="S335" s="20">
        <v>-2.0609994038426286E-3</v>
      </c>
      <c r="T335" s="20">
        <v>-3.4339411739505287E-3</v>
      </c>
      <c r="U335" s="20">
        <v>-3.4971099980464829E-4</v>
      </c>
      <c r="V335" s="20">
        <v>1.3910712728161612E-3</v>
      </c>
      <c r="W335" s="20">
        <v>-5.2975079999999999E-5</v>
      </c>
      <c r="X335" s="20">
        <v>-8.8538399999999992E-6</v>
      </c>
      <c r="Y335" s="20">
        <v>9.3473999999999996E-6</v>
      </c>
      <c r="Z335" s="20">
        <v>1.7978380105071936E-5</v>
      </c>
      <c r="AA335" s="92">
        <v>8.3599432180723552E-3</v>
      </c>
    </row>
    <row r="336" spans="1:27" x14ac:dyDescent="0.15">
      <c r="A336" s="108" t="s">
        <v>106</v>
      </c>
      <c r="B336" s="21">
        <f t="shared" si="7"/>
        <v>2.5</v>
      </c>
      <c r="C336" s="21" t="s">
        <v>107</v>
      </c>
      <c r="D336" s="21">
        <v>-1</v>
      </c>
      <c r="E336" s="20">
        <v>0.5</v>
      </c>
      <c r="F336" s="20">
        <v>2.5</v>
      </c>
      <c r="G336" s="20">
        <v>1.1048536558405961</v>
      </c>
      <c r="H336" s="20">
        <v>1.1048256141673791</v>
      </c>
      <c r="I336" s="20">
        <v>7.5144746027183502E-3</v>
      </c>
      <c r="J336" s="20">
        <v>-2.3443070295614131E-3</v>
      </c>
      <c r="K336" s="20">
        <v>-1.0230503709113214</v>
      </c>
      <c r="L336" s="20">
        <v>1.3483896162660002E-4</v>
      </c>
      <c r="M336" s="20">
        <v>0.12502099797299568</v>
      </c>
      <c r="N336" s="20">
        <v>5.1080135730897445E-2</v>
      </c>
      <c r="O336" s="20">
        <v>6.1976683850785606E-2</v>
      </c>
      <c r="P336" s="20">
        <v>6.1608961936359979E-2</v>
      </c>
      <c r="Q336" s="20">
        <v>2.0916192879212401E-2</v>
      </c>
      <c r="R336" s="20">
        <v>6.549491006125999E-4</v>
      </c>
      <c r="S336" s="20">
        <v>-2.9249748131613775E-3</v>
      </c>
      <c r="T336" s="20">
        <v>-4.6264377936759936E-3</v>
      </c>
      <c r="U336" s="20">
        <v>-3.1269801693592557E-4</v>
      </c>
      <c r="V336" s="20">
        <v>1.7360322731526567E-3</v>
      </c>
      <c r="W336" s="20">
        <v>-9.7579080000000001E-5</v>
      </c>
      <c r="X336" s="20">
        <v>-1.6516440000000003E-5</v>
      </c>
      <c r="Y336" s="20">
        <v>2.485836E-5</v>
      </c>
      <c r="Z336" s="20">
        <v>4.7775421696939022E-5</v>
      </c>
      <c r="AA336" s="92">
        <v>1.1040269770795464E-2</v>
      </c>
    </row>
    <row r="337" spans="1:27" x14ac:dyDescent="0.15">
      <c r="A337" s="108" t="s">
        <v>106</v>
      </c>
      <c r="B337" s="21">
        <f t="shared" si="7"/>
        <v>2.5</v>
      </c>
      <c r="C337" s="21" t="s">
        <v>107</v>
      </c>
      <c r="D337" s="21">
        <v>-1</v>
      </c>
      <c r="E337" s="20">
        <v>1</v>
      </c>
      <c r="F337" s="20">
        <v>2.5</v>
      </c>
      <c r="G337" s="20">
        <v>1.0578794695555727</v>
      </c>
      <c r="H337" s="20">
        <v>1.0578386833057716</v>
      </c>
      <c r="I337" s="20">
        <v>6.932130818305007E-3</v>
      </c>
      <c r="J337" s="20">
        <v>6.1836697364147783E-3</v>
      </c>
      <c r="K337" s="20">
        <v>-1.0041562559814383</v>
      </c>
      <c r="L337" s="20">
        <v>3.651287615514E-4</v>
      </c>
      <c r="M337" s="20">
        <v>0.13785309258146278</v>
      </c>
      <c r="N337" s="20">
        <v>5.8002934116759927E-2</v>
      </c>
      <c r="O337" s="20">
        <v>6.6508513044874068E-2</v>
      </c>
      <c r="P337" s="20">
        <v>6.5518064470332815E-2</v>
      </c>
      <c r="Q337" s="20">
        <v>2.29798984156434E-2</v>
      </c>
      <c r="R337" s="20">
        <v>6.8003225765733775E-4</v>
      </c>
      <c r="S337" s="20">
        <v>-3.7652605741600961E-3</v>
      </c>
      <c r="T337" s="20">
        <v>-5.1564637083561021E-3</v>
      </c>
      <c r="U337" s="20">
        <v>-3.1368502981242484E-4</v>
      </c>
      <c r="V337" s="20">
        <v>2.088395870062897E-3</v>
      </c>
      <c r="W337" s="20">
        <v>-9.2595960000000003E-5</v>
      </c>
      <c r="X337" s="20">
        <v>-9.0612000000000076E-7</v>
      </c>
      <c r="Y337" s="20">
        <v>6.9222599999999997E-5</v>
      </c>
      <c r="Z337" s="20">
        <v>9.2679657911787873E-5</v>
      </c>
      <c r="AA337" s="92">
        <v>1.3395598903933364E-2</v>
      </c>
    </row>
    <row r="338" spans="1:27" x14ac:dyDescent="0.15">
      <c r="A338" s="108" t="s">
        <v>106</v>
      </c>
      <c r="B338" s="21">
        <f t="shared" si="7"/>
        <v>2.5</v>
      </c>
      <c r="C338" s="21" t="s">
        <v>107</v>
      </c>
      <c r="D338" s="21">
        <v>-0.5</v>
      </c>
      <c r="E338" s="20">
        <v>-1</v>
      </c>
      <c r="F338" s="20">
        <v>2.5</v>
      </c>
      <c r="G338" s="20">
        <v>1.1700715963542272</v>
      </c>
      <c r="H338" s="20">
        <v>1.169956660183737</v>
      </c>
      <c r="I338" s="20">
        <v>3.6993762202155419E-3</v>
      </c>
      <c r="J338" s="20">
        <v>-1.5977124341596892E-2</v>
      </c>
      <c r="K338" s="20">
        <v>-1.055669778570663</v>
      </c>
      <c r="L338" s="20">
        <v>4.0326897871260009E-4</v>
      </c>
      <c r="M338" s="20">
        <v>9.1734077937009814E-2</v>
      </c>
      <c r="N338" s="20">
        <v>4.2350578424162788E-2</v>
      </c>
      <c r="O338" s="20">
        <v>4.792950653830217E-2</v>
      </c>
      <c r="P338" s="20">
        <v>5.3000051286531236E-2</v>
      </c>
      <c r="Q338" s="20">
        <v>1.6485189573837596E-2</v>
      </c>
      <c r="R338" s="20">
        <v>-5.5740348988306374E-6</v>
      </c>
      <c r="S338" s="20">
        <v>-1.6415532777056226E-3</v>
      </c>
      <c r="T338" s="20">
        <v>-2.4935029675610663E-3</v>
      </c>
      <c r="U338" s="20">
        <v>5.1694799406649367E-5</v>
      </c>
      <c r="V338" s="20">
        <v>1.1770745435301627E-3</v>
      </c>
      <c r="W338" s="20">
        <v>-9.6120000000000005E-6</v>
      </c>
      <c r="X338" s="20">
        <v>-2.7E-6</v>
      </c>
      <c r="Y338" s="20">
        <v>2.3976000000000001E-6</v>
      </c>
      <c r="Z338" s="20">
        <v>5.5348923820556321E-6</v>
      </c>
      <c r="AA338" s="92">
        <v>6.2529750724098516E-3</v>
      </c>
    </row>
    <row r="339" spans="1:27" x14ac:dyDescent="0.15">
      <c r="A339" s="108" t="s">
        <v>106</v>
      </c>
      <c r="B339" s="21">
        <f t="shared" si="7"/>
        <v>2.5</v>
      </c>
      <c r="C339" s="21" t="s">
        <v>107</v>
      </c>
      <c r="D339" s="21">
        <v>-0.5</v>
      </c>
      <c r="E339" s="20">
        <v>-0.5</v>
      </c>
      <c r="F339" s="20">
        <v>2.5</v>
      </c>
      <c r="G339" s="20">
        <v>1.1699652278983457</v>
      </c>
      <c r="H339" s="20">
        <v>1.1698652023458003</v>
      </c>
      <c r="I339" s="20">
        <v>6.3703183852652093E-3</v>
      </c>
      <c r="J339" s="20">
        <v>-1.3909057312334116E-2</v>
      </c>
      <c r="K339" s="20">
        <v>-1.0529755571964958</v>
      </c>
      <c r="L339" s="20">
        <v>2.9550398751720003E-4</v>
      </c>
      <c r="M339" s="20">
        <v>9.245454172157247E-2</v>
      </c>
      <c r="N339" s="20">
        <v>4.1269882747318784E-2</v>
      </c>
      <c r="O339" s="20">
        <v>5.0191688162369387E-2</v>
      </c>
      <c r="P339" s="20">
        <v>5.2468764558518281E-2</v>
      </c>
      <c r="Q339" s="20">
        <v>1.8024691101278405E-2</v>
      </c>
      <c r="R339" s="20">
        <v>1.2123525904956637E-4</v>
      </c>
      <c r="S339" s="20">
        <v>-1.7836911676258039E-3</v>
      </c>
      <c r="T339" s="20">
        <v>-2.478204267975328E-3</v>
      </c>
      <c r="U339" s="20">
        <v>7.9577913167753813E-6</v>
      </c>
      <c r="V339" s="20">
        <v>1.2541232362018873E-3</v>
      </c>
      <c r="W339" s="20">
        <v>-2.7088559999999997E-5</v>
      </c>
      <c r="X339" s="20">
        <v>-1.44504E-6</v>
      </c>
      <c r="Y339" s="20">
        <v>2.4472800000000006E-6</v>
      </c>
      <c r="Z339" s="20">
        <v>5.3467608310930357E-6</v>
      </c>
      <c r="AA339" s="92">
        <v>6.3851255337559797E-3</v>
      </c>
    </row>
    <row r="340" spans="1:27" x14ac:dyDescent="0.15">
      <c r="A340" s="108" t="s">
        <v>106</v>
      </c>
      <c r="B340" s="21">
        <f t="shared" si="7"/>
        <v>2.5</v>
      </c>
      <c r="C340" s="21" t="s">
        <v>107</v>
      </c>
      <c r="D340" s="21">
        <v>-0.5</v>
      </c>
      <c r="E340" s="20">
        <v>0</v>
      </c>
      <c r="F340" s="20">
        <v>2.5</v>
      </c>
      <c r="G340" s="20">
        <v>1.1468539911605387</v>
      </c>
      <c r="H340" s="20">
        <v>1.1467860969154442</v>
      </c>
      <c r="I340" s="20">
        <v>6.902267034488937E-3</v>
      </c>
      <c r="J340" s="20">
        <v>-1.0396329740969004E-2</v>
      </c>
      <c r="K340" s="20">
        <v>-1.0426590926553585</v>
      </c>
      <c r="L340" s="20">
        <v>2.5030403535060002E-4</v>
      </c>
      <c r="M340" s="20">
        <v>0.1020352168670651</v>
      </c>
      <c r="N340" s="20">
        <v>4.3306219506276993E-2</v>
      </c>
      <c r="O340" s="20">
        <v>5.4340887626314477E-2</v>
      </c>
      <c r="P340" s="20">
        <v>5.5374509109001629E-2</v>
      </c>
      <c r="Q340" s="20">
        <v>1.9152765969737397E-2</v>
      </c>
      <c r="R340" s="20">
        <v>6.7306471403379955E-4</v>
      </c>
      <c r="S340" s="20">
        <v>-2.1446099273250878E-3</v>
      </c>
      <c r="T340" s="20">
        <v>-3.0271068039184855E-3</v>
      </c>
      <c r="U340" s="20">
        <v>-2.9320451262506494E-4</v>
      </c>
      <c r="V340" s="20">
        <v>1.3936004933121906E-3</v>
      </c>
      <c r="W340" s="20">
        <v>-4.487616E-5</v>
      </c>
      <c r="X340" s="20">
        <v>-7.1927999999999991E-6</v>
      </c>
      <c r="Y340" s="20">
        <v>6.3687600000000005E-6</v>
      </c>
      <c r="Z340" s="20">
        <v>2.3937042590613075E-5</v>
      </c>
      <c r="AA340" s="92">
        <v>7.6197730985252937E-3</v>
      </c>
    </row>
    <row r="341" spans="1:27" x14ac:dyDescent="0.15">
      <c r="A341" s="108" t="s">
        <v>106</v>
      </c>
      <c r="B341" s="21">
        <f t="shared" si="7"/>
        <v>2.5</v>
      </c>
      <c r="C341" s="21" t="s">
        <v>107</v>
      </c>
      <c r="D341" s="21">
        <v>-0.5</v>
      </c>
      <c r="E341" s="20">
        <v>0.5</v>
      </c>
      <c r="F341" s="20">
        <v>2.5</v>
      </c>
      <c r="G341" s="20">
        <v>1.1108689535384038</v>
      </c>
      <c r="H341" s="20">
        <v>1.1108487660657822</v>
      </c>
      <c r="I341" s="20">
        <v>5.7879746008518643E-3</v>
      </c>
      <c r="J341" s="20">
        <v>-3.3690081117502789E-3</v>
      </c>
      <c r="K341" s="20">
        <v>-1.0228865506179974</v>
      </c>
      <c r="L341" s="20">
        <v>1.7446287557160002E-4</v>
      </c>
      <c r="M341" s="20">
        <v>0.12122083148240088</v>
      </c>
      <c r="N341" s="20">
        <v>5.2633052489333032E-2</v>
      </c>
      <c r="O341" s="20">
        <v>6.2422774121538134E-2</v>
      </c>
      <c r="P341" s="20">
        <v>6.0798729019580028E-2</v>
      </c>
      <c r="Q341" s="20">
        <v>2.1716330736731397E-2</v>
      </c>
      <c r="R341" s="20">
        <v>8.653689180434564E-4</v>
      </c>
      <c r="S341" s="20">
        <v>-2.9960437581214674E-3</v>
      </c>
      <c r="T341" s="20">
        <v>-4.224415111416884E-3</v>
      </c>
      <c r="U341" s="20">
        <v>-4.3866553529914515E-4</v>
      </c>
      <c r="V341" s="20">
        <v>1.771749801620974E-3</v>
      </c>
      <c r="W341" s="20">
        <v>-9.7535880000000001E-5</v>
      </c>
      <c r="X341" s="20">
        <v>-7.4822399999999995E-6</v>
      </c>
      <c r="Y341" s="20">
        <v>5.2724520000000001E-5</v>
      </c>
      <c r="Z341" s="20">
        <v>5.7491328631276769E-5</v>
      </c>
      <c r="AA341" s="92">
        <v>1.0680665464329045E-2</v>
      </c>
    </row>
    <row r="342" spans="1:27" x14ac:dyDescent="0.15">
      <c r="A342" s="108" t="s">
        <v>106</v>
      </c>
      <c r="B342" s="21">
        <f t="shared" si="7"/>
        <v>2.5</v>
      </c>
      <c r="C342" s="21" t="s">
        <v>107</v>
      </c>
      <c r="D342" s="21">
        <v>-0.5</v>
      </c>
      <c r="E342" s="20">
        <v>1</v>
      </c>
      <c r="F342" s="20">
        <v>2.5</v>
      </c>
      <c r="G342" s="20">
        <v>1.0619600470720223</v>
      </c>
      <c r="H342" s="20">
        <v>1.0619188227696419</v>
      </c>
      <c r="I342" s="20">
        <v>9.0375275773378668E-3</v>
      </c>
      <c r="J342" s="20">
        <v>2.4245659485670982E-3</v>
      </c>
      <c r="K342" s="20">
        <v>-1.0133222327463935</v>
      </c>
      <c r="L342" s="20">
        <v>6.6886661526299989E-4</v>
      </c>
      <c r="M342" s="20">
        <v>0.14195936285617228</v>
      </c>
      <c r="N342" s="20">
        <v>5.983769033495967E-2</v>
      </c>
      <c r="O342" s="20">
        <v>6.5765651422449348E-2</v>
      </c>
      <c r="P342" s="20">
        <v>6.4923871631029972E-2</v>
      </c>
      <c r="Q342" s="20">
        <v>2.3306953984360206E-2</v>
      </c>
      <c r="R342" s="20">
        <v>8.2774418247634973E-4</v>
      </c>
      <c r="S342" s="20">
        <v>-3.4684432157973642E-3</v>
      </c>
      <c r="T342" s="20">
        <v>-5.6602720935041992E-3</v>
      </c>
      <c r="U342" s="20">
        <v>-3.7056164682069536E-4</v>
      </c>
      <c r="V342" s="20">
        <v>2.0051166586082707E-3</v>
      </c>
      <c r="W342" s="20">
        <v>-1.9378548000000004E-4</v>
      </c>
      <c r="X342" s="20">
        <v>-5.3559360000000005E-5</v>
      </c>
      <c r="Y342" s="20">
        <v>4.5865439999999999E-5</v>
      </c>
      <c r="Z342" s="20">
        <v>1.0319443467981078E-4</v>
      </c>
      <c r="AA342" s="92">
        <v>1.4029065397086014E-2</v>
      </c>
    </row>
    <row r="343" spans="1:27" x14ac:dyDescent="0.15">
      <c r="A343" s="108" t="s">
        <v>106</v>
      </c>
      <c r="B343" s="21">
        <f t="shared" si="7"/>
        <v>2.5</v>
      </c>
      <c r="C343" s="21" t="s">
        <v>107</v>
      </c>
      <c r="D343" s="21">
        <v>0.5</v>
      </c>
      <c r="E343" s="20">
        <v>0</v>
      </c>
      <c r="F343" s="20">
        <v>2.5</v>
      </c>
      <c r="G343" s="20">
        <v>1.1515046265004323</v>
      </c>
      <c r="H343" s="20">
        <v>1.1514411142177743</v>
      </c>
      <c r="I343" s="20">
        <v>6.4711086556444412E-3</v>
      </c>
      <c r="J343" s="20">
        <v>-1.0217147038072591E-2</v>
      </c>
      <c r="K343" s="20">
        <v>-1.0373291217433938</v>
      </c>
      <c r="L343" s="20">
        <v>1.64166203124E-4</v>
      </c>
      <c r="M343" s="20">
        <v>0.10079773632518675</v>
      </c>
      <c r="N343" s="20">
        <v>4.7427421672894508E-2</v>
      </c>
      <c r="O343" s="20">
        <v>5.5453313573463045E-2</v>
      </c>
      <c r="P343" s="20">
        <v>5.6556615193310407E-2</v>
      </c>
      <c r="Q343" s="20">
        <v>2.06273083877784E-2</v>
      </c>
      <c r="R343" s="20">
        <v>4.2641366976054379E-4</v>
      </c>
      <c r="S343" s="20">
        <v>-2.3313400964359143E-3</v>
      </c>
      <c r="T343" s="20">
        <v>-2.892687987800241E-3</v>
      </c>
      <c r="U343" s="20">
        <v>-2.0998698947522008E-4</v>
      </c>
      <c r="V343" s="20">
        <v>1.4794089252628459E-3</v>
      </c>
      <c r="W343" s="20">
        <v>-9.9143999999999998E-5</v>
      </c>
      <c r="X343" s="20">
        <v>-2.45052E-5</v>
      </c>
      <c r="Y343" s="20">
        <v>4.7473560000000003E-5</v>
      </c>
      <c r="Z343" s="20">
        <v>7.1197744013685963E-5</v>
      </c>
      <c r="AA343" s="92">
        <v>7.7423069805486189E-3</v>
      </c>
    </row>
    <row r="344" spans="1:27" x14ac:dyDescent="0.15">
      <c r="A344" s="108" t="s">
        <v>106</v>
      </c>
      <c r="B344" s="21">
        <f t="shared" si="7"/>
        <v>2.5</v>
      </c>
      <c r="C344" s="21" t="s">
        <v>107</v>
      </c>
      <c r="D344" s="21">
        <v>0.5</v>
      </c>
      <c r="E344" s="20">
        <v>1</v>
      </c>
      <c r="F344" s="20">
        <v>2.5</v>
      </c>
      <c r="G344" s="20">
        <v>1.0687609970350938</v>
      </c>
      <c r="H344" s="20">
        <v>1.0687296319661941</v>
      </c>
      <c r="I344" s="20">
        <v>8.1677448736948589E-3</v>
      </c>
      <c r="J344" s="20">
        <v>5.7487783845932747E-4</v>
      </c>
      <c r="K344" s="20">
        <v>-1.0089605312076806</v>
      </c>
      <c r="L344" s="20">
        <v>2.1124746545363995E-3</v>
      </c>
      <c r="M344" s="20">
        <v>0.13493950717290759</v>
      </c>
      <c r="N344" s="20">
        <v>6.0207254659683525E-2</v>
      </c>
      <c r="O344" s="20">
        <v>6.788224710041324E-2</v>
      </c>
      <c r="P344" s="20">
        <v>6.5912191638703238E-2</v>
      </c>
      <c r="Q344" s="20">
        <v>2.8215245716673398E-2</v>
      </c>
      <c r="R344" s="20">
        <v>1.1942369770744641E-3</v>
      </c>
      <c r="S344" s="20">
        <v>-3.6858305768517593E-3</v>
      </c>
      <c r="T344" s="20">
        <v>-5.3130286258907993E-3</v>
      </c>
      <c r="U344" s="20">
        <v>-5.6432461213845868E-4</v>
      </c>
      <c r="V344" s="20">
        <v>2.0436101607917423E-3</v>
      </c>
      <c r="W344" s="20">
        <v>-2.3763887999999998E-4</v>
      </c>
      <c r="X344" s="20">
        <v>-6.3597960000000007E-5</v>
      </c>
      <c r="Y344" s="20">
        <v>1.6439544000000002E-4</v>
      </c>
      <c r="Z344" s="20">
        <v>2.2659995104523637E-4</v>
      </c>
      <c r="AA344" s="92">
        <v>1.3220791790562359E-2</v>
      </c>
    </row>
    <row r="345" spans="1:27" x14ac:dyDescent="0.15">
      <c r="A345" s="108" t="s">
        <v>106</v>
      </c>
      <c r="B345" s="21">
        <f t="shared" si="7"/>
        <v>2.5</v>
      </c>
      <c r="C345" s="21" t="s">
        <v>107</v>
      </c>
      <c r="D345" s="21">
        <v>1.5</v>
      </c>
      <c r="E345" s="20">
        <v>0</v>
      </c>
      <c r="F345" s="20">
        <v>2.5</v>
      </c>
      <c r="G345" s="20">
        <v>1.1460901769451628</v>
      </c>
      <c r="H345" s="20">
        <v>1.1460376358335542</v>
      </c>
      <c r="I345" s="20">
        <v>6.0735470335930245E-3</v>
      </c>
      <c r="J345" s="20">
        <v>-9.140184334205605E-3</v>
      </c>
      <c r="K345" s="20">
        <v>-1.0410537198817751</v>
      </c>
      <c r="L345" s="20">
        <v>3.5035110300959998E-4</v>
      </c>
      <c r="M345" s="20">
        <v>0.11020482822724846</v>
      </c>
      <c r="N345" s="20">
        <v>4.4696751940212699E-2</v>
      </c>
      <c r="O345" s="20">
        <v>5.541225087071594E-2</v>
      </c>
      <c r="P345" s="20">
        <v>5.6222061544519662E-2</v>
      </c>
      <c r="Q345" s="20">
        <v>1.9840648688368198E-2</v>
      </c>
      <c r="R345" s="20">
        <v>4.2641366976054374E-4</v>
      </c>
      <c r="S345" s="20">
        <v>-2.2031372937628096E-3</v>
      </c>
      <c r="T345" s="20">
        <v>-3.5470158366144771E-3</v>
      </c>
      <c r="U345" s="20">
        <v>-2.1658763808680894E-4</v>
      </c>
      <c r="V345" s="20">
        <v>1.4700939912408841E-3</v>
      </c>
      <c r="W345" s="20">
        <v>-1.7754119999999999E-4</v>
      </c>
      <c r="X345" s="20">
        <v>-1.2097080000000002E-5</v>
      </c>
      <c r="Y345" s="20">
        <v>4.7579400000000001E-5</v>
      </c>
      <c r="Z345" s="20">
        <v>7.4559712997973842E-5</v>
      </c>
      <c r="AA345" s="92">
        <v>8.606710672580703E-3</v>
      </c>
    </row>
    <row r="346" spans="1:27" x14ac:dyDescent="0.15">
      <c r="A346" s="108" t="s">
        <v>106</v>
      </c>
      <c r="B346" s="21">
        <f t="shared" si="7"/>
        <v>2.5</v>
      </c>
      <c r="C346" s="21" t="s">
        <v>107</v>
      </c>
      <c r="D346" s="21">
        <v>1.5</v>
      </c>
      <c r="E346" s="20">
        <v>1</v>
      </c>
      <c r="F346" s="20">
        <v>2.5</v>
      </c>
      <c r="G346" s="20">
        <v>1.0670974465058096</v>
      </c>
      <c r="H346" s="20">
        <v>1.0670628595319598</v>
      </c>
      <c r="I346" s="20">
        <v>8.4253200091084536E-3</v>
      </c>
      <c r="J346" s="20">
        <v>1.6817043261423831E-3</v>
      </c>
      <c r="K346" s="20">
        <v>-1.0070226979834058</v>
      </c>
      <c r="L346" s="20">
        <v>3.2212402484724E-3</v>
      </c>
      <c r="M346" s="20">
        <v>0.13688811906690609</v>
      </c>
      <c r="N346" s="20">
        <v>5.6541475196261057E-2</v>
      </c>
      <c r="O346" s="20">
        <v>6.9707670886170456E-2</v>
      </c>
      <c r="P346" s="20">
        <v>6.6002970335205607E-2</v>
      </c>
      <c r="Q346" s="20">
        <v>2.6654707230089402E-2</v>
      </c>
      <c r="R346" s="20">
        <v>6.5773611806201526E-4</v>
      </c>
      <c r="S346" s="20">
        <v>-3.7652605741600961E-3</v>
      </c>
      <c r="T346" s="20">
        <v>-5.5509604174319056E-3</v>
      </c>
      <c r="U346" s="20">
        <v>-3.810486586335001E-4</v>
      </c>
      <c r="V346" s="20">
        <v>2.154155602959661E-3</v>
      </c>
      <c r="W346" s="20">
        <v>-6.6808475999999999E-4</v>
      </c>
      <c r="X346" s="20">
        <v>-1.5275519999999998E-5</v>
      </c>
      <c r="Y346" s="20">
        <v>2.0820996000000001E-4</v>
      </c>
      <c r="Z346" s="20">
        <v>3.1489726734982383E-4</v>
      </c>
      <c r="AA346" s="92">
        <v>1.3397227469709757E-2</v>
      </c>
    </row>
    <row r="347" spans="1:27" x14ac:dyDescent="0.15">
      <c r="A347" s="108" t="s">
        <v>106</v>
      </c>
      <c r="B347" s="21">
        <f t="shared" si="7"/>
        <v>2.5</v>
      </c>
      <c r="C347" s="21" t="s">
        <v>107</v>
      </c>
      <c r="D347" s="21">
        <v>2.5</v>
      </c>
      <c r="E347" s="20">
        <v>0</v>
      </c>
      <c r="F347" s="20">
        <v>2.5</v>
      </c>
      <c r="G347" s="20">
        <v>1.1501710415974469</v>
      </c>
      <c r="H347" s="20">
        <v>1.1500711131352119</v>
      </c>
      <c r="I347" s="20">
        <v>5.754377844058787E-3</v>
      </c>
      <c r="J347" s="20">
        <v>-1.4026645961109887E-2</v>
      </c>
      <c r="K347" s="20">
        <v>-1.0391421067178976</v>
      </c>
      <c r="L347" s="20">
        <v>1.2583412280053998E-3</v>
      </c>
      <c r="M347" s="20">
        <v>0.10140247794746213</v>
      </c>
      <c r="N347" s="20">
        <v>4.5465744373476474E-2</v>
      </c>
      <c r="O347" s="20">
        <v>5.478884438355551E-2</v>
      </c>
      <c r="P347" s="20">
        <v>5.6495526859317011E-2</v>
      </c>
      <c r="Q347" s="20">
        <v>2.21413165616412E-2</v>
      </c>
      <c r="R347" s="20">
        <v>5.1559822814183402E-4</v>
      </c>
      <c r="S347" s="20">
        <v>-2.2435490467793318E-3</v>
      </c>
      <c r="T347" s="20">
        <v>-3.0778145904486356E-3</v>
      </c>
      <c r="U347" s="20">
        <v>-1.7174024051087332E-4</v>
      </c>
      <c r="V347" s="20">
        <v>1.5280193094304351E-3</v>
      </c>
      <c r="W347" s="20">
        <v>-1.4617367999999998E-4</v>
      </c>
      <c r="X347" s="20">
        <v>-2.338524E-5</v>
      </c>
      <c r="Y347" s="20">
        <v>1.0559916E-4</v>
      </c>
      <c r="Z347" s="20">
        <v>1.3148412899372392E-4</v>
      </c>
      <c r="AA347" s="92">
        <v>7.6757069571026584E-3</v>
      </c>
    </row>
    <row r="348" spans="1:27" x14ac:dyDescent="0.15">
      <c r="A348" s="108" t="s">
        <v>106</v>
      </c>
      <c r="B348" s="21">
        <f t="shared" si="7"/>
        <v>2.5</v>
      </c>
      <c r="C348" s="21" t="s">
        <v>107</v>
      </c>
      <c r="D348" s="21">
        <v>2.5</v>
      </c>
      <c r="E348" s="20">
        <v>1</v>
      </c>
      <c r="F348" s="20">
        <v>2.5</v>
      </c>
      <c r="G348" s="20">
        <v>1.0653982241852196</v>
      </c>
      <c r="H348" s="20">
        <v>1.0653568908814668</v>
      </c>
      <c r="I348" s="20">
        <v>9.3342989290100525E-3</v>
      </c>
      <c r="J348" s="20">
        <v>9.7057297402224096E-4</v>
      </c>
      <c r="K348" s="20">
        <v>-1.0085608405390998</v>
      </c>
      <c r="L348" s="20">
        <v>4.4799267240882004E-3</v>
      </c>
      <c r="M348" s="20">
        <v>0.13363856609042005</v>
      </c>
      <c r="N348" s="20">
        <v>5.6987565467013578E-2</v>
      </c>
      <c r="O348" s="20">
        <v>7.148829899620357E-2</v>
      </c>
      <c r="P348" s="20">
        <v>6.5298994764028243E-2</v>
      </c>
      <c r="Q348" s="20">
        <v>2.7414494032048202E-2</v>
      </c>
      <c r="R348" s="20">
        <v>7.6224927241508973E-4</v>
      </c>
      <c r="S348" s="20">
        <v>-3.8906763593837853E-3</v>
      </c>
      <c r="T348" s="20">
        <v>-5.104768908949453E-3</v>
      </c>
      <c r="U348" s="20">
        <v>-3.5378242792020775E-4</v>
      </c>
      <c r="V348" s="20">
        <v>2.2473049431792798E-3</v>
      </c>
      <c r="W348" s="20">
        <v>-5.6225016000000004E-4</v>
      </c>
      <c r="X348" s="20">
        <v>-6.8415840000000006E-5</v>
      </c>
      <c r="Y348" s="20">
        <v>2.9477951999999999E-4</v>
      </c>
      <c r="Z348" s="20">
        <v>3.6049974971239619E-4</v>
      </c>
      <c r="AA348" s="92">
        <v>1.3108712928965665E-2</v>
      </c>
    </row>
    <row r="349" spans="1:27" x14ac:dyDescent="0.15">
      <c r="A349" s="108" t="s">
        <v>106</v>
      </c>
      <c r="B349" s="21">
        <f t="shared" si="7"/>
        <v>2.5</v>
      </c>
      <c r="C349" s="21" t="s">
        <v>107</v>
      </c>
      <c r="D349" s="21">
        <v>3.5</v>
      </c>
      <c r="E349" s="20">
        <v>0</v>
      </c>
      <c r="F349" s="20">
        <v>2.5</v>
      </c>
      <c r="G349" s="20">
        <v>1.1482412000973927</v>
      </c>
      <c r="H349" s="20">
        <v>1.1481374331331216</v>
      </c>
      <c r="I349" s="20">
        <v>6.3385881149606365E-3</v>
      </c>
      <c r="J349" s="20">
        <v>-1.4075174609811E-2</v>
      </c>
      <c r="K349" s="20">
        <v>-1.0413477040463581</v>
      </c>
      <c r="L349" s="20">
        <v>1.7117318660904001E-3</v>
      </c>
      <c r="M349" s="20">
        <v>0.10754881795410683</v>
      </c>
      <c r="N349" s="20">
        <v>4.6893606537182282E-2</v>
      </c>
      <c r="O349" s="20">
        <v>5.6002060601083301E-2</v>
      </c>
      <c r="P349" s="20">
        <v>5.6965284580052573E-2</v>
      </c>
      <c r="Q349" s="20">
        <v>2.2584360379581E-2</v>
      </c>
      <c r="R349" s="20">
        <v>5.6994506840543266E-4</v>
      </c>
      <c r="S349" s="20">
        <v>-2.2226464159087168E-3</v>
      </c>
      <c r="T349" s="20">
        <v>-3.5232041509689321E-3</v>
      </c>
      <c r="U349" s="20">
        <v>-2.5483438705115573E-4</v>
      </c>
      <c r="V349" s="20">
        <v>1.4515258115017416E-3</v>
      </c>
      <c r="W349" s="20">
        <v>-2.7461915999999999E-4</v>
      </c>
      <c r="X349" s="20">
        <v>-3.4553519999999995E-5</v>
      </c>
      <c r="Y349" s="20">
        <v>9.5146919999999997E-5</v>
      </c>
      <c r="Z349" s="20">
        <v>1.7081584651632462E-4</v>
      </c>
      <c r="AA349" s="92">
        <v>8.4509946844785414E-3</v>
      </c>
    </row>
    <row r="350" spans="1:27" x14ac:dyDescent="0.15">
      <c r="A350" s="108" t="s">
        <v>106</v>
      </c>
      <c r="B350" s="21">
        <f t="shared" si="7"/>
        <v>2.5</v>
      </c>
      <c r="C350" s="21" t="s">
        <v>107</v>
      </c>
      <c r="D350" s="21">
        <v>3.5</v>
      </c>
      <c r="E350" s="20">
        <v>1</v>
      </c>
      <c r="F350" s="20">
        <v>2.5</v>
      </c>
      <c r="G350" s="20">
        <v>1.0669560390245765</v>
      </c>
      <c r="H350" s="20">
        <v>1.066916029261531</v>
      </c>
      <c r="I350" s="20">
        <v>8.710892441849612E-3</v>
      </c>
      <c r="J350" s="20">
        <v>-3.0815691925206155E-3</v>
      </c>
      <c r="K350" s="20">
        <v>-1.0130534420737622</v>
      </c>
      <c r="L350" s="20">
        <v>5.6708824217975998E-3</v>
      </c>
      <c r="M350" s="20">
        <v>0.1387819806905751</v>
      </c>
      <c r="N350" s="20">
        <v>5.7114486548231876E-2</v>
      </c>
      <c r="O350" s="20">
        <v>6.7087123856310396E-2</v>
      </c>
      <c r="P350" s="20">
        <v>6.5863299438609427E-2</v>
      </c>
      <c r="Q350" s="20">
        <v>2.5583845799685596E-2</v>
      </c>
      <c r="R350" s="20">
        <v>7.636427811397973E-4</v>
      </c>
      <c r="S350" s="20">
        <v>-3.1841674359570022E-3</v>
      </c>
      <c r="T350" s="20">
        <v>-5.6284409282370976E-3</v>
      </c>
      <c r="U350" s="20">
        <v>-4.6944799938496617E-4</v>
      </c>
      <c r="V350" s="20">
        <v>1.9445387433131281E-3</v>
      </c>
      <c r="W350" s="20">
        <v>-7.4096640000000005E-4</v>
      </c>
      <c r="X350" s="20">
        <v>-1.1313216E-4</v>
      </c>
      <c r="Y350" s="20">
        <v>2.0505419999999999E-4</v>
      </c>
      <c r="Z350" s="20">
        <v>4.5019724980826717E-4</v>
      </c>
      <c r="AA350" s="92">
        <v>1.3511592462689622E-2</v>
      </c>
    </row>
    <row r="351" spans="1:27" x14ac:dyDescent="0.15">
      <c r="A351" s="108" t="s">
        <v>106</v>
      </c>
      <c r="B351" s="21">
        <f t="shared" si="7"/>
        <v>2.5</v>
      </c>
      <c r="C351" s="21" t="s">
        <v>107</v>
      </c>
      <c r="D351" s="21">
        <v>4.5</v>
      </c>
      <c r="E351" s="20">
        <v>0</v>
      </c>
      <c r="F351" s="20">
        <v>2.5</v>
      </c>
      <c r="G351" s="20">
        <v>1.150627351588523</v>
      </c>
      <c r="H351" s="20">
        <v>1.1505209363789415</v>
      </c>
      <c r="I351" s="20">
        <v>5.5546637897888251E-3</v>
      </c>
      <c r="J351" s="20">
        <v>-1.4629521096896778E-2</v>
      </c>
      <c r="K351" s="20">
        <v>-1.0412334870395636</v>
      </c>
      <c r="L351" s="20">
        <v>2.1032175824352E-3</v>
      </c>
      <c r="M351" s="20">
        <v>0.10474348876188486</v>
      </c>
      <c r="N351" s="20">
        <v>4.5389218427447801E-2</v>
      </c>
      <c r="O351" s="20">
        <v>5.3920928166400997E-2</v>
      </c>
      <c r="P351" s="20">
        <v>5.6491340463119079E-2</v>
      </c>
      <c r="Q351" s="20">
        <v>2.3616131416693203E-2</v>
      </c>
      <c r="R351" s="20">
        <v>5.6019050733247899E-4</v>
      </c>
      <c r="S351" s="20">
        <v>-2.1418229098756725E-3</v>
      </c>
      <c r="T351" s="20">
        <v>-3.1663373078096644E-3</v>
      </c>
      <c r="U351" s="20">
        <v>-2.4126295999929076E-4</v>
      </c>
      <c r="V351" s="20">
        <v>1.4079121800214299E-3</v>
      </c>
      <c r="W351" s="20">
        <v>-2.6436131999999998E-4</v>
      </c>
      <c r="X351" s="20">
        <v>-4.1267880000000004E-5</v>
      </c>
      <c r="Y351" s="20">
        <v>9.4986000000000002E-5</v>
      </c>
      <c r="Z351" s="20">
        <v>1.8431320559331011E-4</v>
      </c>
      <c r="AA351" s="92">
        <v>7.9694230408959219E-3</v>
      </c>
    </row>
    <row r="352" spans="1:27" x14ac:dyDescent="0.15">
      <c r="A352" s="108" t="s">
        <v>106</v>
      </c>
      <c r="B352" s="21">
        <f t="shared" si="7"/>
        <v>2.5</v>
      </c>
      <c r="C352" s="21" t="s">
        <v>107</v>
      </c>
      <c r="D352" s="21">
        <v>4.5</v>
      </c>
      <c r="E352" s="20">
        <v>1</v>
      </c>
      <c r="F352" s="20">
        <v>2.5</v>
      </c>
      <c r="G352" s="20">
        <v>1.0783834750253163</v>
      </c>
      <c r="H352" s="20">
        <v>1.078346392517131</v>
      </c>
      <c r="I352" s="20">
        <v>8.3618594684993081E-3</v>
      </c>
      <c r="J352" s="20">
        <v>-3.1711605439688219E-3</v>
      </c>
      <c r="K352" s="20">
        <v>-1.0097635355803078</v>
      </c>
      <c r="L352" s="20">
        <v>7.4895532009703995E-3</v>
      </c>
      <c r="M352" s="20">
        <v>0.13064161095204499</v>
      </c>
      <c r="N352" s="20">
        <v>6.0834394119820966E-2</v>
      </c>
      <c r="O352" s="20">
        <v>7.1394974671778355E-2</v>
      </c>
      <c r="P352" s="20">
        <v>6.5320730472996066E-2</v>
      </c>
      <c r="Q352" s="20">
        <v>2.7717110444721603E-2</v>
      </c>
      <c r="R352" s="20">
        <v>9.4897944152591606E-4</v>
      </c>
      <c r="S352" s="20">
        <v>-3.8014918010024945E-3</v>
      </c>
      <c r="T352" s="20">
        <v>-5.0625535457108481E-3</v>
      </c>
      <c r="U352" s="20">
        <v>-4.4736358627329499E-4</v>
      </c>
      <c r="V352" s="20">
        <v>2.1592757322565007E-3</v>
      </c>
      <c r="W352" s="20">
        <v>-6.7429727999999999E-4</v>
      </c>
      <c r="X352" s="20">
        <v>-7.0366320000000006E-5</v>
      </c>
      <c r="Y352" s="20">
        <v>2.9988467999999998E-4</v>
      </c>
      <c r="Z352" s="20">
        <v>4.5583065210374698E-4</v>
      </c>
      <c r="AA352" s="92">
        <v>1.2932648214227531E-2</v>
      </c>
    </row>
    <row r="353" spans="1:27" x14ac:dyDescent="0.15">
      <c r="A353" s="108" t="s">
        <v>106</v>
      </c>
      <c r="B353" s="21">
        <f t="shared" si="7"/>
        <v>2.5</v>
      </c>
      <c r="C353" s="21" t="s">
        <v>107</v>
      </c>
      <c r="D353" s="21">
        <v>5.5</v>
      </c>
      <c r="E353" s="20">
        <v>0</v>
      </c>
      <c r="F353" s="20">
        <v>2.5</v>
      </c>
      <c r="G353" s="20">
        <v>1.1529108304362738</v>
      </c>
      <c r="H353" s="20">
        <v>1.1527495212462158</v>
      </c>
      <c r="I353" s="20">
        <v>6.0884789255010591E-3</v>
      </c>
      <c r="J353" s="20">
        <v>-1.8299033533296254E-2</v>
      </c>
      <c r="K353" s="20">
        <v>-1.0445965678325899</v>
      </c>
      <c r="L353" s="20">
        <v>2.8216942541172E-3</v>
      </c>
      <c r="M353" s="20">
        <v>0.10469122714020675</v>
      </c>
      <c r="N353" s="20">
        <v>4.5359354643631736E-2</v>
      </c>
      <c r="O353" s="20">
        <v>5.359242654442424E-2</v>
      </c>
      <c r="P353" s="20">
        <v>5.5988504704003864E-2</v>
      </c>
      <c r="Q353" s="20">
        <v>2.3522881773006002E-2</v>
      </c>
      <c r="R353" s="20">
        <v>6.0756980397253945E-4</v>
      </c>
      <c r="S353" s="20">
        <v>-2.1097722092073964E-3</v>
      </c>
      <c r="T353" s="20">
        <v>-3.1773178260607188E-3</v>
      </c>
      <c r="U353" s="20">
        <v>-2.8327269555529098E-4</v>
      </c>
      <c r="V353" s="20">
        <v>1.4357952937825345E-3</v>
      </c>
      <c r="W353" s="20">
        <v>-3.1829544000000005E-4</v>
      </c>
      <c r="X353" s="20">
        <v>-5.887188E-5</v>
      </c>
      <c r="Y353" s="20">
        <v>1.1947499999999999E-4</v>
      </c>
      <c r="Z353" s="20">
        <v>2.144402304036635E-4</v>
      </c>
      <c r="AA353" s="92">
        <v>7.9449361383643127E-3</v>
      </c>
    </row>
    <row r="354" spans="1:27" x14ac:dyDescent="0.15">
      <c r="A354" s="108" t="s">
        <v>106</v>
      </c>
      <c r="B354" s="21">
        <f t="shared" si="7"/>
        <v>2.5</v>
      </c>
      <c r="C354" s="21" t="s">
        <v>107</v>
      </c>
      <c r="D354" s="21">
        <v>5.5</v>
      </c>
      <c r="E354" s="20">
        <v>1</v>
      </c>
      <c r="F354" s="20">
        <v>2.5</v>
      </c>
      <c r="G354" s="20">
        <v>1.0742926590195641</v>
      </c>
      <c r="H354" s="20">
        <v>1.0742351449451191</v>
      </c>
      <c r="I354" s="20">
        <v>9.8475827133487383E-3</v>
      </c>
      <c r="J354" s="20">
        <v>-5.1571021677374075E-3</v>
      </c>
      <c r="K354" s="20">
        <v>-1.0160462246054849</v>
      </c>
      <c r="L354" s="20">
        <v>5.8696998072551992E-3</v>
      </c>
      <c r="M354" s="20">
        <v>0.13249316554864127</v>
      </c>
      <c r="N354" s="20">
        <v>5.6571338980077115E-2</v>
      </c>
      <c r="O354" s="20">
        <v>6.9457561696710884E-2</v>
      </c>
      <c r="P354" s="20">
        <v>6.392608966687828E-2</v>
      </c>
      <c r="Q354" s="20">
        <v>2.9872149886353602E-2</v>
      </c>
      <c r="R354" s="20">
        <v>7.5110120261742837E-4</v>
      </c>
      <c r="S354" s="20">
        <v>-3.4461470762020413E-3</v>
      </c>
      <c r="T354" s="20">
        <v>-5.0121336379363437E-3</v>
      </c>
      <c r="U354" s="20">
        <v>-4.1695125201616113E-4</v>
      </c>
      <c r="V354" s="20">
        <v>2.001291983711836E-3</v>
      </c>
      <c r="W354" s="20">
        <v>-6.8157648000000007E-4</v>
      </c>
      <c r="X354" s="20">
        <v>-1.0746972000000001E-4</v>
      </c>
      <c r="Y354" s="20">
        <v>2.6688636E-4</v>
      </c>
      <c r="Z354" s="20">
        <v>4.4964677649897948E-4</v>
      </c>
      <c r="AA354" s="92">
        <v>1.2789554093975426E-2</v>
      </c>
    </row>
    <row r="355" spans="1:27" x14ac:dyDescent="0.15">
      <c r="A355" s="108" t="s">
        <v>106</v>
      </c>
      <c r="B355" s="21">
        <f t="shared" si="7"/>
        <v>2.5</v>
      </c>
      <c r="C355" s="21" t="s">
        <v>107</v>
      </c>
      <c r="D355" s="21">
        <v>6.5</v>
      </c>
      <c r="E355" s="20">
        <v>0</v>
      </c>
      <c r="F355" s="20">
        <v>2.5</v>
      </c>
      <c r="G355" s="20">
        <v>1.1567148207123665</v>
      </c>
      <c r="H355" s="20">
        <v>1.1564992926016207</v>
      </c>
      <c r="I355" s="20">
        <v>5.0731102757547147E-3</v>
      </c>
      <c r="J355" s="20">
        <v>-2.1744567591075206E-2</v>
      </c>
      <c r="K355" s="20">
        <v>-1.0387834812909686</v>
      </c>
      <c r="L355" s="20">
        <v>3.6840957822899998E-3</v>
      </c>
      <c r="M355" s="20">
        <v>0.10393156713938546</v>
      </c>
      <c r="N355" s="20">
        <v>4.6214205455366718E-2</v>
      </c>
      <c r="O355" s="20">
        <v>5.4673122221268231E-2</v>
      </c>
      <c r="P355" s="20">
        <v>5.733624885893316E-2</v>
      </c>
      <c r="Q355" s="20">
        <v>2.4229138318723795E-2</v>
      </c>
      <c r="R355" s="20">
        <v>7.3298558919622882E-4</v>
      </c>
      <c r="S355" s="20">
        <v>-2.0623929125673361E-3</v>
      </c>
      <c r="T355" s="20">
        <v>-3.2616457386966252E-3</v>
      </c>
      <c r="U355" s="20">
        <v>-3.2589931415910335E-4</v>
      </c>
      <c r="V355" s="20">
        <v>1.3859511435193213E-3</v>
      </c>
      <c r="W355" s="20">
        <v>-3.7296504000000001E-4</v>
      </c>
      <c r="X355" s="20">
        <v>-6.710904E-5</v>
      </c>
      <c r="Y355" s="20">
        <v>1.1099592000000001E-4</v>
      </c>
      <c r="Z355" s="20">
        <v>2.5369742838943227E-4</v>
      </c>
      <c r="AA355" s="92">
        <v>7.9633368636705844E-3</v>
      </c>
    </row>
    <row r="356" spans="1:27" ht="15.75" thickBot="1" x14ac:dyDescent="0.2">
      <c r="A356" s="110" t="s">
        <v>106</v>
      </c>
      <c r="B356" s="112">
        <f t="shared" si="7"/>
        <v>2.5</v>
      </c>
      <c r="C356" s="112" t="s">
        <v>107</v>
      </c>
      <c r="D356" s="112">
        <v>6.5</v>
      </c>
      <c r="E356" s="99">
        <v>1</v>
      </c>
      <c r="F356" s="99">
        <v>2.5</v>
      </c>
      <c r="G356" s="99">
        <v>1.0788307976926601</v>
      </c>
      <c r="H356" s="99">
        <v>1.0787669741392074</v>
      </c>
      <c r="I356" s="99">
        <v>9.254040010004367E-3</v>
      </c>
      <c r="J356" s="99">
        <v>-7.2158367645576609E-3</v>
      </c>
      <c r="K356" s="99">
        <v>-1.0158560941140462</v>
      </c>
      <c r="L356" s="99">
        <v>6.6721190781672008E-3</v>
      </c>
      <c r="M356" s="99">
        <v>0.13422526500997325</v>
      </c>
      <c r="N356" s="99">
        <v>5.7482184386467218E-2</v>
      </c>
      <c r="O356" s="99">
        <v>7.0409469805848071E-2</v>
      </c>
      <c r="P356" s="99">
        <v>6.5400021618208917E-2</v>
      </c>
      <c r="Q356" s="99">
        <v>2.8165014249624008E-2</v>
      </c>
      <c r="R356" s="99">
        <v>1.0548861046036982E-3</v>
      </c>
      <c r="S356" s="99">
        <v>-3.7652605741600961E-3</v>
      </c>
      <c r="T356" s="99">
        <v>-5.0644453203908058E-3</v>
      </c>
      <c r="U356" s="99">
        <v>-4.7197721988099552E-4</v>
      </c>
      <c r="V356" s="99">
        <v>2.0965387262940156E-3</v>
      </c>
      <c r="W356" s="99">
        <v>-7.2802944000000013E-4</v>
      </c>
      <c r="X356" s="99">
        <v>-7.9909199999999997E-5</v>
      </c>
      <c r="Y356" s="99">
        <v>2.5133436E-4</v>
      </c>
      <c r="Z356" s="99">
        <v>5.0023218424036068E-4</v>
      </c>
      <c r="AA356" s="104">
        <v>1.3139058363588998E-2</v>
      </c>
    </row>
    <row r="357" spans="1:27" ht="15.75" thickTop="1" x14ac:dyDescent="0.15"/>
  </sheetData>
  <mergeCells count="3">
    <mergeCell ref="A5:B5"/>
    <mergeCell ref="AC3:AI3"/>
    <mergeCell ref="AC4:AI4"/>
  </mergeCells>
  <phoneticPr fontId="1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BI349"/>
  <sheetViews>
    <sheetView topLeftCell="V64" zoomScale="70" zoomScaleNormal="70" workbookViewId="0">
      <pane ySplit="4860" topLeftCell="A36"/>
      <selection activeCell="AP72" sqref="AP72"/>
      <selection pane="bottomLeft" activeCell="AU44" sqref="AU44"/>
    </sheetView>
  </sheetViews>
  <sheetFormatPr defaultRowHeight="15" x14ac:dyDescent="0.15"/>
  <cols>
    <col min="1" max="1" width="5" style="1" bestFit="1" customWidth="1"/>
    <col min="2" max="2" width="6.75" style="1" bestFit="1" customWidth="1"/>
    <col min="3" max="3" width="6.25" style="1" bestFit="1" customWidth="1"/>
    <col min="4" max="4" width="5.25" style="1" bestFit="1" customWidth="1"/>
    <col min="5" max="26" width="9.125" style="1" bestFit="1" customWidth="1"/>
    <col min="27" max="27" width="13.375" style="1" bestFit="1" customWidth="1"/>
    <col min="28" max="28" width="9.125" style="1" bestFit="1" customWidth="1"/>
    <col min="29" max="44" width="9" style="1"/>
    <col min="45" max="45" width="9.125" style="1" bestFit="1" customWidth="1"/>
    <col min="46" max="16384" width="9" style="1"/>
  </cols>
  <sheetData>
    <row r="4" spans="1:61" ht="15.75" thickBot="1" x14ac:dyDescent="0.2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24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13</v>
      </c>
      <c r="T4" s="1" t="s">
        <v>14</v>
      </c>
      <c r="U4" s="1" t="s">
        <v>15</v>
      </c>
      <c r="V4" s="1" t="s">
        <v>16</v>
      </c>
      <c r="W4" s="1" t="s">
        <v>17</v>
      </c>
      <c r="X4" s="1" t="s">
        <v>18</v>
      </c>
      <c r="Y4" s="1" t="s">
        <v>19</v>
      </c>
      <c r="Z4" s="1" t="s">
        <v>20</v>
      </c>
      <c r="AA4" s="1" t="s">
        <v>21</v>
      </c>
      <c r="AB4" s="1" t="s">
        <v>22</v>
      </c>
    </row>
    <row r="5" spans="1:61" ht="16.5" thickBot="1" x14ac:dyDescent="0.2">
      <c r="A5" s="133" t="s">
        <v>105</v>
      </c>
      <c r="B5" s="133"/>
      <c r="C5" s="133"/>
      <c r="D5" s="133"/>
      <c r="AD5" s="121" t="s">
        <v>111</v>
      </c>
      <c r="AE5" s="122"/>
      <c r="AF5" s="122"/>
      <c r="AG5" s="122"/>
      <c r="AH5" s="122"/>
      <c r="AI5" s="122"/>
      <c r="AJ5" s="122"/>
      <c r="AK5" s="122"/>
      <c r="AL5" s="122"/>
      <c r="AM5" s="123"/>
      <c r="AO5" s="121" t="s">
        <v>111</v>
      </c>
      <c r="AP5" s="122"/>
      <c r="AQ5" s="122"/>
      <c r="AR5" s="122"/>
      <c r="AS5" s="122"/>
      <c r="AT5" s="122"/>
      <c r="AU5" s="122"/>
      <c r="AV5" s="122"/>
      <c r="AW5" s="122"/>
      <c r="AX5" s="123"/>
      <c r="AZ5" s="121" t="s">
        <v>111</v>
      </c>
      <c r="BA5" s="122"/>
      <c r="BB5" s="122"/>
      <c r="BC5" s="122"/>
      <c r="BD5" s="122"/>
      <c r="BE5" s="122"/>
      <c r="BF5" s="122"/>
      <c r="BG5" s="122"/>
      <c r="BH5" s="122"/>
      <c r="BI5" s="123"/>
    </row>
    <row r="6" spans="1:61" x14ac:dyDescent="0.15">
      <c r="A6" s="22" t="s">
        <v>106</v>
      </c>
      <c r="B6" s="53">
        <f t="shared" ref="B6:B69" si="0">G6</f>
        <v>6.6666666666666666E-2</v>
      </c>
      <c r="C6" s="22" t="s">
        <v>110</v>
      </c>
      <c r="D6" s="87">
        <f>F6</f>
        <v>-3</v>
      </c>
      <c r="E6" s="78">
        <v>-3.5</v>
      </c>
      <c r="F6" s="78">
        <v>-3</v>
      </c>
      <c r="G6" s="78">
        <v>6.6666666666666666E-2</v>
      </c>
      <c r="H6" s="78">
        <v>0.27886515044266108</v>
      </c>
      <c r="I6" s="78">
        <v>0.27790863921936065</v>
      </c>
      <c r="J6" s="78">
        <v>-5.5434648708577996E-3</v>
      </c>
      <c r="K6" s="78">
        <v>-2.2401570835028726E-2</v>
      </c>
      <c r="L6" s="78">
        <v>-0.62300394127991243</v>
      </c>
      <c r="M6" s="78">
        <v>4.4485810377624E-3</v>
      </c>
      <c r="N6" s="78">
        <v>0.16974201423755894</v>
      </c>
      <c r="O6" s="78">
        <v>0.10068388064938799</v>
      </c>
      <c r="P6" s="78">
        <v>7.5467648189694744E-2</v>
      </c>
      <c r="Q6" s="78">
        <v>8.8160684064253939E-2</v>
      </c>
      <c r="R6" s="78">
        <v>4.3668986355918003E-2</v>
      </c>
      <c r="S6" s="78">
        <v>1.9536992320401386E-3</v>
      </c>
      <c r="T6" s="78">
        <v>4.7379296640060424E-5</v>
      </c>
      <c r="U6" s="78">
        <v>-7.2503498375445273E-3</v>
      </c>
      <c r="V6" s="78">
        <v>-4.4082462596648723E-3</v>
      </c>
      <c r="W6" s="78">
        <v>1.5518926833807615E-3</v>
      </c>
      <c r="X6" s="78">
        <v>-1.74443112E-3</v>
      </c>
      <c r="Y6" s="78">
        <v>-8.898768E-5</v>
      </c>
      <c r="Z6" s="78">
        <v>1.1964239999999999E-5</v>
      </c>
      <c r="AA6" s="78">
        <v>3.5837415801359993E-4</v>
      </c>
      <c r="AB6" s="79">
        <v>2.2322480571663701E-2</v>
      </c>
      <c r="AD6" s="134" t="s">
        <v>112</v>
      </c>
      <c r="AE6" s="134"/>
      <c r="AF6" s="134"/>
      <c r="AG6" s="134"/>
      <c r="AH6" s="134"/>
      <c r="AI6" s="134"/>
      <c r="AJ6" s="134"/>
      <c r="AK6" s="134"/>
      <c r="AL6" s="134"/>
      <c r="AM6" s="134"/>
      <c r="AO6" s="134" t="s">
        <v>113</v>
      </c>
      <c r="AP6" s="134"/>
      <c r="AQ6" s="134"/>
      <c r="AR6" s="134"/>
      <c r="AS6" s="134"/>
      <c r="AT6" s="134"/>
      <c r="AU6" s="134"/>
      <c r="AV6" s="134"/>
      <c r="AW6" s="134"/>
      <c r="AX6" s="134"/>
      <c r="AZ6" s="134" t="s">
        <v>114</v>
      </c>
      <c r="BA6" s="134"/>
      <c r="BB6" s="134"/>
      <c r="BC6" s="134"/>
      <c r="BD6" s="134"/>
      <c r="BE6" s="134"/>
      <c r="BF6" s="134"/>
      <c r="BG6" s="134"/>
      <c r="BH6" s="134"/>
      <c r="BI6" s="134"/>
    </row>
    <row r="7" spans="1:61" x14ac:dyDescent="0.15">
      <c r="A7" s="22" t="s">
        <v>106</v>
      </c>
      <c r="B7" s="53">
        <f t="shared" si="0"/>
        <v>6.6666666666666666E-2</v>
      </c>
      <c r="C7" s="22" t="s">
        <v>110</v>
      </c>
      <c r="D7" s="88">
        <f t="shared" ref="D7:D70" si="1">F7</f>
        <v>-3</v>
      </c>
      <c r="E7" s="80">
        <v>-2.5</v>
      </c>
      <c r="F7" s="80">
        <v>-3</v>
      </c>
      <c r="G7" s="80">
        <v>6.6666666666666666E-2</v>
      </c>
      <c r="H7" s="80">
        <v>0.25595769653403716</v>
      </c>
      <c r="I7" s="80">
        <v>0.24138523161230838</v>
      </c>
      <c r="J7" s="80">
        <v>-7.1109402239037195E-2</v>
      </c>
      <c r="K7" s="80">
        <v>-4.6807748158711082E-2</v>
      </c>
      <c r="L7" s="80">
        <v>-0.62278638638802153</v>
      </c>
      <c r="M7" s="80">
        <v>0.62150462949752094</v>
      </c>
      <c r="N7" s="80">
        <v>0.22202230078056462</v>
      </c>
      <c r="O7" s="80">
        <v>0.13616952176883193</v>
      </c>
      <c r="P7" s="80">
        <v>7.235808169984656E-2</v>
      </c>
      <c r="Q7" s="80">
        <v>9.0075078978236564E-2</v>
      </c>
      <c r="R7" s="80">
        <v>0.63969799864813937</v>
      </c>
      <c r="S7" s="80">
        <v>5.068191231761757E-3</v>
      </c>
      <c r="T7" s="80">
        <v>1.79205221997405E-3</v>
      </c>
      <c r="U7" s="80">
        <v>-7.0724407665555319E-3</v>
      </c>
      <c r="V7" s="80">
        <v>-5.5460870413541899E-3</v>
      </c>
      <c r="W7" s="80">
        <v>1.0017563813419798E-3</v>
      </c>
      <c r="X7" s="80">
        <v>-7.8690724559999994E-2</v>
      </c>
      <c r="Y7" s="80">
        <v>-2.5071090839999997E-2</v>
      </c>
      <c r="Z7" s="80">
        <v>3.5260520399999998E-3</v>
      </c>
      <c r="AA7" s="80">
        <v>2.9166679825799947E-2</v>
      </c>
      <c r="AB7" s="81">
        <v>3.6535866344964786E-2</v>
      </c>
    </row>
    <row r="8" spans="1:61" x14ac:dyDescent="0.15">
      <c r="A8" s="22" t="s">
        <v>106</v>
      </c>
      <c r="B8" s="53">
        <f t="shared" si="0"/>
        <v>6.6666666666666666E-2</v>
      </c>
      <c r="C8" s="22" t="s">
        <v>110</v>
      </c>
      <c r="D8" s="88">
        <f t="shared" si="1"/>
        <v>-3</v>
      </c>
      <c r="E8" s="80">
        <v>-1.5</v>
      </c>
      <c r="F8" s="80">
        <v>-3</v>
      </c>
      <c r="G8" s="80">
        <v>6.6666666666666666E-2</v>
      </c>
      <c r="H8" s="80">
        <v>0.28477078362596281</v>
      </c>
      <c r="I8" s="80">
        <v>0.28359644571199616</v>
      </c>
      <c r="J8" s="80">
        <v>-1.1001071363244399E-2</v>
      </c>
      <c r="K8" s="80">
        <v>-2.3375876782027974E-2</v>
      </c>
      <c r="L8" s="80">
        <v>-0.62359408543341843</v>
      </c>
      <c r="M8" s="80">
        <v>0.474688587062844</v>
      </c>
      <c r="N8" s="80">
        <v>0.17509136451361226</v>
      </c>
      <c r="O8" s="80">
        <v>0.10746295957563563</v>
      </c>
      <c r="P8" s="80">
        <v>8.1167897925586915E-2</v>
      </c>
      <c r="Q8" s="80">
        <v>8.6395209178180374E-2</v>
      </c>
      <c r="R8" s="80">
        <v>0.29907947303027643</v>
      </c>
      <c r="S8" s="80">
        <v>3.3123702386301064E-3</v>
      </c>
      <c r="T8" s="80">
        <v>4.5846437042881989E-4</v>
      </c>
      <c r="U8" s="80">
        <v>-6.2698347958155412E-3</v>
      </c>
      <c r="V8" s="80">
        <v>-5.9046194687425498E-3</v>
      </c>
      <c r="W8" s="80">
        <v>1.4860712621792161E-3</v>
      </c>
      <c r="X8" s="80">
        <v>2.6769513599999998E-3</v>
      </c>
      <c r="Y8" s="80">
        <v>7.8028704000000012E-4</v>
      </c>
      <c r="Z8" s="80">
        <v>4.1934715200000004E-3</v>
      </c>
      <c r="AA8" s="80">
        <v>4.9176155199472538E-3</v>
      </c>
      <c r="AB8" s="81">
        <v>2.4396750630825918E-2</v>
      </c>
    </row>
    <row r="9" spans="1:61" x14ac:dyDescent="0.15">
      <c r="A9" s="22" t="s">
        <v>106</v>
      </c>
      <c r="B9" s="53">
        <f t="shared" si="0"/>
        <v>6.6666666666666666E-2</v>
      </c>
      <c r="C9" s="22" t="s">
        <v>110</v>
      </c>
      <c r="D9" s="88">
        <f t="shared" si="1"/>
        <v>-3</v>
      </c>
      <c r="E9" s="80">
        <v>-0.5</v>
      </c>
      <c r="F9" s="80">
        <v>-3</v>
      </c>
      <c r="G9" s="80">
        <v>6.6666666666666666E-2</v>
      </c>
      <c r="H9" s="80">
        <v>0.28135841864750277</v>
      </c>
      <c r="I9" s="80">
        <v>0.27252195921353722</v>
      </c>
      <c r="J9" s="80">
        <v>-5.6323096277106043E-2</v>
      </c>
      <c r="K9" s="80">
        <v>-4.1497594098916318E-2</v>
      </c>
      <c r="L9" s="80">
        <v>-0.63284125625094922</v>
      </c>
      <c r="M9" s="80">
        <v>0.29261679217279746</v>
      </c>
      <c r="N9" s="80">
        <v>0.22129312672572232</v>
      </c>
      <c r="O9" s="80">
        <v>0.1465135898881228</v>
      </c>
      <c r="P9" s="80">
        <v>8.0673279006133275E-2</v>
      </c>
      <c r="Q9" s="80">
        <v>8.5653060283777185E-2</v>
      </c>
      <c r="R9" s="80">
        <v>0.17273980791490501</v>
      </c>
      <c r="S9" s="80">
        <v>4.914905272043915E-3</v>
      </c>
      <c r="T9" s="80">
        <v>2.0108330897531525E-3</v>
      </c>
      <c r="U9" s="80">
        <v>-8.2152371753956063E-3</v>
      </c>
      <c r="V9" s="80">
        <v>-5.940707127039555E-3</v>
      </c>
      <c r="W9" s="80">
        <v>9.7720443603906029E-4</v>
      </c>
      <c r="X9" s="80">
        <v>6.4270814399999994E-3</v>
      </c>
      <c r="Y9" s="80">
        <v>5.9665496400000007E-3</v>
      </c>
      <c r="Z9" s="80">
        <v>1.1084925599999999E-3</v>
      </c>
      <c r="AA9" s="80">
        <v>1.2897872033142989E-3</v>
      </c>
      <c r="AB9" s="81">
        <v>3.8472528951776531E-2</v>
      </c>
    </row>
    <row r="10" spans="1:61" x14ac:dyDescent="0.15">
      <c r="A10" s="22" t="s">
        <v>106</v>
      </c>
      <c r="B10" s="53">
        <f t="shared" si="0"/>
        <v>6.6666666666666666E-2</v>
      </c>
      <c r="C10" s="22" t="s">
        <v>110</v>
      </c>
      <c r="D10" s="88">
        <f t="shared" si="1"/>
        <v>-3</v>
      </c>
      <c r="E10" s="80">
        <v>0.5</v>
      </c>
      <c r="F10" s="80">
        <v>-3</v>
      </c>
      <c r="G10" s="80">
        <v>6.6666666666666666E-2</v>
      </c>
      <c r="H10" s="80">
        <v>0.27331885488369623</v>
      </c>
      <c r="I10" s="80">
        <v>0.27205160461843414</v>
      </c>
      <c r="J10" s="80">
        <v>-1.3496563798374663E-2</v>
      </c>
      <c r="K10" s="80">
        <v>-2.2560222186551588E-2</v>
      </c>
      <c r="L10" s="80">
        <v>-0.6371691911992764</v>
      </c>
      <c r="M10" s="80">
        <v>0.21394474857409498</v>
      </c>
      <c r="N10" s="80">
        <v>0.17174662072621255</v>
      </c>
      <c r="O10" s="80">
        <v>0.11007417417305317</v>
      </c>
      <c r="P10" s="80">
        <v>8.3896701171780219E-2</v>
      </c>
      <c r="Q10" s="80">
        <v>8.1676259316551064E-2</v>
      </c>
      <c r="R10" s="80">
        <v>0.10532556319629958</v>
      </c>
      <c r="S10" s="80">
        <v>3.3123702386301064E-3</v>
      </c>
      <c r="T10" s="80">
        <v>7.1208295832561391E-4</v>
      </c>
      <c r="U10" s="80">
        <v>-5.2874279794065992E-3</v>
      </c>
      <c r="V10" s="80">
        <v>-5.8587233699853346E-3</v>
      </c>
      <c r="W10" s="80">
        <v>1.5141394408546643E-3</v>
      </c>
      <c r="X10" s="80">
        <v>1.8067968000000001E-3</v>
      </c>
      <c r="Y10" s="80">
        <v>4.9186764000000004E-4</v>
      </c>
      <c r="Z10" s="80">
        <v>1.28738484E-3</v>
      </c>
      <c r="AA10" s="80">
        <v>1.5284515900758052E-3</v>
      </c>
      <c r="AB10" s="81">
        <v>2.4325941009130072E-2</v>
      </c>
    </row>
    <row r="11" spans="1:61" x14ac:dyDescent="0.15">
      <c r="A11" s="22" t="s">
        <v>106</v>
      </c>
      <c r="B11" s="53">
        <f t="shared" si="0"/>
        <v>6.6666666666666666E-2</v>
      </c>
      <c r="C11" s="22" t="s">
        <v>110</v>
      </c>
      <c r="D11" s="88">
        <f t="shared" si="1"/>
        <v>-3</v>
      </c>
      <c r="E11" s="80">
        <v>1.5</v>
      </c>
      <c r="F11" s="80">
        <v>-3</v>
      </c>
      <c r="G11" s="80">
        <v>6.6666666666666666E-2</v>
      </c>
      <c r="H11" s="80">
        <v>0.27951073771278678</v>
      </c>
      <c r="I11" s="80">
        <v>0.26753470731625373</v>
      </c>
      <c r="J11" s="80">
        <v>-7.014069575150346E-2</v>
      </c>
      <c r="K11" s="80">
        <v>-4.039450058421027E-2</v>
      </c>
      <c r="L11" s="80">
        <v>-0.64104130471947418</v>
      </c>
      <c r="M11" s="80">
        <v>0.16888659336216361</v>
      </c>
      <c r="N11" s="80">
        <v>0.22044698618426703</v>
      </c>
      <c r="O11" s="80">
        <v>0.15235382611065279</v>
      </c>
      <c r="P11" s="80">
        <v>8.1298551979782224E-2</v>
      </c>
      <c r="Q11" s="80">
        <v>8.2696115006110016E-2</v>
      </c>
      <c r="R11" s="80">
        <v>8.4995110855116005E-2</v>
      </c>
      <c r="S11" s="80">
        <v>6.2484931215891449E-3</v>
      </c>
      <c r="T11" s="80">
        <v>1.7697560803787275E-3</v>
      </c>
      <c r="U11" s="80">
        <v>-7.1596680295161553E-3</v>
      </c>
      <c r="V11" s="80">
        <v>-6.0687103594605548E-3</v>
      </c>
      <c r="W11" s="80">
        <v>1.2036005145860808E-3</v>
      </c>
      <c r="X11" s="80">
        <v>3.3715677599999998E-3</v>
      </c>
      <c r="Y11" s="80">
        <v>2.5623907200000001E-3</v>
      </c>
      <c r="Z11" s="80">
        <v>5.9763852000000004E-4</v>
      </c>
      <c r="AA11" s="80">
        <v>6.0393536296942003E-4</v>
      </c>
      <c r="AB11" s="81">
        <v>3.9209008301145397E-2</v>
      </c>
    </row>
    <row r="12" spans="1:61" x14ac:dyDescent="0.15">
      <c r="A12" s="22" t="s">
        <v>106</v>
      </c>
      <c r="B12" s="53">
        <f t="shared" si="0"/>
        <v>6.6666666666666666E-2</v>
      </c>
      <c r="C12" s="22" t="s">
        <v>110</v>
      </c>
      <c r="D12" s="89">
        <f t="shared" si="1"/>
        <v>-3</v>
      </c>
      <c r="E12" s="82">
        <v>2.5</v>
      </c>
      <c r="F12" s="82">
        <v>-3</v>
      </c>
      <c r="G12" s="82">
        <v>6.6666666666666666E-2</v>
      </c>
      <c r="H12" s="82">
        <v>0.27965000620897418</v>
      </c>
      <c r="I12" s="82">
        <v>0.27860670516606129</v>
      </c>
      <c r="J12" s="82">
        <v>-8.2088075764419535E-3</v>
      </c>
      <c r="K12" s="82">
        <v>-2.2694609213723901E-2</v>
      </c>
      <c r="L12" s="82">
        <v>-0.64802867539461317</v>
      </c>
      <c r="M12" s="82">
        <v>0.14439155073443097</v>
      </c>
      <c r="N12" s="82">
        <v>0.1770866385698234</v>
      </c>
      <c r="O12" s="82">
        <v>0.11371568931212506</v>
      </c>
      <c r="P12" s="82">
        <v>8.323409846836119E-2</v>
      </c>
      <c r="Q12" s="82">
        <v>7.903205436011701E-2</v>
      </c>
      <c r="R12" s="82">
        <v>6.2546276074867194E-2</v>
      </c>
      <c r="S12" s="82">
        <v>3.0378490198626974E-3</v>
      </c>
      <c r="T12" s="82">
        <v>1.0493120697048675E-3</v>
      </c>
      <c r="U12" s="82">
        <v>-5.1978565608642906E-3</v>
      </c>
      <c r="V12" s="82">
        <v>-5.7670545490804649E-3</v>
      </c>
      <c r="W12" s="82">
        <v>1.2158764872375405E-3</v>
      </c>
      <c r="X12" s="82">
        <v>5.9921207999999991E-4</v>
      </c>
      <c r="Y12" s="82">
        <v>3.1255847999999998E-4</v>
      </c>
      <c r="Z12" s="82">
        <v>3.399624E-4</v>
      </c>
      <c r="AA12" s="82">
        <v>7.9964903775568295E-4</v>
      </c>
      <c r="AB12" s="83">
        <v>2.5609425351765934E-2</v>
      </c>
    </row>
    <row r="13" spans="1:61" x14ac:dyDescent="0.15">
      <c r="A13" s="22" t="s">
        <v>106</v>
      </c>
      <c r="B13" s="53">
        <f t="shared" si="0"/>
        <v>0.16666666666666666</v>
      </c>
      <c r="C13" s="22" t="s">
        <v>110</v>
      </c>
      <c r="D13" s="87">
        <f t="shared" si="1"/>
        <v>-3</v>
      </c>
      <c r="E13" s="78">
        <v>-3.5</v>
      </c>
      <c r="F13" s="78">
        <v>-3</v>
      </c>
      <c r="G13" s="78">
        <v>0.16666666666666666</v>
      </c>
      <c r="H13" s="78">
        <v>0.33346096830415373</v>
      </c>
      <c r="I13" s="78">
        <v>0.33223459495376712</v>
      </c>
      <c r="J13" s="78">
        <v>2.9210513545092449E-3</v>
      </c>
      <c r="K13" s="78">
        <v>-2.8422856246943632E-2</v>
      </c>
      <c r="L13" s="78">
        <v>-0.65995885795964948</v>
      </c>
      <c r="M13" s="78">
        <v>5.7784979781144007E-3</v>
      </c>
      <c r="N13" s="78">
        <v>0.20761675806228841</v>
      </c>
      <c r="O13" s="78">
        <v>8.5518677930290457E-2</v>
      </c>
      <c r="P13" s="78">
        <v>0.10492827092424679</v>
      </c>
      <c r="Q13" s="78">
        <v>7.8802436037076887E-2</v>
      </c>
      <c r="R13" s="78">
        <v>5.4139406110020001E-2</v>
      </c>
      <c r="S13" s="78">
        <v>7.7757786838687402E-4</v>
      </c>
      <c r="T13" s="78">
        <v>-1.8882043219788788E-3</v>
      </c>
      <c r="U13" s="78">
        <v>-9.1607132600088678E-3</v>
      </c>
      <c r="V13" s="78">
        <v>-2.132934826114926E-3</v>
      </c>
      <c r="W13" s="78">
        <v>2.533785430583193E-3</v>
      </c>
      <c r="X13" s="78">
        <v>-2.4318197999999998E-3</v>
      </c>
      <c r="Y13" s="78">
        <v>2.9401919999999992E-5</v>
      </c>
      <c r="Z13" s="78">
        <v>7.5675599999999998E-5</v>
      </c>
      <c r="AA13" s="78">
        <v>5.0438083156011386E-4</v>
      </c>
      <c r="AB13" s="79">
        <v>3.0714052271195835E-2</v>
      </c>
    </row>
    <row r="14" spans="1:61" x14ac:dyDescent="0.15">
      <c r="A14" s="22" t="s">
        <v>106</v>
      </c>
      <c r="B14" s="53">
        <f t="shared" si="0"/>
        <v>0.16666666666666666</v>
      </c>
      <c r="C14" s="22" t="s">
        <v>110</v>
      </c>
      <c r="D14" s="88">
        <f t="shared" si="1"/>
        <v>-3</v>
      </c>
      <c r="E14" s="80">
        <v>-2.5</v>
      </c>
      <c r="F14" s="80">
        <v>-3</v>
      </c>
      <c r="G14" s="80">
        <v>0.16666666666666666</v>
      </c>
      <c r="H14" s="80">
        <v>0.30283205155956933</v>
      </c>
      <c r="I14" s="80">
        <v>0.2925101630189299</v>
      </c>
      <c r="J14" s="80">
        <v>-6.5976564395650333E-2</v>
      </c>
      <c r="K14" s="80">
        <v>-4.2333780045766253E-2</v>
      </c>
      <c r="L14" s="80">
        <v>-0.65989741157861281</v>
      </c>
      <c r="M14" s="80">
        <v>0.35016521513838478</v>
      </c>
      <c r="N14" s="80">
        <v>0.23028150349219623</v>
      </c>
      <c r="O14" s="80">
        <v>0.13743499960803782</v>
      </c>
      <c r="P14" s="80">
        <v>0.10962808390230064</v>
      </c>
      <c r="Q14" s="80">
        <v>8.1115667815152614E-2</v>
      </c>
      <c r="R14" s="80">
        <v>0.41142745459431007</v>
      </c>
      <c r="S14" s="80">
        <v>7.9429997308336584E-3</v>
      </c>
      <c r="T14" s="80">
        <v>4.6682542277706588E-4</v>
      </c>
      <c r="U14" s="80">
        <v>-8.6225444890976385E-3</v>
      </c>
      <c r="V14" s="80">
        <v>-4.8859604918905205E-3</v>
      </c>
      <c r="W14" s="80">
        <v>2.2928926004125898E-3</v>
      </c>
      <c r="X14" s="80">
        <v>-5.1298086239999999E-2</v>
      </c>
      <c r="Y14" s="80">
        <v>-2.0776788359999999E-2</v>
      </c>
      <c r="Z14" s="80">
        <v>4.0879555200000004E-3</v>
      </c>
      <c r="AA14" s="80">
        <v>1.6215775141941991E-2</v>
      </c>
      <c r="AB14" s="81">
        <v>4.1968133373988803E-2</v>
      </c>
    </row>
    <row r="15" spans="1:61" x14ac:dyDescent="0.15">
      <c r="A15" s="22" t="s">
        <v>106</v>
      </c>
      <c r="B15" s="53">
        <f t="shared" si="0"/>
        <v>0.16666666666666666</v>
      </c>
      <c r="C15" s="22" t="s">
        <v>110</v>
      </c>
      <c r="D15" s="88">
        <f t="shared" si="1"/>
        <v>-3</v>
      </c>
      <c r="E15" s="80">
        <v>-1.5</v>
      </c>
      <c r="F15" s="80">
        <v>-3</v>
      </c>
      <c r="G15" s="80">
        <v>0.16666666666666666</v>
      </c>
      <c r="H15" s="80">
        <v>0.29213235001898469</v>
      </c>
      <c r="I15" s="80">
        <v>0.29046262734104067</v>
      </c>
      <c r="J15" s="80">
        <v>2.6000156784865029E-3</v>
      </c>
      <c r="K15" s="80">
        <v>-3.1080733006573765E-2</v>
      </c>
      <c r="L15" s="80">
        <v>-0.6630332977516612</v>
      </c>
      <c r="M15" s="80">
        <v>0.37600521322947661</v>
      </c>
      <c r="N15" s="80">
        <v>0.20198743481295942</v>
      </c>
      <c r="O15" s="80">
        <v>9.0278218475976446E-2</v>
      </c>
      <c r="P15" s="80">
        <v>0.10939104011826056</v>
      </c>
      <c r="Q15" s="80">
        <v>7.5250086068575889E-2</v>
      </c>
      <c r="R15" s="80">
        <v>0.26939605702848307</v>
      </c>
      <c r="S15" s="80">
        <v>2.2867478172452693E-3</v>
      </c>
      <c r="T15" s="80">
        <v>-1.2666994307592623E-3</v>
      </c>
      <c r="U15" s="80">
        <v>-7.917447165448472E-3</v>
      </c>
      <c r="V15" s="80">
        <v>-2.8670256530112597E-3</v>
      </c>
      <c r="W15" s="80">
        <v>2.1995581952786274E-3</v>
      </c>
      <c r="X15" s="80">
        <v>-1.1979504720000003E-2</v>
      </c>
      <c r="Y15" s="80">
        <v>-1.38858732E-3</v>
      </c>
      <c r="Z15" s="80">
        <v>5.5138697999999996E-3</v>
      </c>
      <c r="AA15" s="80">
        <v>7.6704597065397635E-3</v>
      </c>
      <c r="AB15" s="81">
        <v>3.0457740105835279E-2</v>
      </c>
    </row>
    <row r="16" spans="1:61" x14ac:dyDescent="0.15">
      <c r="A16" s="22" t="s">
        <v>106</v>
      </c>
      <c r="B16" s="53">
        <f t="shared" si="0"/>
        <v>0.16666666666666666</v>
      </c>
      <c r="C16" s="22" t="s">
        <v>110</v>
      </c>
      <c r="D16" s="88">
        <f t="shared" si="1"/>
        <v>-3</v>
      </c>
      <c r="E16" s="80">
        <v>-0.5</v>
      </c>
      <c r="F16" s="80">
        <v>-3</v>
      </c>
      <c r="G16" s="80">
        <v>0.16666666666666666</v>
      </c>
      <c r="H16" s="80">
        <v>0.29456426822099679</v>
      </c>
      <c r="I16" s="80">
        <v>0.28625556679595193</v>
      </c>
      <c r="J16" s="80">
        <v>-5.712195249418589E-2</v>
      </c>
      <c r="K16" s="80">
        <v>-3.9534050313009786E-2</v>
      </c>
      <c r="L16" s="80">
        <v>-0.66425489917904768</v>
      </c>
      <c r="M16" s="80">
        <v>0.25852038215752982</v>
      </c>
      <c r="N16" s="80">
        <v>0.23510450457849133</v>
      </c>
      <c r="O16" s="80">
        <v>0.14063789042231123</v>
      </c>
      <c r="P16" s="80">
        <v>0.1146825293131703</v>
      </c>
      <c r="Q16" s="80">
        <v>8.0305407356292408E-2</v>
      </c>
      <c r="R16" s="80">
        <v>0.15513529472802901</v>
      </c>
      <c r="S16" s="80">
        <v>6.9187708181735292E-3</v>
      </c>
      <c r="T16" s="80">
        <v>-4.0969156506405187E-4</v>
      </c>
      <c r="U16" s="80">
        <v>-9.0067392512749814E-3</v>
      </c>
      <c r="V16" s="80">
        <v>-5.6074669046114883E-3</v>
      </c>
      <c r="W16" s="80">
        <v>2.6615419097850679E-3</v>
      </c>
      <c r="X16" s="80">
        <v>7.8107867999999993E-4</v>
      </c>
      <c r="Y16" s="80">
        <v>2.7859647600000001E-3</v>
      </c>
      <c r="Z16" s="80">
        <v>1.9880585999999998E-3</v>
      </c>
      <c r="AA16" s="80">
        <v>2.2761001746958833E-3</v>
      </c>
      <c r="AB16" s="81">
        <v>4.4102613412601022E-2</v>
      </c>
    </row>
    <row r="17" spans="1:28" x14ac:dyDescent="0.15">
      <c r="A17" s="22" t="s">
        <v>106</v>
      </c>
      <c r="B17" s="53">
        <f t="shared" si="0"/>
        <v>0.16666666666666666</v>
      </c>
      <c r="C17" s="22" t="s">
        <v>110</v>
      </c>
      <c r="D17" s="88">
        <f t="shared" si="1"/>
        <v>-3</v>
      </c>
      <c r="E17" s="80">
        <v>0.5</v>
      </c>
      <c r="F17" s="80">
        <v>-3</v>
      </c>
      <c r="G17" s="80">
        <v>0.16666666666666666</v>
      </c>
      <c r="H17" s="80">
        <v>0.32336685275310312</v>
      </c>
      <c r="I17" s="80">
        <v>0.32153029494219487</v>
      </c>
      <c r="J17" s="80">
        <v>-1.5361183800390464E-3</v>
      </c>
      <c r="K17" s="80">
        <v>-3.4380681118249386E-2</v>
      </c>
      <c r="L17" s="80">
        <v>-0.67967659125731383</v>
      </c>
      <c r="M17" s="80">
        <v>0.20504884067319959</v>
      </c>
      <c r="N17" s="80">
        <v>0.20376059697703847</v>
      </c>
      <c r="O17" s="80">
        <v>9.2876367667974455E-2</v>
      </c>
      <c r="P17" s="80">
        <v>0.11497370120537698</v>
      </c>
      <c r="Q17" s="80">
        <v>7.178050005122466E-2</v>
      </c>
      <c r="R17" s="80">
        <v>0.10102230632866679</v>
      </c>
      <c r="S17" s="80">
        <v>1.9341901098942312E-3</v>
      </c>
      <c r="T17" s="80">
        <v>-6.4798155698906159E-4</v>
      </c>
      <c r="U17" s="80">
        <v>-7.2272167232515748E-3</v>
      </c>
      <c r="V17" s="80">
        <v>-2.634707497205244E-3</v>
      </c>
      <c r="W17" s="80">
        <v>1.9731621167316067E-3</v>
      </c>
      <c r="X17" s="80">
        <v>-2.5964884799999999E-3</v>
      </c>
      <c r="Y17" s="80">
        <v>2.7234360000000002E-4</v>
      </c>
      <c r="Z17" s="80">
        <v>1.0404396000000002E-3</v>
      </c>
      <c r="AA17" s="80">
        <v>2.0607742678038893E-3</v>
      </c>
      <c r="AB17" s="81">
        <v>3.1681676260249592E-2</v>
      </c>
    </row>
    <row r="18" spans="1:28" x14ac:dyDescent="0.15">
      <c r="A18" s="22" t="s">
        <v>106</v>
      </c>
      <c r="B18" s="53">
        <f t="shared" si="0"/>
        <v>0.16666666666666666</v>
      </c>
      <c r="C18" s="22" t="s">
        <v>110</v>
      </c>
      <c r="D18" s="88">
        <f t="shared" si="1"/>
        <v>-3</v>
      </c>
      <c r="E18" s="80">
        <v>1.5</v>
      </c>
      <c r="F18" s="80">
        <v>-3</v>
      </c>
      <c r="G18" s="80">
        <v>0.16666666666666666</v>
      </c>
      <c r="H18" s="80">
        <v>0.30270877613765779</v>
      </c>
      <c r="I18" s="80">
        <v>0.29267068085694126</v>
      </c>
      <c r="J18" s="80">
        <v>-6.497612763781202E-2</v>
      </c>
      <c r="K18" s="80">
        <v>-4.1887689775013719E-2</v>
      </c>
      <c r="L18" s="80">
        <v>-0.67629037511687806</v>
      </c>
      <c r="M18" s="80">
        <v>0.16214831618873579</v>
      </c>
      <c r="N18" s="80">
        <v>0.23911745052877562</v>
      </c>
      <c r="O18" s="80">
        <v>0.14221507150509738</v>
      </c>
      <c r="P18" s="80">
        <v>0.11500729796217005</v>
      </c>
      <c r="Q18" s="80">
        <v>7.6716206084417579E-2</v>
      </c>
      <c r="R18" s="80">
        <v>7.8018287834856592E-2</v>
      </c>
      <c r="S18" s="80">
        <v>8.2133404234269441E-3</v>
      </c>
      <c r="T18" s="80">
        <v>-5.7133857713014046E-4</v>
      </c>
      <c r="U18" s="80">
        <v>-9.0401126241616125E-3</v>
      </c>
      <c r="V18" s="80">
        <v>-5.0713955360628211E-3</v>
      </c>
      <c r="W18" s="80">
        <v>2.4168860930228104E-3</v>
      </c>
      <c r="X18" s="80">
        <v>5.6242944000000001E-4</v>
      </c>
      <c r="Y18" s="80">
        <v>2.1871339200000002E-3</v>
      </c>
      <c r="Z18" s="80">
        <v>8.717976000000001E-4</v>
      </c>
      <c r="AA18" s="80">
        <v>1.1021352005516187E-3</v>
      </c>
      <c r="AB18" s="81">
        <v>4.5314480147570384E-2</v>
      </c>
    </row>
    <row r="19" spans="1:28" x14ac:dyDescent="0.15">
      <c r="A19" s="22" t="s">
        <v>106</v>
      </c>
      <c r="B19" s="53">
        <f t="shared" si="0"/>
        <v>0.16666666666666666</v>
      </c>
      <c r="C19" s="22" t="s">
        <v>110</v>
      </c>
      <c r="D19" s="89">
        <f t="shared" si="1"/>
        <v>-3</v>
      </c>
      <c r="E19" s="82">
        <v>2.5</v>
      </c>
      <c r="F19" s="82">
        <v>-3</v>
      </c>
      <c r="G19" s="82">
        <v>0.16666666666666666</v>
      </c>
      <c r="H19" s="82">
        <v>0.32522765523035518</v>
      </c>
      <c r="I19" s="82">
        <v>0.32333145440360156</v>
      </c>
      <c r="J19" s="82">
        <v>2.5570864892509004E-4</v>
      </c>
      <c r="K19" s="82">
        <v>-3.5067548146018972E-2</v>
      </c>
      <c r="L19" s="82">
        <v>-0.6837445014260054</v>
      </c>
      <c r="M19" s="82">
        <v>0.14374437106962243</v>
      </c>
      <c r="N19" s="82">
        <v>0.19703751264544597</v>
      </c>
      <c r="O19" s="82">
        <v>9.3216068208882244E-2</v>
      </c>
      <c r="P19" s="82">
        <v>0.11614212174718067</v>
      </c>
      <c r="Q19" s="82">
        <v>6.8373269303558318E-2</v>
      </c>
      <c r="R19" s="82">
        <v>6.3459868758501597E-2</v>
      </c>
      <c r="S19" s="82">
        <v>2.3397011487841599E-3</v>
      </c>
      <c r="T19" s="82">
        <v>-7.3855962409505961E-5</v>
      </c>
      <c r="U19" s="82">
        <v>-6.2102233306286373E-3</v>
      </c>
      <c r="V19" s="82">
        <v>-2.9171782447983789E-3</v>
      </c>
      <c r="W19" s="82">
        <v>2.0424997713056809E-3</v>
      </c>
      <c r="X19" s="82">
        <v>7.4594520000000007E-5</v>
      </c>
      <c r="Y19" s="82">
        <v>5.763311999999999E-5</v>
      </c>
      <c r="Z19" s="82">
        <v>5.7986604000000001E-4</v>
      </c>
      <c r="AA19" s="82">
        <v>9.491979232209522E-4</v>
      </c>
      <c r="AB19" s="83">
        <v>3.0501004602882104E-2</v>
      </c>
    </row>
    <row r="20" spans="1:28" x14ac:dyDescent="0.15">
      <c r="A20" s="22" t="s">
        <v>106</v>
      </c>
      <c r="B20" s="22">
        <f t="shared" si="0"/>
        <v>0.5</v>
      </c>
      <c r="C20" s="22" t="s">
        <v>110</v>
      </c>
      <c r="D20" s="87">
        <f t="shared" si="1"/>
        <v>-3</v>
      </c>
      <c r="E20" s="78">
        <v>-3.5</v>
      </c>
      <c r="F20" s="78">
        <v>-3</v>
      </c>
      <c r="G20" s="78">
        <v>0.5</v>
      </c>
      <c r="H20" s="78">
        <v>0.50409793914322176</v>
      </c>
      <c r="I20" s="78">
        <v>0.50056927837899379</v>
      </c>
      <c r="J20" s="78">
        <v>1.4549262177891093E-2</v>
      </c>
      <c r="K20" s="78">
        <v>-5.7736026548903807E-2</v>
      </c>
      <c r="L20" s="78">
        <v>-0.73321327243542656</v>
      </c>
      <c r="M20" s="78">
        <v>5.6892635255610001E-3</v>
      </c>
      <c r="N20" s="78">
        <v>0.22064110077907143</v>
      </c>
      <c r="O20" s="78">
        <v>8.148520062863264E-2</v>
      </c>
      <c r="P20" s="78">
        <v>0.11095702228211568</v>
      </c>
      <c r="Q20" s="78">
        <v>7.38266287350407E-2</v>
      </c>
      <c r="R20" s="78">
        <v>4.0096258484020202E-2</v>
      </c>
      <c r="S20" s="78">
        <v>-1.4631841609430425E-3</v>
      </c>
      <c r="T20" s="78">
        <v>-3.1270335782439878E-3</v>
      </c>
      <c r="U20" s="78">
        <v>-9.9817845966466996E-3</v>
      </c>
      <c r="V20" s="78">
        <v>-1.3195128392699641E-4</v>
      </c>
      <c r="W20" s="78">
        <v>2.3695094749508453E-3</v>
      </c>
      <c r="X20" s="78">
        <v>-2.3232884400000002E-3</v>
      </c>
      <c r="Y20" s="78">
        <v>-4.0444919999999998E-5</v>
      </c>
      <c r="Z20" s="78">
        <v>6.6011543999999994E-4</v>
      </c>
      <c r="AA20" s="78">
        <v>5.701427610276048E-4</v>
      </c>
      <c r="AB20" s="79">
        <v>3.3816897034101387E-2</v>
      </c>
    </row>
    <row r="21" spans="1:28" x14ac:dyDescent="0.15">
      <c r="A21" s="22" t="s">
        <v>106</v>
      </c>
      <c r="B21" s="22">
        <f t="shared" si="0"/>
        <v>0.5</v>
      </c>
      <c r="C21" s="22" t="s">
        <v>110</v>
      </c>
      <c r="D21" s="88">
        <f t="shared" si="1"/>
        <v>-3</v>
      </c>
      <c r="E21" s="80">
        <v>-2.5</v>
      </c>
      <c r="F21" s="80">
        <v>-3</v>
      </c>
      <c r="G21" s="80">
        <v>0.5</v>
      </c>
      <c r="H21" s="80">
        <v>0.50100865916695703</v>
      </c>
      <c r="I21" s="80">
        <v>0.49827723297111048</v>
      </c>
      <c r="J21" s="80">
        <v>-2.296711624104553E-2</v>
      </c>
      <c r="K21" s="80">
        <v>-4.6925336807486853E-2</v>
      </c>
      <c r="L21" s="80">
        <v>-0.73388061703987206</v>
      </c>
      <c r="M21" s="80">
        <v>0.13677318195031257</v>
      </c>
      <c r="N21" s="80">
        <v>0.20889530130691386</v>
      </c>
      <c r="O21" s="80">
        <v>9.6321901725753403E-2</v>
      </c>
      <c r="P21" s="80">
        <v>0.12642459581235088</v>
      </c>
      <c r="Q21" s="80">
        <v>7.595549382792624E-2</v>
      </c>
      <c r="R21" s="80">
        <v>0.21997526091336175</v>
      </c>
      <c r="S21" s="80">
        <v>1.8115613421199573E-3</v>
      </c>
      <c r="T21" s="80">
        <v>-6.8100771376463313E-3</v>
      </c>
      <c r="U21" s="80">
        <v>-9.2659535079656023E-3</v>
      </c>
      <c r="V21" s="80">
        <v>-2.1117140492701923E-3</v>
      </c>
      <c r="W21" s="80">
        <v>3.3031619678143762E-3</v>
      </c>
      <c r="X21" s="80">
        <v>-2.0988175679999999E-2</v>
      </c>
      <c r="Y21" s="80">
        <v>-3.3919700400000005E-3</v>
      </c>
      <c r="Z21" s="80">
        <v>8.2876262400000001E-3</v>
      </c>
      <c r="AA21" s="80">
        <v>7.4275553716829463E-3</v>
      </c>
      <c r="AB21" s="81">
        <v>3.4449167043244154E-2</v>
      </c>
    </row>
    <row r="22" spans="1:28" x14ac:dyDescent="0.15">
      <c r="A22" s="22" t="s">
        <v>106</v>
      </c>
      <c r="B22" s="22">
        <f t="shared" si="0"/>
        <v>0.5</v>
      </c>
      <c r="C22" s="22" t="s">
        <v>110</v>
      </c>
      <c r="D22" s="88">
        <f t="shared" si="1"/>
        <v>-3</v>
      </c>
      <c r="E22" s="80">
        <v>-1.5</v>
      </c>
      <c r="F22" s="80">
        <v>-3</v>
      </c>
      <c r="G22" s="80">
        <v>0.5</v>
      </c>
      <c r="H22" s="80">
        <v>0.48380566190394925</v>
      </c>
      <c r="I22" s="80">
        <v>0.47959743619415945</v>
      </c>
      <c r="J22" s="80">
        <v>1.9555178940059655E-2</v>
      </c>
      <c r="K22" s="80">
        <v>-6.0595483849292413E-2</v>
      </c>
      <c r="L22" s="80">
        <v>-0.73242116220745079</v>
      </c>
      <c r="M22" s="80">
        <v>0.20856097180319941</v>
      </c>
      <c r="N22" s="80">
        <v>0.221538880780042</v>
      </c>
      <c r="O22" s="80">
        <v>8.5162179010986133E-2</v>
      </c>
      <c r="P22" s="80">
        <v>0.11963431796717224</v>
      </c>
      <c r="Q22" s="80">
        <v>6.9660503508179483E-2</v>
      </c>
      <c r="R22" s="80">
        <v>0.18970030218848941</v>
      </c>
      <c r="S22" s="80">
        <v>-1.0841497878225591E-3</v>
      </c>
      <c r="T22" s="80">
        <v>-3.0866218252274657E-3</v>
      </c>
      <c r="U22" s="80">
        <v>-9.4425054362494085E-3</v>
      </c>
      <c r="V22" s="80">
        <v>-3.2552918433041613E-4</v>
      </c>
      <c r="W22" s="80">
        <v>2.50287958988781E-3</v>
      </c>
      <c r="X22" s="80">
        <v>-2.1752755200000001E-2</v>
      </c>
      <c r="Y22" s="80">
        <v>-1.5319908E-4</v>
      </c>
      <c r="Z22" s="80">
        <v>4.6689361200000007E-3</v>
      </c>
      <c r="AA22" s="80">
        <v>6.6322828268026391E-3</v>
      </c>
      <c r="AB22" s="81">
        <v>3.5322221233321682E-2</v>
      </c>
    </row>
    <row r="23" spans="1:28" x14ac:dyDescent="0.15">
      <c r="A23" s="22" t="s">
        <v>106</v>
      </c>
      <c r="B23" s="22">
        <f t="shared" si="0"/>
        <v>0.5</v>
      </c>
      <c r="C23" s="22" t="s">
        <v>110</v>
      </c>
      <c r="D23" s="88">
        <f t="shared" si="1"/>
        <v>-3</v>
      </c>
      <c r="E23" s="80">
        <v>-0.5</v>
      </c>
      <c r="F23" s="80">
        <v>-3</v>
      </c>
      <c r="G23" s="80">
        <v>0.5</v>
      </c>
      <c r="H23" s="80">
        <v>0.47833762088590781</v>
      </c>
      <c r="I23" s="80">
        <v>0.47570207889265093</v>
      </c>
      <c r="J23" s="80">
        <v>-1.4185297312632753E-2</v>
      </c>
      <c r="K23" s="80">
        <v>-4.8095623835779047E-2</v>
      </c>
      <c r="L23" s="80">
        <v>-0.73242008806632108</v>
      </c>
      <c r="M23" s="80">
        <v>0.1898117930571786</v>
      </c>
      <c r="N23" s="80">
        <v>0.2123557672566008</v>
      </c>
      <c r="O23" s="80">
        <v>9.5890743346908891E-2</v>
      </c>
      <c r="P23" s="80">
        <v>0.12535696554092646</v>
      </c>
      <c r="Q23" s="80">
        <v>7.230173391994657E-2</v>
      </c>
      <c r="R23" s="80">
        <v>0.12641491462875662</v>
      </c>
      <c r="S23" s="80">
        <v>1.0841497878225591E-3</v>
      </c>
      <c r="T23" s="80">
        <v>-6.5690001282719054E-3</v>
      </c>
      <c r="U23" s="80">
        <v>-8.9880476949262753E-3</v>
      </c>
      <c r="V23" s="80">
        <v>-1.7270257806546009E-3</v>
      </c>
      <c r="W23" s="80">
        <v>3.2535645707702874E-3</v>
      </c>
      <c r="X23" s="80">
        <v>-1.040319828E-2</v>
      </c>
      <c r="Y23" s="80">
        <v>4.2722208E-4</v>
      </c>
      <c r="Z23" s="80">
        <v>3.8816528399999999E-3</v>
      </c>
      <c r="AA23" s="80">
        <v>4.1694301906735187E-3</v>
      </c>
      <c r="AB23" s="81">
        <v>3.5002187678195691E-2</v>
      </c>
    </row>
    <row r="24" spans="1:28" x14ac:dyDescent="0.15">
      <c r="A24" s="22" t="s">
        <v>106</v>
      </c>
      <c r="B24" s="22">
        <f t="shared" si="0"/>
        <v>0.5</v>
      </c>
      <c r="C24" s="22" t="s">
        <v>110</v>
      </c>
      <c r="D24" s="88">
        <f t="shared" si="1"/>
        <v>-3</v>
      </c>
      <c r="E24" s="80">
        <v>0.5</v>
      </c>
      <c r="F24" s="80">
        <v>-3</v>
      </c>
      <c r="G24" s="80">
        <v>0.5</v>
      </c>
      <c r="H24" s="80">
        <v>0.49031497372684757</v>
      </c>
      <c r="I24" s="80">
        <v>0.48650716917460229</v>
      </c>
      <c r="J24" s="80">
        <v>1.5432110286953633E-2</v>
      </c>
      <c r="K24" s="80">
        <v>-5.9003370874598227E-2</v>
      </c>
      <c r="L24" s="80">
        <v>-0.73693685151683885</v>
      </c>
      <c r="M24" s="80">
        <v>0.16892101686342958</v>
      </c>
      <c r="N24" s="80">
        <v>0.21305756617627844</v>
      </c>
      <c r="O24" s="80">
        <v>8.4393186577722365E-2</v>
      </c>
      <c r="P24" s="80">
        <v>0.1190202439124543</v>
      </c>
      <c r="Q24" s="80">
        <v>6.7620957381543098E-2</v>
      </c>
      <c r="R24" s="80">
        <v>9.4217889646187991E-2</v>
      </c>
      <c r="S24" s="80">
        <v>-1.3015371488769541E-3</v>
      </c>
      <c r="T24" s="80">
        <v>-2.6574211380175064E-3</v>
      </c>
      <c r="U24" s="80">
        <v>-8.7569016169111013E-3</v>
      </c>
      <c r="V24" s="80">
        <v>-1.5656491753469702E-4</v>
      </c>
      <c r="W24" s="80">
        <v>2.2321296202031031E-3</v>
      </c>
      <c r="X24" s="80">
        <v>-7.632555479999999E-3</v>
      </c>
      <c r="Y24" s="80">
        <v>3.0594455999999998E-4</v>
      </c>
      <c r="Z24" s="80">
        <v>1.7740166399999998E-3</v>
      </c>
      <c r="AA24" s="80">
        <v>3.124088024795657E-3</v>
      </c>
      <c r="AB24" s="81">
        <v>3.3340777453340818E-2</v>
      </c>
    </row>
    <row r="25" spans="1:28" x14ac:dyDescent="0.15">
      <c r="A25" s="22" t="s">
        <v>106</v>
      </c>
      <c r="B25" s="22">
        <f t="shared" si="0"/>
        <v>0.5</v>
      </c>
      <c r="C25" s="22" t="s">
        <v>110</v>
      </c>
      <c r="D25" s="88">
        <f t="shared" si="1"/>
        <v>-3</v>
      </c>
      <c r="E25" s="80">
        <v>1.5</v>
      </c>
      <c r="F25" s="80">
        <v>-3</v>
      </c>
      <c r="G25" s="80">
        <v>0.5</v>
      </c>
      <c r="H25" s="80">
        <v>0.50634299165235486</v>
      </c>
      <c r="I25" s="80">
        <v>0.50388229189608891</v>
      </c>
      <c r="J25" s="80">
        <v>-1.9030696236789942E-2</v>
      </c>
      <c r="K25" s="80">
        <v>-4.6083551401171409E-2</v>
      </c>
      <c r="L25" s="80">
        <v>-0.73637901422346519</v>
      </c>
      <c r="M25" s="80">
        <v>0.14741129801613601</v>
      </c>
      <c r="N25" s="80">
        <v>0.20973522022674074</v>
      </c>
      <c r="O25" s="80">
        <v>0.102860203894984</v>
      </c>
      <c r="P25" s="80">
        <v>0.13471366230779855</v>
      </c>
      <c r="Q25" s="80">
        <v>6.9297636600892235E-2</v>
      </c>
      <c r="R25" s="80">
        <v>7.3284922844317799E-2</v>
      </c>
      <c r="S25" s="80">
        <v>1.1761213636532644E-3</v>
      </c>
      <c r="T25" s="80">
        <v>-8.0893181469279627E-3</v>
      </c>
      <c r="U25" s="80">
        <v>-7.903197167044013E-3</v>
      </c>
      <c r="V25" s="80">
        <v>-2.0610679510448229E-3</v>
      </c>
      <c r="W25" s="80">
        <v>3.3113048240454943E-3</v>
      </c>
      <c r="X25" s="80">
        <v>-3.3287133599999995E-3</v>
      </c>
      <c r="Y25" s="80">
        <v>5.9381532000000006E-4</v>
      </c>
      <c r="Z25" s="80">
        <v>1.6440731999999999E-3</v>
      </c>
      <c r="AA25" s="80">
        <v>2.0614522904075063E-3</v>
      </c>
      <c r="AB25" s="81">
        <v>3.6358427480628355E-2</v>
      </c>
    </row>
    <row r="26" spans="1:28" x14ac:dyDescent="0.15">
      <c r="A26" s="22" t="s">
        <v>106</v>
      </c>
      <c r="B26" s="22">
        <f t="shared" si="0"/>
        <v>0.5</v>
      </c>
      <c r="C26" s="22" t="s">
        <v>110</v>
      </c>
      <c r="D26" s="89">
        <f t="shared" si="1"/>
        <v>-3</v>
      </c>
      <c r="E26" s="82">
        <v>2.5</v>
      </c>
      <c r="F26" s="82">
        <v>-3</v>
      </c>
      <c r="G26" s="82">
        <v>0.5</v>
      </c>
      <c r="H26" s="82">
        <v>0.49331740421558584</v>
      </c>
      <c r="I26" s="82">
        <v>0.48943568647506563</v>
      </c>
      <c r="J26" s="82">
        <v>1.7625231910946195E-2</v>
      </c>
      <c r="K26" s="82">
        <v>-5.9195618982914179E-2</v>
      </c>
      <c r="L26" s="82">
        <v>-0.74505562330654718</v>
      </c>
      <c r="M26" s="82">
        <v>0.12732738381108899</v>
      </c>
      <c r="N26" s="82">
        <v>0.21146918617456129</v>
      </c>
      <c r="O26" s="82">
        <v>8.8486391447012314E-2</v>
      </c>
      <c r="P26" s="82">
        <v>0.11728814445112232</v>
      </c>
      <c r="Q26" s="82">
        <v>6.6442404225586491E-2</v>
      </c>
      <c r="R26" s="82">
        <v>6.1271588144012394E-2</v>
      </c>
      <c r="S26" s="82">
        <v>-1.1830889072768031E-3</v>
      </c>
      <c r="T26" s="82">
        <v>-3.6579604023576065E-3</v>
      </c>
      <c r="U26" s="82">
        <v>-8.0018367663891588E-3</v>
      </c>
      <c r="V26" s="82">
        <v>-2.6353243802530561E-4</v>
      </c>
      <c r="W26" s="82">
        <v>2.4362562207241091E-3</v>
      </c>
      <c r="X26" s="82">
        <v>-3.1762281599999999E-3</v>
      </c>
      <c r="Y26" s="82">
        <v>2.3962067999999998E-4</v>
      </c>
      <c r="Z26" s="82">
        <v>1.0487178000000001E-3</v>
      </c>
      <c r="AA26" s="82">
        <v>1.8079446350387309E-3</v>
      </c>
      <c r="AB26" s="83">
        <v>3.3152783500716244E-2</v>
      </c>
    </row>
    <row r="27" spans="1:28" x14ac:dyDescent="0.15">
      <c r="A27" s="22" t="s">
        <v>106</v>
      </c>
      <c r="B27" s="53">
        <f t="shared" si="0"/>
        <v>6.6666666666666666E-2</v>
      </c>
      <c r="C27" s="22" t="s">
        <v>110</v>
      </c>
      <c r="D27" s="87">
        <f t="shared" si="1"/>
        <v>-2</v>
      </c>
      <c r="E27" s="84">
        <v>-2.5</v>
      </c>
      <c r="F27" s="84">
        <v>-2</v>
      </c>
      <c r="G27" s="84">
        <v>6.6666666666666666E-2</v>
      </c>
      <c r="H27" s="84">
        <v>0.10965692966845084</v>
      </c>
      <c r="I27" s="84">
        <v>-9.6381629293385535E-2</v>
      </c>
      <c r="J27" s="84">
        <v>-4.7943816268047369E-2</v>
      </c>
      <c r="K27" s="84">
        <v>-2.0895316238805747E-2</v>
      </c>
      <c r="L27" s="84">
        <v>-0.5496370174063161</v>
      </c>
      <c r="M27" s="84">
        <v>1.929037211989272</v>
      </c>
      <c r="N27" s="84">
        <v>8.7254510364599469E-2</v>
      </c>
      <c r="O27" s="84">
        <v>9.4466614156180129E-2</v>
      </c>
      <c r="P27" s="84">
        <v>6.9196253588320281E-2</v>
      </c>
      <c r="Q27" s="84">
        <v>5.9282730296406495E-2</v>
      </c>
      <c r="R27" s="84">
        <v>0.85706098546788734</v>
      </c>
      <c r="S27" s="84">
        <v>-1.5755938647361268E-3</v>
      </c>
      <c r="T27" s="84">
        <v>-8.3610523482459485E-6</v>
      </c>
      <c r="U27" s="84">
        <v>2.0751945728397191E-3</v>
      </c>
      <c r="V27" s="84">
        <v>-4.769739725682731E-4</v>
      </c>
      <c r="W27" s="84">
        <v>9.5524339953695142E-4</v>
      </c>
      <c r="X27" s="84">
        <v>2.6005905360000001E-2</v>
      </c>
      <c r="Y27" s="84">
        <v>2.07422964E-3</v>
      </c>
      <c r="Z27" s="84">
        <v>1.071738864E-2</v>
      </c>
      <c r="AA27" s="84">
        <v>2.0060058935666064E-2</v>
      </c>
      <c r="AB27" s="66">
        <v>1.0662706139878868E-2</v>
      </c>
    </row>
    <row r="28" spans="1:28" x14ac:dyDescent="0.15">
      <c r="A28" s="22" t="s">
        <v>106</v>
      </c>
      <c r="B28" s="53">
        <f t="shared" si="0"/>
        <v>6.6666666666666666E-2</v>
      </c>
      <c r="C28" s="22" t="s">
        <v>110</v>
      </c>
      <c r="D28" s="88">
        <f t="shared" si="1"/>
        <v>-2</v>
      </c>
      <c r="E28" s="20">
        <v>-0.5</v>
      </c>
      <c r="F28" s="20">
        <v>-2</v>
      </c>
      <c r="G28" s="20">
        <v>6.6666666666666666E-2</v>
      </c>
      <c r="H28" s="20">
        <v>0.10672705811624797</v>
      </c>
      <c r="I28" s="20">
        <v>-9.8501957944326438E-2</v>
      </c>
      <c r="J28" s="20">
        <v>-3.5114832470394416E-2</v>
      </c>
      <c r="K28" s="20">
        <v>-2.1330207590627252E-2</v>
      </c>
      <c r="L28" s="20">
        <v>-0.57883399108969347</v>
      </c>
      <c r="M28" s="20">
        <v>0.22026002750731979</v>
      </c>
      <c r="N28" s="20">
        <v>8.4066551442234114E-2</v>
      </c>
      <c r="O28" s="20">
        <v>9.6519749293534851E-2</v>
      </c>
      <c r="P28" s="20">
        <v>7.0258284400279217E-2</v>
      </c>
      <c r="Q28" s="20">
        <v>5.4674251718657946E-2</v>
      </c>
      <c r="R28" s="20">
        <v>0.11045705413341063</v>
      </c>
      <c r="S28" s="20">
        <v>-1.4752612365571754E-3</v>
      </c>
      <c r="T28" s="20">
        <v>-9.3365084555413179E-5</v>
      </c>
      <c r="U28" s="20">
        <v>1.5894608609925149E-3</v>
      </c>
      <c r="V28" s="20">
        <v>-4.0154973858912043E-4</v>
      </c>
      <c r="W28" s="20">
        <v>1.0706005294778039E-3</v>
      </c>
      <c r="X28" s="20">
        <v>2.1238632E-4</v>
      </c>
      <c r="Y28" s="20">
        <v>-1.3176972E-4</v>
      </c>
      <c r="Z28" s="20">
        <v>5.9225579999999992E-4</v>
      </c>
      <c r="AA28" s="20">
        <v>1.4211499910433869E-3</v>
      </c>
      <c r="AB28" s="4">
        <v>1.0659736800973565E-2</v>
      </c>
    </row>
    <row r="29" spans="1:28" x14ac:dyDescent="0.15">
      <c r="A29" s="22" t="s">
        <v>106</v>
      </c>
      <c r="B29" s="53">
        <f t="shared" si="0"/>
        <v>6.6666666666666666E-2</v>
      </c>
      <c r="C29" s="22" t="s">
        <v>110</v>
      </c>
      <c r="D29" s="89">
        <f t="shared" si="1"/>
        <v>-2</v>
      </c>
      <c r="E29" s="85">
        <v>1.5</v>
      </c>
      <c r="F29" s="85">
        <v>-2</v>
      </c>
      <c r="G29" s="85">
        <v>6.6666666666666666E-2</v>
      </c>
      <c r="H29" s="85">
        <v>0.11535103577145153</v>
      </c>
      <c r="I29" s="85">
        <v>-0.11036534606525984</v>
      </c>
      <c r="J29" s="85">
        <v>-2.2875658403108821E-2</v>
      </c>
      <c r="K29" s="85">
        <v>-2.4536831377877655E-2</v>
      </c>
      <c r="L29" s="85">
        <v>-0.59304757735989544</v>
      </c>
      <c r="M29" s="85">
        <v>0.1276972389931392</v>
      </c>
      <c r="N29" s="85">
        <v>8.4902737389084035E-2</v>
      </c>
      <c r="O29" s="85">
        <v>9.4795115778156885E-2</v>
      </c>
      <c r="P29" s="85">
        <v>7.5854010892815141E-2</v>
      </c>
      <c r="Q29" s="85">
        <v>5.3010654987427297E-2</v>
      </c>
      <c r="R29" s="85">
        <v>5.0115242395864797E-2</v>
      </c>
      <c r="S29" s="85">
        <v>-7.4877868807624894E-4</v>
      </c>
      <c r="T29" s="85">
        <v>-2.5083157044737874E-5</v>
      </c>
      <c r="U29" s="85">
        <v>1.2104479164167946E-3</v>
      </c>
      <c r="V29" s="85">
        <v>-3.4973156257290871E-4</v>
      </c>
      <c r="W29" s="85">
        <v>1.1755323359106328E-3</v>
      </c>
      <c r="X29" s="85">
        <v>2.3520888E-4</v>
      </c>
      <c r="Y29" s="85">
        <v>1.1910239999999999E-5</v>
      </c>
      <c r="Z29" s="85">
        <v>2.291328E-4</v>
      </c>
      <c r="AA29" s="85">
        <v>5.149849329654214E-4</v>
      </c>
      <c r="AB29" s="86">
        <v>1.0974209880040628E-2</v>
      </c>
    </row>
    <row r="30" spans="1:28" x14ac:dyDescent="0.15">
      <c r="A30" s="22" t="s">
        <v>106</v>
      </c>
      <c r="B30" s="53">
        <f t="shared" si="0"/>
        <v>0.16666666666666666</v>
      </c>
      <c r="C30" s="22" t="s">
        <v>110</v>
      </c>
      <c r="D30" s="87">
        <f t="shared" si="1"/>
        <v>-2</v>
      </c>
      <c r="E30" s="84">
        <v>-2.5</v>
      </c>
      <c r="F30" s="84">
        <v>-2</v>
      </c>
      <c r="G30" s="84">
        <v>0.16666666666666666</v>
      </c>
      <c r="H30" s="84">
        <v>0.11196998833092651</v>
      </c>
      <c r="I30" s="84">
        <v>-9.9778634702463398E-2</v>
      </c>
      <c r="J30" s="84">
        <v>-3.4781975713277812E-2</v>
      </c>
      <c r="K30" s="84">
        <v>-3.7036691391391013E-2</v>
      </c>
      <c r="L30" s="84">
        <v>-0.59394261234176382</v>
      </c>
      <c r="M30" s="84">
        <v>1.2980901934315854</v>
      </c>
      <c r="N30" s="84">
        <v>8.4607832523900348E-2</v>
      </c>
      <c r="O30" s="84">
        <v>9.2308955775469145E-2</v>
      </c>
      <c r="P30" s="84">
        <v>9.3300060100864932E-2</v>
      </c>
      <c r="Q30" s="84">
        <v>5.2139223568332935E-2</v>
      </c>
      <c r="R30" s="84">
        <v>0.61882561605124276</v>
      </c>
      <c r="S30" s="84">
        <v>-1.321046271022861E-3</v>
      </c>
      <c r="T30" s="84">
        <v>6.1871787377020069E-4</v>
      </c>
      <c r="U30" s="84">
        <v>1.4064933490114625E-3</v>
      </c>
      <c r="V30" s="84">
        <v>-7.4599666971910587E-4</v>
      </c>
      <c r="W30" s="84">
        <v>1.5216654140379712E-3</v>
      </c>
      <c r="X30" s="84">
        <v>1.242084024E-2</v>
      </c>
      <c r="Y30" s="84">
        <v>-1.7669210399999999E-3</v>
      </c>
      <c r="Z30" s="84">
        <v>8.5463542800000014E-3</v>
      </c>
      <c r="AA30" s="84">
        <v>1.1503668711407648E-2</v>
      </c>
      <c r="AB30" s="66">
        <v>1.2192164927787448E-2</v>
      </c>
    </row>
    <row r="31" spans="1:28" x14ac:dyDescent="0.15">
      <c r="A31" s="22" t="s">
        <v>106</v>
      </c>
      <c r="B31" s="53">
        <f t="shared" si="0"/>
        <v>0.16666666666666666</v>
      </c>
      <c r="C31" s="22" t="s">
        <v>110</v>
      </c>
      <c r="D31" s="88">
        <f t="shared" si="1"/>
        <v>-2</v>
      </c>
      <c r="E31" s="20">
        <v>-0.5</v>
      </c>
      <c r="F31" s="20">
        <v>-2</v>
      </c>
      <c r="G31" s="20">
        <v>0.16666666666666666</v>
      </c>
      <c r="H31" s="20">
        <v>0.11562355125627086</v>
      </c>
      <c r="I31" s="20">
        <v>-0.10612842173635505</v>
      </c>
      <c r="J31" s="20">
        <v>-2.4101940026056149E-2</v>
      </c>
      <c r="K31" s="20">
        <v>-3.904689733951016E-2</v>
      </c>
      <c r="L31" s="20">
        <v>-0.61745379897843333</v>
      </c>
      <c r="M31" s="20">
        <v>0.20945048973447061</v>
      </c>
      <c r="N31" s="20">
        <v>8.5765054146773032E-2</v>
      </c>
      <c r="O31" s="20">
        <v>8.8656241717466208E-2</v>
      </c>
      <c r="P31" s="20">
        <v>9.4279965507329699E-2</v>
      </c>
      <c r="Q31" s="20">
        <v>4.6138850881015145E-2</v>
      </c>
      <c r="R31" s="20">
        <v>0.1042293697265898</v>
      </c>
      <c r="S31" s="20">
        <v>-1.0451315435307446E-3</v>
      </c>
      <c r="T31" s="20">
        <v>4.0411753016522125E-4</v>
      </c>
      <c r="U31" s="20">
        <v>9.0533756096895714E-4</v>
      </c>
      <c r="V31" s="20">
        <v>-2.4650646590569316E-4</v>
      </c>
      <c r="W31" s="20">
        <v>1.5483764500082327E-3</v>
      </c>
      <c r="X31" s="20">
        <v>6.492333599999999E-4</v>
      </c>
      <c r="Y31" s="20">
        <v>1.4834988000000002E-4</v>
      </c>
      <c r="Z31" s="20">
        <v>8.4227580000000013E-4</v>
      </c>
      <c r="AA31" s="20">
        <v>1.2164316597352777E-3</v>
      </c>
      <c r="AB31" s="4">
        <v>1.2052142802163992E-2</v>
      </c>
    </row>
    <row r="32" spans="1:28" x14ac:dyDescent="0.15">
      <c r="A32" s="22" t="s">
        <v>106</v>
      </c>
      <c r="B32" s="53">
        <f t="shared" si="0"/>
        <v>0.16666666666666666</v>
      </c>
      <c r="C32" s="22" t="s">
        <v>110</v>
      </c>
      <c r="D32" s="89">
        <f t="shared" si="1"/>
        <v>-2</v>
      </c>
      <c r="E32" s="85">
        <v>1.5</v>
      </c>
      <c r="F32" s="85">
        <v>-2</v>
      </c>
      <c r="G32" s="85">
        <v>0.16666666666666666</v>
      </c>
      <c r="H32" s="85">
        <v>0.12621780539086322</v>
      </c>
      <c r="I32" s="85">
        <v>-0.11584535039550849</v>
      </c>
      <c r="J32" s="85">
        <v>-2.2605017862275693E-2</v>
      </c>
      <c r="K32" s="85">
        <v>-4.4719149778074757E-2</v>
      </c>
      <c r="L32" s="85">
        <v>-0.63345357177905603</v>
      </c>
      <c r="M32" s="85">
        <v>0.12501064745825041</v>
      </c>
      <c r="N32" s="85">
        <v>9.1405576315033057E-2</v>
      </c>
      <c r="O32" s="85">
        <v>9.2559064964928717E-2</v>
      </c>
      <c r="P32" s="85">
        <v>9.8382502809062161E-2</v>
      </c>
      <c r="Q32" s="85">
        <v>4.4623210204884842E-2</v>
      </c>
      <c r="R32" s="85">
        <v>4.966329543284341E-2</v>
      </c>
      <c r="S32" s="85">
        <v>-1.1593992589567727E-3</v>
      </c>
      <c r="T32" s="85">
        <v>4.4313577445703566E-4</v>
      </c>
      <c r="U32" s="85">
        <v>1.1372855869462859E-3</v>
      </c>
      <c r="V32" s="85">
        <v>-4.9128565927751262E-4</v>
      </c>
      <c r="W32" s="85">
        <v>1.5381361914145529E-3</v>
      </c>
      <c r="X32" s="85">
        <v>3.9025368000000001E-4</v>
      </c>
      <c r="Y32" s="85">
        <v>-1.2392135999999998E-4</v>
      </c>
      <c r="Z32" s="85">
        <v>5.2071335999999998E-4</v>
      </c>
      <c r="AA32" s="85">
        <v>5.2749168898638958E-4</v>
      </c>
      <c r="AB32" s="86">
        <v>1.3300638373820176E-2</v>
      </c>
    </row>
    <row r="33" spans="1:28" x14ac:dyDescent="0.15">
      <c r="A33" s="22" t="s">
        <v>106</v>
      </c>
      <c r="B33" s="22">
        <f t="shared" si="0"/>
        <v>0.5</v>
      </c>
      <c r="C33" s="22" t="s">
        <v>110</v>
      </c>
      <c r="D33" s="87">
        <f t="shared" si="1"/>
        <v>-2</v>
      </c>
      <c r="E33" s="84">
        <v>-2.5</v>
      </c>
      <c r="F33" s="84">
        <v>-2</v>
      </c>
      <c r="G33" s="84">
        <v>0.5</v>
      </c>
      <c r="H33" s="84">
        <v>0.12516492797892295</v>
      </c>
      <c r="I33" s="84">
        <v>-8.2797340630051175E-2</v>
      </c>
      <c r="J33" s="84">
        <v>-4.2643616802857963E-2</v>
      </c>
      <c r="K33" s="84">
        <v>-8.3620461171481586E-2</v>
      </c>
      <c r="L33" s="84">
        <v>-0.6592189124316663</v>
      </c>
      <c r="M33" s="84">
        <v>0.65872559307153056</v>
      </c>
      <c r="N33" s="84">
        <v>0.10363977308501597</v>
      </c>
      <c r="O33" s="84">
        <v>0.10406968713953479</v>
      </c>
      <c r="P33" s="84">
        <v>9.8740868214855004E-2</v>
      </c>
      <c r="Q33" s="84">
        <v>4.5548761811669475E-2</v>
      </c>
      <c r="R33" s="84">
        <v>0.26479240677281701</v>
      </c>
      <c r="S33" s="84">
        <v>-1.9495187058660153E-3</v>
      </c>
      <c r="T33" s="84">
        <v>2.4525753554854803E-4</v>
      </c>
      <c r="U33" s="84">
        <v>9.8874014903314552E-4</v>
      </c>
      <c r="V33" s="84">
        <v>-1.0804089699380155E-3</v>
      </c>
      <c r="W33" s="84">
        <v>1.1528310397511494E-3</v>
      </c>
      <c r="X33" s="84">
        <v>2.95104528E-3</v>
      </c>
      <c r="Y33" s="84">
        <v>-2.5034994000000003E-3</v>
      </c>
      <c r="Z33" s="84">
        <v>-2.5619652000000008E-4</v>
      </c>
      <c r="AA33" s="84">
        <v>2.2873627763710567E-3</v>
      </c>
      <c r="AB33" s="66">
        <v>1.5660730701128809E-2</v>
      </c>
    </row>
    <row r="34" spans="1:28" x14ac:dyDescent="0.15">
      <c r="A34" s="22" t="s">
        <v>106</v>
      </c>
      <c r="B34" s="22">
        <f t="shared" si="0"/>
        <v>0.5</v>
      </c>
      <c r="C34" s="22" t="s">
        <v>110</v>
      </c>
      <c r="D34" s="88">
        <f t="shared" si="1"/>
        <v>-2</v>
      </c>
      <c r="E34" s="20">
        <v>-0.5</v>
      </c>
      <c r="F34" s="20">
        <v>-2</v>
      </c>
      <c r="G34" s="20">
        <v>0.5</v>
      </c>
      <c r="H34" s="20">
        <v>0.11456417632376836</v>
      </c>
      <c r="I34" s="20">
        <v>-8.1177230358029429E-2</v>
      </c>
      <c r="J34" s="20">
        <v>-2.4445373539940946E-2</v>
      </c>
      <c r="K34" s="20">
        <v>-7.7056028191411913E-2</v>
      </c>
      <c r="L34" s="20">
        <v>-0.66509171020326852</v>
      </c>
      <c r="M34" s="20">
        <v>0.18113130616386958</v>
      </c>
      <c r="N34" s="20">
        <v>0.10276625740839596</v>
      </c>
      <c r="O34" s="20">
        <v>0.10441872011288511</v>
      </c>
      <c r="P34" s="20">
        <v>0.10412381524770142</v>
      </c>
      <c r="Q34" s="20">
        <v>4.0683701214316553E-2</v>
      </c>
      <c r="R34" s="20">
        <v>8.8483602649780807E-2</v>
      </c>
      <c r="S34" s="20">
        <v>-1.7781171327269736E-3</v>
      </c>
      <c r="T34" s="20">
        <v>3.2050700668276159E-5</v>
      </c>
      <c r="U34" s="20">
        <v>8.5319038066057889E-4</v>
      </c>
      <c r="V34" s="20">
        <v>-8.3340899759407267E-4</v>
      </c>
      <c r="W34" s="20">
        <v>1.114029096043772E-3</v>
      </c>
      <c r="X34" s="20">
        <v>1.1536012800000002E-3</v>
      </c>
      <c r="Y34" s="20">
        <v>6.9552215999999997E-4</v>
      </c>
      <c r="Z34" s="20">
        <v>1.9882357200000002E-3</v>
      </c>
      <c r="AA34" s="20">
        <v>8.33650664129724E-4</v>
      </c>
      <c r="AB34" s="4">
        <v>1.6152970836739597E-2</v>
      </c>
    </row>
    <row r="35" spans="1:28" x14ac:dyDescent="0.15">
      <c r="A35" s="22" t="s">
        <v>106</v>
      </c>
      <c r="B35" s="22">
        <f t="shared" si="0"/>
        <v>0.5</v>
      </c>
      <c r="C35" s="22" t="s">
        <v>110</v>
      </c>
      <c r="D35" s="89">
        <f t="shared" si="1"/>
        <v>-2</v>
      </c>
      <c r="E35" s="85">
        <v>1.5</v>
      </c>
      <c r="F35" s="85">
        <v>-2</v>
      </c>
      <c r="G35" s="85">
        <v>0.5</v>
      </c>
      <c r="H35" s="85">
        <v>0.11790933948575115</v>
      </c>
      <c r="I35" s="85">
        <v>-7.5540441162746413E-2</v>
      </c>
      <c r="J35" s="85">
        <v>-2.731043029979506E-2</v>
      </c>
      <c r="K35" s="85">
        <v>-8.6315667660881806E-2</v>
      </c>
      <c r="L35" s="85">
        <v>-0.67368211257516952</v>
      </c>
      <c r="M35" s="85">
        <v>0.11971224666032942</v>
      </c>
      <c r="N35" s="85">
        <v>0.10272581686781168</v>
      </c>
      <c r="O35" s="85">
        <v>0.10141927632585868</v>
      </c>
      <c r="P35" s="85">
        <v>0.10461470119417804</v>
      </c>
      <c r="Q35" s="85">
        <v>3.9761096610118611E-2</v>
      </c>
      <c r="R35" s="85">
        <v>5.34510629005122E-2</v>
      </c>
      <c r="S35" s="85">
        <v>-1.6276181904585465E-3</v>
      </c>
      <c r="T35" s="85">
        <v>-3.4837718117691484E-5</v>
      </c>
      <c r="U35" s="85">
        <v>8.3587652978532091E-4</v>
      </c>
      <c r="V35" s="85">
        <v>-8.9454210763224634E-4</v>
      </c>
      <c r="W35" s="85">
        <v>1.227473888536407E-3</v>
      </c>
      <c r="X35" s="85">
        <v>3.9879540000000005E-4</v>
      </c>
      <c r="Y35" s="85">
        <v>2.5929828E-4</v>
      </c>
      <c r="Z35" s="85">
        <v>8.6359608000000001E-4</v>
      </c>
      <c r="AA35" s="85">
        <v>4.1521316977541454E-4</v>
      </c>
      <c r="AB35" s="86">
        <v>1.5891349383783612E-2</v>
      </c>
    </row>
    <row r="36" spans="1:28" x14ac:dyDescent="0.15">
      <c r="A36" s="22" t="s">
        <v>106</v>
      </c>
      <c r="B36" s="53">
        <f t="shared" si="0"/>
        <v>6.6666666666666666E-2</v>
      </c>
      <c r="C36" s="22" t="s">
        <v>110</v>
      </c>
      <c r="D36" s="87">
        <f t="shared" si="1"/>
        <v>-1</v>
      </c>
      <c r="E36" s="78">
        <v>-3.5</v>
      </c>
      <c r="F36" s="78">
        <v>-1</v>
      </c>
      <c r="G36" s="78">
        <v>6.6666666666666666E-2</v>
      </c>
      <c r="H36" s="78">
        <v>0.46769135927023797</v>
      </c>
      <c r="I36" s="78">
        <v>0.467312222126824</v>
      </c>
      <c r="J36" s="78">
        <v>-3.8524281122728947E-3</v>
      </c>
      <c r="K36" s="78">
        <v>-1.8429687587491556E-2</v>
      </c>
      <c r="L36" s="78">
        <v>-0.68685873952397747</v>
      </c>
      <c r="M36" s="78">
        <v>0</v>
      </c>
      <c r="N36" s="78">
        <v>0.17858916019306936</v>
      </c>
      <c r="O36" s="78">
        <v>9.080643415222317E-2</v>
      </c>
      <c r="P36" s="78">
        <v>6.810622547903375E-2</v>
      </c>
      <c r="Q36" s="78">
        <v>8.5297409401515312E-2</v>
      </c>
      <c r="R36" s="78">
        <v>1.5404824453372198E-2</v>
      </c>
      <c r="S36" s="78">
        <v>-1.2541578522368936E-3</v>
      </c>
      <c r="T36" s="78">
        <v>-8.7791049656582543E-4</v>
      </c>
      <c r="U36" s="78">
        <v>-6.9468433780210019E-3</v>
      </c>
      <c r="V36" s="78">
        <v>-1.1306232500299159E-3</v>
      </c>
      <c r="W36" s="78">
        <v>1.4710810041173837E-3</v>
      </c>
      <c r="X36" s="78">
        <v>1.2435119999999999E-5</v>
      </c>
      <c r="Y36" s="78">
        <v>2.8857600000000001E-6</v>
      </c>
      <c r="Z36" s="78">
        <v>1.3753800000000002E-5</v>
      </c>
      <c r="AA36" s="78">
        <v>2.3270319035672689E-5</v>
      </c>
      <c r="AB36" s="79">
        <v>2.2389177285454406E-2</v>
      </c>
    </row>
    <row r="37" spans="1:28" x14ac:dyDescent="0.15">
      <c r="A37" s="22" t="s">
        <v>106</v>
      </c>
      <c r="B37" s="53">
        <f t="shared" si="0"/>
        <v>6.6666666666666666E-2</v>
      </c>
      <c r="C37" s="22" t="s">
        <v>110</v>
      </c>
      <c r="D37" s="88">
        <f t="shared" si="1"/>
        <v>-1</v>
      </c>
      <c r="E37" s="80">
        <v>-2.5</v>
      </c>
      <c r="F37" s="80">
        <v>-1</v>
      </c>
      <c r="G37" s="80">
        <v>6.6666666666666666E-2</v>
      </c>
      <c r="H37" s="80">
        <v>0.5126544785280801</v>
      </c>
      <c r="I37" s="80">
        <v>0.51215642649962867</v>
      </c>
      <c r="J37" s="80">
        <v>-1.971009731860551E-3</v>
      </c>
      <c r="K37" s="80">
        <v>-2.2506094078384966E-2</v>
      </c>
      <c r="L37" s="80">
        <v>-0.68956640143330639</v>
      </c>
      <c r="M37" s="80">
        <v>0.14758843270317301</v>
      </c>
      <c r="N37" s="80">
        <v>0.18468510506452443</v>
      </c>
      <c r="O37" s="80">
        <v>0.10654091525031451</v>
      </c>
      <c r="P37" s="80">
        <v>5.8824188171701826E-2</v>
      </c>
      <c r="Q37" s="80">
        <v>8.3494559912543176E-2</v>
      </c>
      <c r="R37" s="80">
        <v>0.32718231654029462</v>
      </c>
      <c r="S37" s="80">
        <v>-2.0024720374049064E-3</v>
      </c>
      <c r="T37" s="80">
        <v>2.0484578253202593E-4</v>
      </c>
      <c r="U37" s="80">
        <v>-7.0043985663818644E-3</v>
      </c>
      <c r="V37" s="80">
        <v>-1.8885257625717944E-3</v>
      </c>
      <c r="W37" s="80">
        <v>9.420421023137738E-4</v>
      </c>
      <c r="X37" s="80">
        <v>-2.774384676E-2</v>
      </c>
      <c r="Y37" s="80">
        <v>-6.3048131999999982E-4</v>
      </c>
      <c r="Z37" s="80">
        <v>1.98304416E-3</v>
      </c>
      <c r="AA37" s="80">
        <v>8.6380908882104854E-3</v>
      </c>
      <c r="AB37" s="81">
        <v>2.445991988456446E-2</v>
      </c>
    </row>
    <row r="38" spans="1:28" x14ac:dyDescent="0.15">
      <c r="A38" s="22" t="s">
        <v>106</v>
      </c>
      <c r="B38" s="53">
        <f t="shared" si="0"/>
        <v>6.6666666666666666E-2</v>
      </c>
      <c r="C38" s="22" t="s">
        <v>110</v>
      </c>
      <c r="D38" s="88">
        <f t="shared" si="1"/>
        <v>-1</v>
      </c>
      <c r="E38" s="80">
        <v>-2</v>
      </c>
      <c r="F38" s="80">
        <v>-1</v>
      </c>
      <c r="G38" s="80">
        <v>6.6666666666666666E-2</v>
      </c>
      <c r="H38" s="80">
        <v>0.45823900705088744</v>
      </c>
      <c r="I38" s="80">
        <v>0.45766808644072227</v>
      </c>
      <c r="J38" s="80">
        <v>3.2644848683940379E-3</v>
      </c>
      <c r="K38" s="80">
        <v>-2.2633015159603261E-2</v>
      </c>
      <c r="L38" s="80">
        <v>-0.69120129931691709</v>
      </c>
      <c r="M38" s="80">
        <v>0.44336704637124902</v>
      </c>
      <c r="N38" s="80">
        <v>0.18128436668246958</v>
      </c>
      <c r="O38" s="80">
        <v>0.11334052552793571</v>
      </c>
      <c r="P38" s="80">
        <v>6.6975134667000155E-2</v>
      </c>
      <c r="Q38" s="80">
        <v>8.3652981958138334E-2</v>
      </c>
      <c r="R38" s="80">
        <v>0.39403617520390205</v>
      </c>
      <c r="S38" s="80">
        <v>4.8633454492297317E-4</v>
      </c>
      <c r="T38" s="80">
        <v>-1.2430097824392323E-3</v>
      </c>
      <c r="U38" s="80">
        <v>-7.1336972532032679E-3</v>
      </c>
      <c r="V38" s="80">
        <v>-2.453097127929378E-3</v>
      </c>
      <c r="W38" s="80">
        <v>1.4006946483620293E-3</v>
      </c>
      <c r="X38" s="80">
        <v>-2.3367834719999998E-2</v>
      </c>
      <c r="Y38" s="80">
        <v>-4.4863848000000004E-4</v>
      </c>
      <c r="Z38" s="80">
        <v>4.3107724799999999E-3</v>
      </c>
      <c r="AA38" s="80">
        <v>1.3287285506575574E-2</v>
      </c>
      <c r="AB38" s="81">
        <v>2.5097882497037767E-2</v>
      </c>
    </row>
    <row r="39" spans="1:28" x14ac:dyDescent="0.15">
      <c r="A39" s="22" t="s">
        <v>106</v>
      </c>
      <c r="B39" s="53">
        <f t="shared" si="0"/>
        <v>6.6666666666666666E-2</v>
      </c>
      <c r="C39" s="22" t="s">
        <v>110</v>
      </c>
      <c r="D39" s="88">
        <f t="shared" si="1"/>
        <v>-1</v>
      </c>
      <c r="E39" s="80">
        <v>-1.5</v>
      </c>
      <c r="F39" s="80">
        <v>-1</v>
      </c>
      <c r="G39" s="80">
        <v>6.6666666666666666E-2</v>
      </c>
      <c r="H39" s="80">
        <v>0.48724261230902499</v>
      </c>
      <c r="I39" s="80">
        <v>0.48698312322917087</v>
      </c>
      <c r="J39" s="80">
        <v>8.5354427119302065E-3</v>
      </c>
      <c r="K39" s="80">
        <v>-1.3414438392880474E-2</v>
      </c>
      <c r="L39" s="80">
        <v>-0.7008046994003948</v>
      </c>
      <c r="M39" s="80">
        <v>0.32917689443996284</v>
      </c>
      <c r="N39" s="80">
        <v>0.18507520074062184</v>
      </c>
      <c r="O39" s="80">
        <v>8.7866717932828881E-2</v>
      </c>
      <c r="P39" s="80">
        <v>6.8177151965596927E-2</v>
      </c>
      <c r="Q39" s="80">
        <v>8.1189260253579296E-2</v>
      </c>
      <c r="R39" s="80">
        <v>0.24734385919393917</v>
      </c>
      <c r="S39" s="80">
        <v>-5.8945419055134E-4</v>
      </c>
      <c r="T39" s="80">
        <v>-8.0126751670690419E-4</v>
      </c>
      <c r="U39" s="80">
        <v>-6.9896550615391575E-3</v>
      </c>
      <c r="V39" s="80">
        <v>-1.1685615574703566E-3</v>
      </c>
      <c r="W39" s="80">
        <v>1.2876199856980814E-3</v>
      </c>
      <c r="X39" s="80">
        <v>-1.059080076E-2</v>
      </c>
      <c r="Y39" s="80">
        <v>-2.2266144000000001E-4</v>
      </c>
      <c r="Z39" s="80">
        <v>2.7283154399999998E-3</v>
      </c>
      <c r="AA39" s="80">
        <v>8.1263057693347265E-3</v>
      </c>
      <c r="AB39" s="81">
        <v>2.3310757049804443E-2</v>
      </c>
    </row>
    <row r="40" spans="1:28" x14ac:dyDescent="0.15">
      <c r="A40" s="22" t="s">
        <v>106</v>
      </c>
      <c r="B40" s="53">
        <f t="shared" si="0"/>
        <v>6.6666666666666666E-2</v>
      </c>
      <c r="C40" s="22" t="s">
        <v>110</v>
      </c>
      <c r="D40" s="88">
        <f t="shared" si="1"/>
        <v>-1</v>
      </c>
      <c r="E40" s="80">
        <v>-1</v>
      </c>
      <c r="F40" s="80">
        <v>-1</v>
      </c>
      <c r="G40" s="80">
        <v>6.6666666666666666E-2</v>
      </c>
      <c r="H40" s="80">
        <v>0.52190893966115937</v>
      </c>
      <c r="I40" s="80">
        <v>0.52172403623970165</v>
      </c>
      <c r="J40" s="80">
        <v>6.4487108177823894E-3</v>
      </c>
      <c r="K40" s="80">
        <v>-1.2303878932220411E-2</v>
      </c>
      <c r="L40" s="80">
        <v>-0.70359989004075685</v>
      </c>
      <c r="M40" s="80">
        <v>0.25872138955957136</v>
      </c>
      <c r="N40" s="80">
        <v>0.18681103317493084</v>
      </c>
      <c r="O40" s="80">
        <v>9.1971121721049862E-2</v>
      </c>
      <c r="P40" s="80">
        <v>6.3107774662819222E-2</v>
      </c>
      <c r="Q40" s="80">
        <v>7.8481378007608404E-2</v>
      </c>
      <c r="R40" s="80">
        <v>0.1766844991009098</v>
      </c>
      <c r="S40" s="80">
        <v>-1.910500461574201E-3</v>
      </c>
      <c r="T40" s="80">
        <v>1.1705473287544346E-4</v>
      </c>
      <c r="U40" s="80">
        <v>-6.7441972968147442E-3</v>
      </c>
      <c r="V40" s="80">
        <v>-1.1097726030138688E-3</v>
      </c>
      <c r="W40" s="80">
        <v>8.1175640261586975E-4</v>
      </c>
      <c r="X40" s="80">
        <v>-5.5771545600000003E-3</v>
      </c>
      <c r="Y40" s="80">
        <v>3.5849736000000007E-4</v>
      </c>
      <c r="Z40" s="80">
        <v>9.1151352000000006E-4</v>
      </c>
      <c r="AA40" s="80">
        <v>5.4482142082708466E-3</v>
      </c>
      <c r="AB40" s="81">
        <v>2.3669820284703224E-2</v>
      </c>
    </row>
    <row r="41" spans="1:28" x14ac:dyDescent="0.15">
      <c r="A41" s="22" t="s">
        <v>106</v>
      </c>
      <c r="B41" s="53">
        <f t="shared" si="0"/>
        <v>6.6666666666666666E-2</v>
      </c>
      <c r="C41" s="22" t="s">
        <v>110</v>
      </c>
      <c r="D41" s="88">
        <f t="shared" si="1"/>
        <v>-1</v>
      </c>
      <c r="E41" s="80">
        <v>-0.5</v>
      </c>
      <c r="F41" s="80">
        <v>-1</v>
      </c>
      <c r="G41" s="80">
        <v>6.6666666666666666E-2</v>
      </c>
      <c r="H41" s="80">
        <v>0.51816247580633146</v>
      </c>
      <c r="I41" s="80">
        <v>0.51768122650560133</v>
      </c>
      <c r="J41" s="80">
        <v>6.9545286561670579E-3</v>
      </c>
      <c r="K41" s="80">
        <v>-2.1216351914828489E-2</v>
      </c>
      <c r="L41" s="80">
        <v>-0.70025680479799157</v>
      </c>
      <c r="M41" s="80">
        <v>0.26647715387351523</v>
      </c>
      <c r="N41" s="80">
        <v>0.20573907265485303</v>
      </c>
      <c r="O41" s="80">
        <v>0.10452510984272985</v>
      </c>
      <c r="P41" s="80">
        <v>6.3520268176778666E-2</v>
      </c>
      <c r="Q41" s="80">
        <v>7.8993991205212194E-2</v>
      </c>
      <c r="R41" s="80">
        <v>0.1615173043345092</v>
      </c>
      <c r="S41" s="80">
        <v>-2.2867478172452693E-3</v>
      </c>
      <c r="T41" s="80">
        <v>7.859389207351199E-4</v>
      </c>
      <c r="U41" s="80">
        <v>-8.0303367631980767E-3</v>
      </c>
      <c r="V41" s="80">
        <v>-1.1850323348469383E-3</v>
      </c>
      <c r="W41" s="80">
        <v>7.7474341974714724E-4</v>
      </c>
      <c r="X41" s="80">
        <v>-7.0302373200000004E-3</v>
      </c>
      <c r="Y41" s="80">
        <v>8.6338872000000003E-4</v>
      </c>
      <c r="Z41" s="80">
        <v>9.3383819999999995E-4</v>
      </c>
      <c r="AA41" s="80">
        <v>4.5833603526748258E-3</v>
      </c>
      <c r="AB41" s="81">
        <v>2.8644444536881759E-2</v>
      </c>
    </row>
    <row r="42" spans="1:28" x14ac:dyDescent="0.15">
      <c r="A42" s="22" t="s">
        <v>106</v>
      </c>
      <c r="B42" s="53">
        <f t="shared" si="0"/>
        <v>6.6666666666666666E-2</v>
      </c>
      <c r="C42" s="22" t="s">
        <v>110</v>
      </c>
      <c r="D42" s="88">
        <f t="shared" si="1"/>
        <v>-1</v>
      </c>
      <c r="E42" s="80">
        <v>0.5</v>
      </c>
      <c r="F42" s="80">
        <v>-1</v>
      </c>
      <c r="G42" s="80">
        <v>6.6666666666666666E-2</v>
      </c>
      <c r="H42" s="80">
        <v>0.49958787384265185</v>
      </c>
      <c r="I42" s="80">
        <v>0.49941392324260964</v>
      </c>
      <c r="J42" s="80">
        <v>1.8664864885043048E-4</v>
      </c>
      <c r="K42" s="80">
        <v>-1.3181127581817434E-2</v>
      </c>
      <c r="L42" s="80">
        <v>-0.7099892670695187</v>
      </c>
      <c r="M42" s="80">
        <v>0.20041946320209661</v>
      </c>
      <c r="N42" s="80">
        <v>0.1976198564298593</v>
      </c>
      <c r="O42" s="80">
        <v>8.8316541176558419E-2</v>
      </c>
      <c r="P42" s="80">
        <v>6.4630827637438729E-2</v>
      </c>
      <c r="Q42" s="80">
        <v>7.8468433229891138E-2</v>
      </c>
      <c r="R42" s="80">
        <v>0.1082875147743312</v>
      </c>
      <c r="S42" s="80">
        <v>-1.2402227649898172E-4</v>
      </c>
      <c r="T42" s="80">
        <v>-2.0484578253202593E-4</v>
      </c>
      <c r="U42" s="80">
        <v>-7.7167134216904326E-3</v>
      </c>
      <c r="V42" s="80">
        <v>-1.3955745190651892E-3</v>
      </c>
      <c r="W42" s="80">
        <v>9.3679859640737138E-4</v>
      </c>
      <c r="X42" s="80">
        <v>-3.7568307600000005E-3</v>
      </c>
      <c r="Y42" s="80">
        <v>-6.388632E-5</v>
      </c>
      <c r="Z42" s="80">
        <v>6.2154432000000005E-4</v>
      </c>
      <c r="AA42" s="80">
        <v>3.0966113998251209E-3</v>
      </c>
      <c r="AB42" s="81">
        <v>2.5515281490924632E-2</v>
      </c>
    </row>
    <row r="43" spans="1:28" x14ac:dyDescent="0.15">
      <c r="A43" s="22" t="s">
        <v>106</v>
      </c>
      <c r="B43" s="53">
        <f t="shared" si="0"/>
        <v>6.6666666666666666E-2</v>
      </c>
      <c r="C43" s="22" t="s">
        <v>110</v>
      </c>
      <c r="D43" s="88">
        <f t="shared" si="1"/>
        <v>-1</v>
      </c>
      <c r="E43" s="80">
        <v>1.5</v>
      </c>
      <c r="F43" s="80">
        <v>-1</v>
      </c>
      <c r="G43" s="80">
        <v>6.6666666666666666E-2</v>
      </c>
      <c r="H43" s="80">
        <v>0.5527737012238646</v>
      </c>
      <c r="I43" s="80">
        <v>0.55249866546216075</v>
      </c>
      <c r="J43" s="80">
        <v>-5.341884330099334E-3</v>
      </c>
      <c r="K43" s="80">
        <v>-1.6596797855780322E-2</v>
      </c>
      <c r="L43" s="80">
        <v>-0.71448559429649117</v>
      </c>
      <c r="M43" s="80">
        <v>0.15617702731595579</v>
      </c>
      <c r="N43" s="80">
        <v>0.20595185211454256</v>
      </c>
      <c r="O43" s="80">
        <v>0.11122206336348331</v>
      </c>
      <c r="P43" s="80">
        <v>6.0619748173642969E-2</v>
      </c>
      <c r="Q43" s="80">
        <v>7.7994268776315656E-2</v>
      </c>
      <c r="R43" s="80">
        <v>7.9774632828613801E-2</v>
      </c>
      <c r="S43" s="80">
        <v>-9.8939119454243747E-5</v>
      </c>
      <c r="T43" s="80">
        <v>6.9675436235382973E-4</v>
      </c>
      <c r="U43" s="80">
        <v>-8.1417458416329306E-3</v>
      </c>
      <c r="V43" s="80">
        <v>-2.0049315936939271E-3</v>
      </c>
      <c r="W43" s="80">
        <v>6.4421096683011845E-4</v>
      </c>
      <c r="X43" s="80">
        <v>-2.7757458000000003E-3</v>
      </c>
      <c r="Y43" s="80">
        <v>1.4661755999999999E-4</v>
      </c>
      <c r="Z43" s="80">
        <v>2.3736996000000001E-4</v>
      </c>
      <c r="AA43" s="80">
        <v>2.1322958594454534E-3</v>
      </c>
      <c r="AB43" s="81">
        <v>2.9230633318438497E-2</v>
      </c>
    </row>
    <row r="44" spans="1:28" x14ac:dyDescent="0.15">
      <c r="A44" s="22" t="s">
        <v>106</v>
      </c>
      <c r="B44" s="53">
        <f t="shared" si="0"/>
        <v>6.6666666666666666E-2</v>
      </c>
      <c r="C44" s="22" t="s">
        <v>110</v>
      </c>
      <c r="D44" s="89">
        <f t="shared" si="1"/>
        <v>-1</v>
      </c>
      <c r="E44" s="82">
        <v>2.5</v>
      </c>
      <c r="F44" s="82">
        <v>-1</v>
      </c>
      <c r="G44" s="82">
        <v>6.6666666666666666E-2</v>
      </c>
      <c r="H44" s="82">
        <v>0.52354985397040721</v>
      </c>
      <c r="I44" s="82">
        <v>0.52338894218744758</v>
      </c>
      <c r="J44" s="82">
        <v>4.1603983828761059E-3</v>
      </c>
      <c r="K44" s="82">
        <v>-1.2294546499777887E-2</v>
      </c>
      <c r="L44" s="82">
        <v>-0.72265049907061762</v>
      </c>
      <c r="M44" s="82">
        <v>0.1279441093577724</v>
      </c>
      <c r="N44" s="82">
        <v>0.19982417697278293</v>
      </c>
      <c r="O44" s="82">
        <v>8.7422494148564858E-2</v>
      </c>
      <c r="P44" s="82">
        <v>6.4968661691858012E-2</v>
      </c>
      <c r="Q44" s="82">
        <v>7.9045990652723275E-2</v>
      </c>
      <c r="R44" s="82">
        <v>6.4473588071046001E-2</v>
      </c>
      <c r="S44" s="82">
        <v>-4.7239945767589661E-4</v>
      </c>
      <c r="T44" s="82">
        <v>-7.0232839725266024E-4</v>
      </c>
      <c r="U44" s="82">
        <v>-7.9759276783810534E-3</v>
      </c>
      <c r="V44" s="82">
        <v>-1.2798472592956496E-3</v>
      </c>
      <c r="W44" s="82">
        <v>1.0825680606053574E-3</v>
      </c>
      <c r="X44" s="82">
        <v>-2.2019731199999998E-3</v>
      </c>
      <c r="Y44" s="82">
        <v>6.1395839999999995E-5</v>
      </c>
      <c r="Z44" s="82">
        <v>2.3548104000000001E-4</v>
      </c>
      <c r="AA44" s="82">
        <v>1.7922380968012977E-3</v>
      </c>
      <c r="AB44" s="83">
        <v>2.5896660594018513E-2</v>
      </c>
    </row>
    <row r="45" spans="1:28" x14ac:dyDescent="0.15">
      <c r="A45" s="22" t="s">
        <v>106</v>
      </c>
      <c r="B45" s="53">
        <f t="shared" si="0"/>
        <v>0.16666666666666666</v>
      </c>
      <c r="C45" s="22" t="s">
        <v>110</v>
      </c>
      <c r="D45" s="87">
        <f t="shared" si="1"/>
        <v>-1</v>
      </c>
      <c r="E45" s="78">
        <v>-3.5</v>
      </c>
      <c r="F45" s="78">
        <v>-1</v>
      </c>
      <c r="G45" s="78">
        <v>0.16666666666666666</v>
      </c>
      <c r="H45" s="78">
        <v>0.54117499795543755</v>
      </c>
      <c r="I45" s="78">
        <v>0.54022091734077937</v>
      </c>
      <c r="J45" s="78">
        <v>7.8765729814881899E-4</v>
      </c>
      <c r="K45" s="78">
        <v>-3.2111033548228141E-2</v>
      </c>
      <c r="L45" s="78">
        <v>-0.72535218434853233</v>
      </c>
      <c r="M45" s="78">
        <v>0</v>
      </c>
      <c r="N45" s="78">
        <v>0.19797075588969809</v>
      </c>
      <c r="O45" s="78">
        <v>7.8674271976945154E-2</v>
      </c>
      <c r="P45" s="78">
        <v>9.3316858479261466E-2</v>
      </c>
      <c r="Q45" s="78">
        <v>8.0117239864027787E-2</v>
      </c>
      <c r="R45" s="78">
        <v>1.4340871131325202E-2</v>
      </c>
      <c r="S45" s="78">
        <v>-1.1301355757379118E-3</v>
      </c>
      <c r="T45" s="78">
        <v>-2.3996220239465892E-3</v>
      </c>
      <c r="U45" s="78">
        <v>-9.1966775416963079E-3</v>
      </c>
      <c r="V45" s="78">
        <v>-2.3540257104507633E-4</v>
      </c>
      <c r="W45" s="78">
        <v>2.2017172859459693E-3</v>
      </c>
      <c r="X45" s="78">
        <v>-1.1053908E-4</v>
      </c>
      <c r="Y45" s="78">
        <v>4.9172399999999987E-6</v>
      </c>
      <c r="Z45" s="78">
        <v>1.4982840000000003E-5</v>
      </c>
      <c r="AA45" s="78">
        <v>1.172758382362267E-5</v>
      </c>
      <c r="AB45" s="79">
        <v>2.704504866753964E-2</v>
      </c>
    </row>
    <row r="46" spans="1:28" x14ac:dyDescent="0.15">
      <c r="A46" s="22" t="s">
        <v>106</v>
      </c>
      <c r="B46" s="53">
        <f t="shared" si="0"/>
        <v>0.16666666666666666</v>
      </c>
      <c r="C46" s="22" t="s">
        <v>110</v>
      </c>
      <c r="D46" s="88">
        <f t="shared" si="1"/>
        <v>-1</v>
      </c>
      <c r="E46" s="80">
        <v>-2.5</v>
      </c>
      <c r="F46" s="80">
        <v>-1</v>
      </c>
      <c r="G46" s="80">
        <v>0.16666666666666666</v>
      </c>
      <c r="H46" s="80">
        <v>0.55285996573911533</v>
      </c>
      <c r="I46" s="80">
        <v>0.5520768395157587</v>
      </c>
      <c r="J46" s="80">
        <v>-3.3596756793077579E-3</v>
      </c>
      <c r="K46" s="80">
        <v>-2.9223578950511975E-2</v>
      </c>
      <c r="L46" s="80">
        <v>-0.72570587974309653</v>
      </c>
      <c r="M46" s="80">
        <v>0.10118238356567882</v>
      </c>
      <c r="N46" s="80">
        <v>0.21791416401936667</v>
      </c>
      <c r="O46" s="80">
        <v>9.6081124968736345E-2</v>
      </c>
      <c r="P46" s="80">
        <v>8.955402171843678E-2</v>
      </c>
      <c r="Q46" s="80">
        <v>8.0596940275733456E-2</v>
      </c>
      <c r="R46" s="80">
        <v>0.2574712677320784</v>
      </c>
      <c r="S46" s="80">
        <v>-7.4274015026918239E-4</v>
      </c>
      <c r="T46" s="80">
        <v>-1.5035959139595644E-3</v>
      </c>
      <c r="U46" s="80">
        <v>-1.0285352744475007E-2</v>
      </c>
      <c r="V46" s="80">
        <v>-9.233505459650687E-4</v>
      </c>
      <c r="W46" s="80">
        <v>1.9162238114185553E-3</v>
      </c>
      <c r="X46" s="80">
        <v>-2.8220223959999999E-2</v>
      </c>
      <c r="Y46" s="80">
        <v>-1.71126756E-3</v>
      </c>
      <c r="Z46" s="80">
        <v>2.3677952399999997E-3</v>
      </c>
      <c r="AA46" s="80">
        <v>7.8788499736823295E-3</v>
      </c>
      <c r="AB46" s="81">
        <v>3.2369044130731807E-2</v>
      </c>
    </row>
    <row r="47" spans="1:28" x14ac:dyDescent="0.15">
      <c r="A47" s="22" t="s">
        <v>106</v>
      </c>
      <c r="B47" s="53">
        <f t="shared" si="0"/>
        <v>0.16666666666666666</v>
      </c>
      <c r="C47" s="22" t="s">
        <v>110</v>
      </c>
      <c r="D47" s="88">
        <f t="shared" si="1"/>
        <v>-1</v>
      </c>
      <c r="E47" s="80">
        <v>-2</v>
      </c>
      <c r="F47" s="80">
        <v>-1</v>
      </c>
      <c r="G47" s="80">
        <v>0.16666666666666666</v>
      </c>
      <c r="H47" s="80">
        <v>0.52519405493048565</v>
      </c>
      <c r="I47" s="80">
        <v>0.52457789408062483</v>
      </c>
      <c r="J47" s="80">
        <v>2.7866643273369339E-3</v>
      </c>
      <c r="K47" s="80">
        <v>-2.5279693000302372E-2</v>
      </c>
      <c r="L47" s="80">
        <v>-0.72812848112184303</v>
      </c>
      <c r="M47" s="80">
        <v>0.21358834310097902</v>
      </c>
      <c r="N47" s="80">
        <v>0.20767461914343199</v>
      </c>
      <c r="O47" s="80">
        <v>9.0522728205970515E-2</v>
      </c>
      <c r="P47" s="80">
        <v>9.9024574161107645E-2</v>
      </c>
      <c r="Q47" s="80">
        <v>8.1187910691647075E-2</v>
      </c>
      <c r="R47" s="80">
        <v>0.29539600168325936</v>
      </c>
      <c r="S47" s="80">
        <v>4.6543191405235825E-4</v>
      </c>
      <c r="T47" s="80">
        <v>-4.2348730143865771E-3</v>
      </c>
      <c r="U47" s="80">
        <v>-9.9452034319114438E-3</v>
      </c>
      <c r="V47" s="80">
        <v>-1.3141459567539994E-3</v>
      </c>
      <c r="W47" s="80">
        <v>2.688129569145767E-3</v>
      </c>
      <c r="X47" s="80">
        <v>-2.8275853680000004E-2</v>
      </c>
      <c r="Y47" s="80">
        <v>-1.6459966799999999E-3</v>
      </c>
      <c r="Z47" s="80">
        <v>7.7249116799999991E-3</v>
      </c>
      <c r="AA47" s="80">
        <v>1.1002806569346194E-2</v>
      </c>
      <c r="AB47" s="81">
        <v>3.0564489023005122E-2</v>
      </c>
    </row>
    <row r="48" spans="1:28" x14ac:dyDescent="0.15">
      <c r="A48" s="22" t="s">
        <v>106</v>
      </c>
      <c r="B48" s="53">
        <f t="shared" si="0"/>
        <v>0.16666666666666666</v>
      </c>
      <c r="C48" s="22" t="s">
        <v>110</v>
      </c>
      <c r="D48" s="88">
        <f t="shared" si="1"/>
        <v>-1</v>
      </c>
      <c r="E48" s="80">
        <v>-1.5</v>
      </c>
      <c r="F48" s="80">
        <v>-1</v>
      </c>
      <c r="G48" s="80">
        <v>0.16666666666666666</v>
      </c>
      <c r="H48" s="80">
        <v>0.57266867161260093</v>
      </c>
      <c r="I48" s="80">
        <v>0.5720631768346629</v>
      </c>
      <c r="J48" s="80">
        <v>6.627893520678804E-3</v>
      </c>
      <c r="K48" s="80">
        <v>-2.5479407054572332E-2</v>
      </c>
      <c r="L48" s="80">
        <v>-0.73817043374913383</v>
      </c>
      <c r="M48" s="80">
        <v>0.20249686918594975</v>
      </c>
      <c r="N48" s="80">
        <v>0.20572787373592202</v>
      </c>
      <c r="O48" s="80">
        <v>7.5859610352280657E-2</v>
      </c>
      <c r="P48" s="80">
        <v>9.1623955234188051E-2</v>
      </c>
      <c r="Q48" s="80">
        <v>7.7580999862171818E-2</v>
      </c>
      <c r="R48" s="80">
        <v>0.21895639037145723</v>
      </c>
      <c r="S48" s="80">
        <v>-6.6609717041026114E-4</v>
      </c>
      <c r="T48" s="80">
        <v>-2.3606037796547745E-3</v>
      </c>
      <c r="U48" s="80">
        <v>-9.2996970106809206E-3</v>
      </c>
      <c r="V48" s="80">
        <v>-4.2743826382896593E-4</v>
      </c>
      <c r="W48" s="80">
        <v>2.0127660084011401E-3</v>
      </c>
      <c r="X48" s="80">
        <v>-1.899653796E-2</v>
      </c>
      <c r="Y48" s="80">
        <v>-3.5021591999999998E-4</v>
      </c>
      <c r="Z48" s="80">
        <v>3.6532468800000001E-3</v>
      </c>
      <c r="AA48" s="80">
        <v>8.3647250193307175E-3</v>
      </c>
      <c r="AB48" s="81">
        <v>2.8236793843729912E-2</v>
      </c>
    </row>
    <row r="49" spans="1:28" x14ac:dyDescent="0.15">
      <c r="A49" s="22" t="s">
        <v>106</v>
      </c>
      <c r="B49" s="53">
        <f t="shared" si="0"/>
        <v>0.16666666666666666</v>
      </c>
      <c r="C49" s="22" t="s">
        <v>110</v>
      </c>
      <c r="D49" s="88">
        <f t="shared" si="1"/>
        <v>-1</v>
      </c>
      <c r="E49" s="80">
        <v>-1</v>
      </c>
      <c r="F49" s="80">
        <v>-1</v>
      </c>
      <c r="G49" s="80">
        <v>0.16666666666666666</v>
      </c>
      <c r="H49" s="80">
        <v>0.59185906840801472</v>
      </c>
      <c r="I49" s="80">
        <v>0.59123945901755615</v>
      </c>
      <c r="J49" s="80">
        <v>9.3473643344295834E-3</v>
      </c>
      <c r="K49" s="80">
        <v>-2.541034705449767E-2</v>
      </c>
      <c r="L49" s="80">
        <v>-0.74465852159350998</v>
      </c>
      <c r="M49" s="80">
        <v>0.18870634058661001</v>
      </c>
      <c r="N49" s="80">
        <v>0.20121844237969561</v>
      </c>
      <c r="O49" s="80">
        <v>7.5021557918942217E-2</v>
      </c>
      <c r="P49" s="80">
        <v>8.5081920091980456E-2</v>
      </c>
      <c r="Q49" s="80">
        <v>7.5122345900378681E-2</v>
      </c>
      <c r="R49" s="80">
        <v>0.17739617304453661</v>
      </c>
      <c r="S49" s="80">
        <v>-1.031196456283668E-3</v>
      </c>
      <c r="T49" s="80">
        <v>-1.1844824160015105E-3</v>
      </c>
      <c r="U49" s="80">
        <v>-8.6315509815956936E-3</v>
      </c>
      <c r="V49" s="80">
        <v>-1.6939608492918753E-4</v>
      </c>
      <c r="W49" s="80">
        <v>1.5674381361856248E-3</v>
      </c>
      <c r="X49" s="80">
        <v>-1.225457208E-2</v>
      </c>
      <c r="Y49" s="80">
        <v>2.4693768000000002E-4</v>
      </c>
      <c r="Z49" s="80">
        <v>1.8334814399999998E-3</v>
      </c>
      <c r="AA49" s="80">
        <v>6.3498288892419614E-3</v>
      </c>
      <c r="AB49" s="81">
        <v>2.6678014416417116E-2</v>
      </c>
    </row>
    <row r="50" spans="1:28" x14ac:dyDescent="0.15">
      <c r="A50" s="22" t="s">
        <v>106</v>
      </c>
      <c r="B50" s="53">
        <f t="shared" si="0"/>
        <v>0.16666666666666666</v>
      </c>
      <c r="C50" s="22" t="s">
        <v>110</v>
      </c>
      <c r="D50" s="88">
        <f t="shared" si="1"/>
        <v>-1</v>
      </c>
      <c r="E50" s="80">
        <v>-0.5</v>
      </c>
      <c r="F50" s="80">
        <v>-1</v>
      </c>
      <c r="G50" s="80">
        <v>0.16666666666666666</v>
      </c>
      <c r="H50" s="80">
        <v>0.58314563464621827</v>
      </c>
      <c r="I50" s="80">
        <v>0.58242590981883879</v>
      </c>
      <c r="J50" s="80">
        <v>8.593303793073841E-3</v>
      </c>
      <c r="K50" s="80">
        <v>-2.7659463273145363E-2</v>
      </c>
      <c r="L50" s="80">
        <v>-0.73844635030907335</v>
      </c>
      <c r="M50" s="80">
        <v>0.20471637638598297</v>
      </c>
      <c r="N50" s="80">
        <v>0.20734425103496673</v>
      </c>
      <c r="O50" s="80">
        <v>9.4828712534949969E-2</v>
      </c>
      <c r="P50" s="80">
        <v>8.6198079012106035E-2</v>
      </c>
      <c r="Q50" s="80">
        <v>7.4097477552214325E-2</v>
      </c>
      <c r="R50" s="80">
        <v>0.15505065457607878</v>
      </c>
      <c r="S50" s="80">
        <v>-2.0024720374049068E-3</v>
      </c>
      <c r="T50" s="80">
        <v>-1.2290746951921557E-3</v>
      </c>
      <c r="U50" s="80">
        <v>-9.0363496375699577E-3</v>
      </c>
      <c r="V50" s="80">
        <v>-4.5347072844663426E-4</v>
      </c>
      <c r="W50" s="80">
        <v>1.6225257923552403E-3</v>
      </c>
      <c r="X50" s="80">
        <v>-1.227481452E-2</v>
      </c>
      <c r="Y50" s="80">
        <v>-2.0291039999999982E-5</v>
      </c>
      <c r="Z50" s="80">
        <v>1.8175492799999999E-3</v>
      </c>
      <c r="AA50" s="80">
        <v>5.1481704408248372E-3</v>
      </c>
      <c r="AB50" s="81">
        <v>2.9707115991832376E-2</v>
      </c>
    </row>
    <row r="51" spans="1:28" x14ac:dyDescent="0.15">
      <c r="A51" s="22" t="s">
        <v>106</v>
      </c>
      <c r="B51" s="53">
        <f t="shared" si="0"/>
        <v>0.16666666666666666</v>
      </c>
      <c r="C51" s="22" t="s">
        <v>110</v>
      </c>
      <c r="D51" s="88">
        <f t="shared" si="1"/>
        <v>-1</v>
      </c>
      <c r="E51" s="80">
        <v>0.5</v>
      </c>
      <c r="F51" s="80">
        <v>-1</v>
      </c>
      <c r="G51" s="80">
        <v>0.16666666666666666</v>
      </c>
      <c r="H51" s="80">
        <v>0.57920220764135566</v>
      </c>
      <c r="I51" s="80">
        <v>0.57851748711191076</v>
      </c>
      <c r="J51" s="80">
        <v>2.1632578401764948E-3</v>
      </c>
      <c r="K51" s="80">
        <v>-2.8071956787104817E-2</v>
      </c>
      <c r="L51" s="80">
        <v>-0.7512924172107267</v>
      </c>
      <c r="M51" s="80">
        <v>0.16299025456315139</v>
      </c>
      <c r="N51" s="80">
        <v>0.20700641698054748</v>
      </c>
      <c r="O51" s="80">
        <v>7.6188111974257414E-2</v>
      </c>
      <c r="P51" s="80">
        <v>8.8269879014345812E-2</v>
      </c>
      <c r="Q51" s="80">
        <v>7.3991605795735257E-2</v>
      </c>
      <c r="R51" s="80">
        <v>0.10438610346230222</v>
      </c>
      <c r="S51" s="80">
        <v>-4.723994576758965E-4</v>
      </c>
      <c r="T51" s="80">
        <v>-9.3504435427883945E-4</v>
      </c>
      <c r="U51" s="80">
        <v>-9.383469728573797E-3</v>
      </c>
      <c r="V51" s="80">
        <v>-2.3996750559888549E-4</v>
      </c>
      <c r="W51" s="80">
        <v>1.5139543759403208E-3</v>
      </c>
      <c r="X51" s="80">
        <v>-6.8608350000000009E-3</v>
      </c>
      <c r="Y51" s="80">
        <v>-1.4764248E-4</v>
      </c>
      <c r="Z51" s="80">
        <v>7.8327324000000004E-4</v>
      </c>
      <c r="AA51" s="80">
        <v>3.4735343566310948E-3</v>
      </c>
      <c r="AB51" s="81">
        <v>2.8223928309266764E-2</v>
      </c>
    </row>
    <row r="52" spans="1:28" x14ac:dyDescent="0.15">
      <c r="A52" s="22" t="s">
        <v>106</v>
      </c>
      <c r="B52" s="53">
        <f t="shared" si="0"/>
        <v>0.16666666666666666</v>
      </c>
      <c r="C52" s="22" t="s">
        <v>110</v>
      </c>
      <c r="D52" s="88">
        <f t="shared" si="1"/>
        <v>-1</v>
      </c>
      <c r="E52" s="80">
        <v>1.5</v>
      </c>
      <c r="F52" s="80">
        <v>-1</v>
      </c>
      <c r="G52" s="80">
        <v>0.16666666666666666</v>
      </c>
      <c r="H52" s="80">
        <v>0.5953420923868894</v>
      </c>
      <c r="I52" s="80">
        <v>0.59483431199441539</v>
      </c>
      <c r="J52" s="80">
        <v>-9.3324324425211687E-6</v>
      </c>
      <c r="K52" s="80">
        <v>-2.4583493540090262E-2</v>
      </c>
      <c r="L52" s="80">
        <v>-0.74837325966716195</v>
      </c>
      <c r="M52" s="80">
        <v>0.14010037271126821</v>
      </c>
      <c r="N52" s="80">
        <v>0.22061496996823235</v>
      </c>
      <c r="O52" s="80">
        <v>0.10003061037841147</v>
      </c>
      <c r="P52" s="80">
        <v>8.8615179014719103E-2</v>
      </c>
      <c r="Q52" s="80">
        <v>7.4124110743815613E-2</v>
      </c>
      <c r="R52" s="80">
        <v>7.9575688715014803E-2</v>
      </c>
      <c r="S52" s="80">
        <v>-1.1677603113050183E-3</v>
      </c>
      <c r="T52" s="80">
        <v>-8.5004032207167222E-4</v>
      </c>
      <c r="U52" s="80">
        <v>-9.8073917590302349E-3</v>
      </c>
      <c r="V52" s="80">
        <v>-1.0569674141211577E-3</v>
      </c>
      <c r="W52" s="80">
        <v>1.5437498271496423E-3</v>
      </c>
      <c r="X52" s="80">
        <v>-4.5079837199999999E-3</v>
      </c>
      <c r="Y52" s="80">
        <v>-1.1157264E-4</v>
      </c>
      <c r="Z52" s="80">
        <v>7.578846E-4</v>
      </c>
      <c r="AA52" s="80">
        <v>2.4093037670999892E-3</v>
      </c>
      <c r="AB52" s="81">
        <v>3.3264868969286175E-2</v>
      </c>
    </row>
    <row r="53" spans="1:28" x14ac:dyDescent="0.15">
      <c r="A53" s="22" t="s">
        <v>106</v>
      </c>
      <c r="B53" s="53">
        <f t="shared" si="0"/>
        <v>0.16666666666666666</v>
      </c>
      <c r="C53" s="22" t="s">
        <v>110</v>
      </c>
      <c r="D53" s="89">
        <f t="shared" si="1"/>
        <v>-1</v>
      </c>
      <c r="E53" s="82">
        <v>2.5</v>
      </c>
      <c r="F53" s="82">
        <v>-1</v>
      </c>
      <c r="G53" s="82">
        <v>0.16666666666666666</v>
      </c>
      <c r="H53" s="82">
        <v>0.59100245226685999</v>
      </c>
      <c r="I53" s="82">
        <v>0.59054699253032106</v>
      </c>
      <c r="J53" s="82">
        <v>4.8416659511801791E-3</v>
      </c>
      <c r="K53" s="82">
        <v>-2.2687143267769889E-2</v>
      </c>
      <c r="L53" s="82">
        <v>-0.75265564001475627</v>
      </c>
      <c r="M53" s="82">
        <v>0.11994918874521657</v>
      </c>
      <c r="N53" s="82">
        <v>0.20385205481497518</v>
      </c>
      <c r="O53" s="82">
        <v>7.431789251277611E-2</v>
      </c>
      <c r="P53" s="82">
        <v>9.280170820843428E-2</v>
      </c>
      <c r="Q53" s="82">
        <v>7.2076825292629099E-2</v>
      </c>
      <c r="R53" s="82">
        <v>6.3988993992508195E-2</v>
      </c>
      <c r="S53" s="82">
        <v>-8.3889225227401086E-4</v>
      </c>
      <c r="T53" s="82">
        <v>-1.2778475005569235E-3</v>
      </c>
      <c r="U53" s="82">
        <v>-8.5590672234777797E-3</v>
      </c>
      <c r="V53" s="82">
        <v>-2.2127594925018049E-4</v>
      </c>
      <c r="W53" s="82">
        <v>1.6554056588036228E-3</v>
      </c>
      <c r="X53" s="82">
        <v>-2.95944516E-3</v>
      </c>
      <c r="Y53" s="82">
        <v>8.4386879999999995E-5</v>
      </c>
      <c r="Z53" s="82">
        <v>5.0482224000000006E-4</v>
      </c>
      <c r="AA53" s="82">
        <v>1.90971140543549E-3</v>
      </c>
      <c r="AB53" s="83">
        <v>2.7845483223115777E-2</v>
      </c>
    </row>
    <row r="54" spans="1:28" x14ac:dyDescent="0.15">
      <c r="A54" s="22" t="s">
        <v>106</v>
      </c>
      <c r="B54" s="22">
        <f t="shared" si="0"/>
        <v>0.5</v>
      </c>
      <c r="C54" s="22" t="s">
        <v>110</v>
      </c>
      <c r="D54" s="87">
        <f t="shared" si="1"/>
        <v>-1</v>
      </c>
      <c r="E54" s="78">
        <v>-3.5</v>
      </c>
      <c r="F54" s="78">
        <v>-1</v>
      </c>
      <c r="G54" s="78">
        <v>0.5</v>
      </c>
      <c r="H54" s="78">
        <v>0.72340825591616276</v>
      </c>
      <c r="I54" s="78">
        <v>0.72094907104967454</v>
      </c>
      <c r="J54" s="78">
        <v>4.1006708152439685E-3</v>
      </c>
      <c r="K54" s="78">
        <v>-5.9456927091304783E-2</v>
      </c>
      <c r="L54" s="78">
        <v>-0.80443152846043775</v>
      </c>
      <c r="M54" s="78">
        <v>3.0146481288000002E-6</v>
      </c>
      <c r="N54" s="78">
        <v>0.1928976456139434</v>
      </c>
      <c r="O54" s="78">
        <v>7.0909688184767228E-2</v>
      </c>
      <c r="P54" s="78">
        <v>9.4832445507926966E-2</v>
      </c>
      <c r="Q54" s="78">
        <v>7.9168084694469329E-2</v>
      </c>
      <c r="R54" s="78">
        <v>1.6179266437765204E-2</v>
      </c>
      <c r="S54" s="78">
        <v>-2.7591472749211656E-4</v>
      </c>
      <c r="T54" s="78">
        <v>-2.9040721822907616E-3</v>
      </c>
      <c r="U54" s="78">
        <v>-9.0495509347931352E-3</v>
      </c>
      <c r="V54" s="78">
        <v>-2.7315581357117351E-4</v>
      </c>
      <c r="W54" s="78">
        <v>2.4612399841604966E-3</v>
      </c>
      <c r="X54" s="78">
        <v>-3.9250331999999996E-4</v>
      </c>
      <c r="Y54" s="78">
        <v>-5.9410799999999992E-6</v>
      </c>
      <c r="Z54" s="78">
        <v>-7.1668800000000002E-6</v>
      </c>
      <c r="AA54" s="78">
        <v>4.6380682427379966E-5</v>
      </c>
      <c r="AB54" s="79">
        <v>2.5615439141438674E-2</v>
      </c>
    </row>
    <row r="55" spans="1:28" x14ac:dyDescent="0.15">
      <c r="A55" s="22" t="s">
        <v>106</v>
      </c>
      <c r="B55" s="22">
        <f t="shared" si="0"/>
        <v>0.5</v>
      </c>
      <c r="C55" s="22" t="s">
        <v>110</v>
      </c>
      <c r="D55" s="88">
        <f t="shared" si="1"/>
        <v>-1</v>
      </c>
      <c r="E55" s="80">
        <v>-2.5</v>
      </c>
      <c r="F55" s="80">
        <v>-1</v>
      </c>
      <c r="G55" s="80">
        <v>0.5</v>
      </c>
      <c r="H55" s="80">
        <v>0.71895511760832909</v>
      </c>
      <c r="I55" s="80">
        <v>0.71662442185581021</v>
      </c>
      <c r="J55" s="80">
        <v>4.3489135182150414E-3</v>
      </c>
      <c r="K55" s="80">
        <v>-5.7680031954248687E-2</v>
      </c>
      <c r="L55" s="80">
        <v>-0.802027655696261</v>
      </c>
      <c r="M55" s="80">
        <v>2.5573012713448199E-2</v>
      </c>
      <c r="N55" s="80">
        <v>0.20772501427862161</v>
      </c>
      <c r="O55" s="80">
        <v>7.5139146567718001E-2</v>
      </c>
      <c r="P55" s="80">
        <v>0.10408648551793134</v>
      </c>
      <c r="Q55" s="80">
        <v>7.6776688492645503E-2</v>
      </c>
      <c r="R55" s="80">
        <v>9.7520872088316599E-2</v>
      </c>
      <c r="S55" s="80">
        <v>-6.2011138249490848E-4</v>
      </c>
      <c r="T55" s="80">
        <v>-3.9854349526639056E-3</v>
      </c>
      <c r="U55" s="80">
        <v>-1.0603417643926895E-2</v>
      </c>
      <c r="V55" s="80">
        <v>-1.12519467920917E-4</v>
      </c>
      <c r="W55" s="80">
        <v>2.5569185448761451E-3</v>
      </c>
      <c r="X55" s="80">
        <v>-8.5945395599999995E-3</v>
      </c>
      <c r="Y55" s="80">
        <v>-2.8791719999999992E-5</v>
      </c>
      <c r="Z55" s="80">
        <v>2.0834765999999997E-3</v>
      </c>
      <c r="AA55" s="80">
        <v>2.2830801660002754E-3</v>
      </c>
      <c r="AB55" s="81">
        <v>2.9814784685726549E-2</v>
      </c>
    </row>
    <row r="56" spans="1:28" x14ac:dyDescent="0.15">
      <c r="A56" s="22" t="s">
        <v>106</v>
      </c>
      <c r="B56" s="22">
        <f t="shared" si="0"/>
        <v>0.5</v>
      </c>
      <c r="C56" s="22" t="s">
        <v>110</v>
      </c>
      <c r="D56" s="88">
        <f t="shared" si="1"/>
        <v>-1</v>
      </c>
      <c r="E56" s="80">
        <v>-2</v>
      </c>
      <c r="F56" s="80">
        <v>-1</v>
      </c>
      <c r="G56" s="80">
        <v>0.5</v>
      </c>
      <c r="H56" s="80">
        <v>0.71695677190565621</v>
      </c>
      <c r="I56" s="80">
        <v>0.71426518293434083</v>
      </c>
      <c r="J56" s="80">
        <v>1.0638972984474566E-2</v>
      </c>
      <c r="K56" s="80">
        <v>-6.1147963849889693E-2</v>
      </c>
      <c r="L56" s="80">
        <v>-0.80176058014408136</v>
      </c>
      <c r="M56" s="80">
        <v>5.8696202021688001E-2</v>
      </c>
      <c r="N56" s="80">
        <v>0.18842554398748707</v>
      </c>
      <c r="O56" s="80">
        <v>7.5676694676407238E-2</v>
      </c>
      <c r="P56" s="80">
        <v>0.10187656551554222</v>
      </c>
      <c r="Q56" s="80">
        <v>7.6328055547461304E-2</v>
      </c>
      <c r="R56" s="80">
        <v>0.13676934950896139</v>
      </c>
      <c r="S56" s="80">
        <v>-2.1738736105439486E-4</v>
      </c>
      <c r="T56" s="80">
        <v>-3.6691084721552671E-3</v>
      </c>
      <c r="U56" s="80">
        <v>-9.3483073948485099E-3</v>
      </c>
      <c r="V56" s="80">
        <v>-3.1504217251761133E-4</v>
      </c>
      <c r="W56" s="80">
        <v>2.8092237114312711E-3</v>
      </c>
      <c r="X56" s="80">
        <v>-9.7143569999999999E-3</v>
      </c>
      <c r="Y56" s="80">
        <v>-8.1711504000000004E-4</v>
      </c>
      <c r="Z56" s="80">
        <v>3.8553418799999999E-3</v>
      </c>
      <c r="AA56" s="80">
        <v>4.2772561994319841E-3</v>
      </c>
      <c r="AB56" s="81">
        <v>2.5804991172684578E-2</v>
      </c>
    </row>
    <row r="57" spans="1:28" x14ac:dyDescent="0.15">
      <c r="A57" s="22" t="s">
        <v>106</v>
      </c>
      <c r="B57" s="22">
        <f t="shared" si="0"/>
        <v>0.5</v>
      </c>
      <c r="C57" s="22" t="s">
        <v>110</v>
      </c>
      <c r="D57" s="88">
        <f t="shared" si="1"/>
        <v>-1</v>
      </c>
      <c r="E57" s="80">
        <v>-1.5</v>
      </c>
      <c r="F57" s="80">
        <v>-1</v>
      </c>
      <c r="G57" s="80">
        <v>0.5</v>
      </c>
      <c r="H57" s="80">
        <v>0.71640505359737494</v>
      </c>
      <c r="I57" s="80">
        <v>0.71393294833938692</v>
      </c>
      <c r="J57" s="80">
        <v>1.2705173527248837E-2</v>
      </c>
      <c r="K57" s="80">
        <v>-5.8090658981719633E-2</v>
      </c>
      <c r="L57" s="80">
        <v>-0.79725125305523115</v>
      </c>
      <c r="M57" s="80">
        <v>8.1379585298642379E-2</v>
      </c>
      <c r="N57" s="80">
        <v>0.18730005263491897</v>
      </c>
      <c r="O57" s="80">
        <v>6.9448229264268357E-2</v>
      </c>
      <c r="P57" s="80">
        <v>9.6756793077574912E-2</v>
      </c>
      <c r="Q57" s="80">
        <v>7.5592764631040255E-2</v>
      </c>
      <c r="R57" s="80">
        <v>0.13088235264738482</v>
      </c>
      <c r="S57" s="80">
        <v>-1.0409510173566216E-3</v>
      </c>
      <c r="T57" s="80">
        <v>-2.1111657179321039E-3</v>
      </c>
      <c r="U57" s="80">
        <v>-8.6380282535977199E-3</v>
      </c>
      <c r="V57" s="80">
        <v>1.8993829042132862E-4</v>
      </c>
      <c r="W57" s="80">
        <v>2.080253013831778E-3</v>
      </c>
      <c r="X57" s="80">
        <v>-1.1864073240000002E-2</v>
      </c>
      <c r="Y57" s="80">
        <v>1.3946364000000001E-4</v>
      </c>
      <c r="Z57" s="80">
        <v>1.9060466400000003E-3</v>
      </c>
      <c r="AA57" s="80">
        <v>4.5451789229300245E-3</v>
      </c>
      <c r="AB57" s="81">
        <v>2.4633121635821219E-2</v>
      </c>
    </row>
    <row r="58" spans="1:28" x14ac:dyDescent="0.15">
      <c r="A58" s="22" t="s">
        <v>106</v>
      </c>
      <c r="B58" s="22">
        <f t="shared" si="0"/>
        <v>0.5</v>
      </c>
      <c r="C58" s="22" t="s">
        <v>110</v>
      </c>
      <c r="D58" s="88">
        <f t="shared" si="1"/>
        <v>-1</v>
      </c>
      <c r="E58" s="80">
        <v>-1</v>
      </c>
      <c r="F58" s="80">
        <v>-1</v>
      </c>
      <c r="G58" s="80">
        <v>0.5</v>
      </c>
      <c r="H58" s="80">
        <v>0.74524421339027092</v>
      </c>
      <c r="I58" s="80">
        <v>0.74311173161417476</v>
      </c>
      <c r="J58" s="80">
        <v>9.5041491994639453E-3</v>
      </c>
      <c r="K58" s="80">
        <v>-5.5529839519491718E-2</v>
      </c>
      <c r="L58" s="80">
        <v>-0.80635771138476708</v>
      </c>
      <c r="M58" s="80">
        <v>8.6194789402906785E-2</v>
      </c>
      <c r="N58" s="80">
        <v>0.20400697319352104</v>
      </c>
      <c r="O58" s="80">
        <v>6.8703501155355146E-2</v>
      </c>
      <c r="P58" s="80">
        <v>9.4069052534128714E-2</v>
      </c>
      <c r="Q58" s="80">
        <v>7.5315140462125243E-2</v>
      </c>
      <c r="R58" s="80">
        <v>0.12146077873923838</v>
      </c>
      <c r="S58" s="80">
        <v>-1.2207136428439096E-3</v>
      </c>
      <c r="T58" s="80">
        <v>-2.8399707809542104E-3</v>
      </c>
      <c r="U58" s="80">
        <v>-1.0031875500129036E-2</v>
      </c>
      <c r="V58" s="80">
        <v>2.473084138678488E-4</v>
      </c>
      <c r="W58" s="80">
        <v>2.070506261676347E-3</v>
      </c>
      <c r="X58" s="80">
        <v>-1.2556505519999999E-2</v>
      </c>
      <c r="Y58" s="80">
        <v>3.0895884000000002E-4</v>
      </c>
      <c r="Z58" s="80">
        <v>2.0317813199999999E-3</v>
      </c>
      <c r="AA58" s="80">
        <v>4.4117738600416099E-3</v>
      </c>
      <c r="AB58" s="81">
        <v>2.7594001413627282E-2</v>
      </c>
    </row>
    <row r="59" spans="1:28" x14ac:dyDescent="0.15">
      <c r="A59" s="22" t="s">
        <v>106</v>
      </c>
      <c r="B59" s="22">
        <f t="shared" si="0"/>
        <v>0.5</v>
      </c>
      <c r="C59" s="22" t="s">
        <v>110</v>
      </c>
      <c r="D59" s="88">
        <f t="shared" si="1"/>
        <v>-1</v>
      </c>
      <c r="E59" s="80">
        <v>-0.5</v>
      </c>
      <c r="F59" s="80">
        <v>-1</v>
      </c>
      <c r="G59" s="80">
        <v>0.5</v>
      </c>
      <c r="H59" s="80">
        <v>0.73763804343284167</v>
      </c>
      <c r="I59" s="80">
        <v>0.73584363322793911</v>
      </c>
      <c r="J59" s="80">
        <v>8.4682491983440536E-3</v>
      </c>
      <c r="K59" s="80">
        <v>-5.0718037352127612E-2</v>
      </c>
      <c r="L59" s="80">
        <v>-0.79983935479419688</v>
      </c>
      <c r="M59" s="80">
        <v>0.10185567860839141</v>
      </c>
      <c r="N59" s="80">
        <v>0.20098513156863257</v>
      </c>
      <c r="O59" s="80">
        <v>7.9501125491352562E-2</v>
      </c>
      <c r="P59" s="80">
        <v>0.10263809200285198</v>
      </c>
      <c r="Q59" s="80">
        <v>7.4454312743926929E-2</v>
      </c>
      <c r="R59" s="80">
        <v>0.11178391543953482</v>
      </c>
      <c r="S59" s="80">
        <v>-7.789713771115817E-4</v>
      </c>
      <c r="T59" s="80">
        <v>-4.9288403592909914E-3</v>
      </c>
      <c r="U59" s="80">
        <v>-9.6688398264916479E-3</v>
      </c>
      <c r="V59" s="80">
        <v>-2.6525971055917705E-6</v>
      </c>
      <c r="W59" s="80">
        <v>2.8198340998536386E-3</v>
      </c>
      <c r="X59" s="80">
        <v>-1.1010546E-2</v>
      </c>
      <c r="Y59" s="80">
        <v>3.3529680000000011E-5</v>
      </c>
      <c r="Z59" s="80">
        <v>2.7952516800000002E-3</v>
      </c>
      <c r="AA59" s="80">
        <v>4.1475276939917276E-3</v>
      </c>
      <c r="AB59" s="81">
        <v>2.8625014998019116E-2</v>
      </c>
    </row>
    <row r="60" spans="1:28" x14ac:dyDescent="0.15">
      <c r="A60" s="22" t="s">
        <v>106</v>
      </c>
      <c r="B60" s="22">
        <f t="shared" si="0"/>
        <v>0.5</v>
      </c>
      <c r="C60" s="22" t="s">
        <v>110</v>
      </c>
      <c r="D60" s="88">
        <f t="shared" si="1"/>
        <v>-1</v>
      </c>
      <c r="E60" s="80">
        <v>0.5</v>
      </c>
      <c r="F60" s="80">
        <v>-1</v>
      </c>
      <c r="G60" s="80">
        <v>0.5</v>
      </c>
      <c r="H60" s="80">
        <v>0.75800805373547864</v>
      </c>
      <c r="I60" s="80">
        <v>0.75599422135783145</v>
      </c>
      <c r="J60" s="80">
        <v>6.3703183852652093E-3</v>
      </c>
      <c r="K60" s="80">
        <v>-5.4848571951187648E-2</v>
      </c>
      <c r="L60" s="80">
        <v>-0.81115416466021872</v>
      </c>
      <c r="M60" s="80">
        <v>9.7018273539772215E-2</v>
      </c>
      <c r="N60" s="80">
        <v>0.18627535155273009</v>
      </c>
      <c r="O60" s="80">
        <v>6.9405300075032761E-2</v>
      </c>
      <c r="P60" s="80">
        <v>9.4119447669318304E-2</v>
      </c>
      <c r="Q60" s="80">
        <v>7.4031128680893274E-2</v>
      </c>
      <c r="R60" s="80">
        <v>8.6258548342889999E-2</v>
      </c>
      <c r="S60" s="80">
        <v>-5.6019050733247921E-4</v>
      </c>
      <c r="T60" s="80">
        <v>-2.4623299165584343E-3</v>
      </c>
      <c r="U60" s="80">
        <v>-8.3591354276818953E-3</v>
      </c>
      <c r="V60" s="80">
        <v>-2.9055191551947303E-5</v>
      </c>
      <c r="W60" s="80">
        <v>2.2162140375695527E-3</v>
      </c>
      <c r="X60" s="80">
        <v>-7.3158854400000011E-3</v>
      </c>
      <c r="Y60" s="80">
        <v>-1.8321012000000001E-4</v>
      </c>
      <c r="Z60" s="80">
        <v>1.3912387200000001E-3</v>
      </c>
      <c r="AA60" s="80">
        <v>3.257872681535184E-3</v>
      </c>
      <c r="AB60" s="81">
        <v>2.4187036352088034E-2</v>
      </c>
    </row>
    <row r="61" spans="1:28" x14ac:dyDescent="0.15">
      <c r="A61" s="22" t="s">
        <v>106</v>
      </c>
      <c r="B61" s="22">
        <f t="shared" si="0"/>
        <v>0.5</v>
      </c>
      <c r="C61" s="22" t="s">
        <v>110</v>
      </c>
      <c r="D61" s="88">
        <f t="shared" si="1"/>
        <v>-1</v>
      </c>
      <c r="E61" s="80">
        <v>1.5</v>
      </c>
      <c r="F61" s="80">
        <v>-1</v>
      </c>
      <c r="G61" s="80">
        <v>0.5</v>
      </c>
      <c r="H61" s="80">
        <v>0.7281707297426977</v>
      </c>
      <c r="I61" s="80">
        <v>0.72644774024480829</v>
      </c>
      <c r="J61" s="80">
        <v>5.3045546003292476E-3</v>
      </c>
      <c r="K61" s="80">
        <v>-4.9781061134898441E-2</v>
      </c>
      <c r="L61" s="80">
        <v>-0.80836255449028926</v>
      </c>
      <c r="M61" s="80">
        <v>9.4716175010549394E-2</v>
      </c>
      <c r="N61" s="80">
        <v>0.19985777372957597</v>
      </c>
      <c r="O61" s="80">
        <v>7.4342156837126652E-2</v>
      </c>
      <c r="P61" s="80">
        <v>0.10151820010974939</v>
      </c>
      <c r="Q61" s="80">
        <v>7.2478361280586642E-2</v>
      </c>
      <c r="R61" s="80">
        <v>6.9638363095870792E-2</v>
      </c>
      <c r="S61" s="80">
        <v>-3.163264805086386E-4</v>
      </c>
      <c r="T61" s="80">
        <v>-3.4781977768703178E-3</v>
      </c>
      <c r="U61" s="80">
        <v>-9.221722993437478E-3</v>
      </c>
      <c r="V61" s="80">
        <v>-1.0369804033720472E-4</v>
      </c>
      <c r="W61" s="80">
        <v>2.4385386880010134E-3</v>
      </c>
      <c r="X61" s="80">
        <v>-5.8744872000000004E-3</v>
      </c>
      <c r="Y61" s="80">
        <v>-5.8802760000000003E-5</v>
      </c>
      <c r="Z61" s="80">
        <v>1.3882482E-3</v>
      </c>
      <c r="AA61" s="80">
        <v>2.5375890381999881E-3</v>
      </c>
      <c r="AB61" s="81">
        <v>2.7887915478430721E-2</v>
      </c>
    </row>
    <row r="62" spans="1:28" x14ac:dyDescent="0.15">
      <c r="A62" s="22" t="s">
        <v>106</v>
      </c>
      <c r="B62" s="22">
        <f t="shared" si="0"/>
        <v>0.5</v>
      </c>
      <c r="C62" s="22" t="s">
        <v>110</v>
      </c>
      <c r="D62" s="89">
        <f t="shared" si="1"/>
        <v>-1</v>
      </c>
      <c r="E62" s="82">
        <v>2.5</v>
      </c>
      <c r="F62" s="82">
        <v>-1</v>
      </c>
      <c r="G62" s="82">
        <v>0.5</v>
      </c>
      <c r="H62" s="82">
        <v>0.74941881347873485</v>
      </c>
      <c r="I62" s="82">
        <v>0.74754463702437257</v>
      </c>
      <c r="J62" s="82">
        <v>7.8859054139307095E-3</v>
      </c>
      <c r="K62" s="82">
        <v>-5.2377343840407944E-2</v>
      </c>
      <c r="L62" s="82">
        <v>-0.816741516312115</v>
      </c>
      <c r="M62" s="82">
        <v>8.35835370686316E-2</v>
      </c>
      <c r="N62" s="82">
        <v>0.18497067749726559</v>
      </c>
      <c r="O62" s="82">
        <v>6.7034862234632286E-2</v>
      </c>
      <c r="P62" s="82">
        <v>9.3878670912301274E-2</v>
      </c>
      <c r="Q62" s="82">
        <v>7.2380036054095917E-2</v>
      </c>
      <c r="R62" s="82">
        <v>5.8523278776870608E-2</v>
      </c>
      <c r="S62" s="82">
        <v>-8.0544804288102724E-4</v>
      </c>
      <c r="T62" s="82">
        <v>-1.7739366065528505E-3</v>
      </c>
      <c r="U62" s="82">
        <v>-8.0547036435866508E-3</v>
      </c>
      <c r="V62" s="82">
        <v>1.3781167288121085E-4</v>
      </c>
      <c r="W62" s="82">
        <v>1.9082660201017797E-3</v>
      </c>
      <c r="X62" s="82">
        <v>-3.9967862400000003E-3</v>
      </c>
      <c r="Y62" s="82">
        <v>7.9826040000000007E-5</v>
      </c>
      <c r="Z62" s="82">
        <v>7.6309019999999997E-4</v>
      </c>
      <c r="AA62" s="82">
        <v>2.1334312783764047E-3</v>
      </c>
      <c r="AB62" s="83">
        <v>2.3760514570436861E-2</v>
      </c>
    </row>
    <row r="63" spans="1:28" x14ac:dyDescent="0.15">
      <c r="A63" s="22" t="s">
        <v>106</v>
      </c>
      <c r="B63" s="53">
        <f t="shared" si="0"/>
        <v>0.83333333333333337</v>
      </c>
      <c r="C63" s="22" t="s">
        <v>110</v>
      </c>
      <c r="D63" s="87">
        <f t="shared" si="1"/>
        <v>-1</v>
      </c>
      <c r="E63" s="78">
        <v>-2.5</v>
      </c>
      <c r="F63" s="78">
        <v>-1</v>
      </c>
      <c r="G63" s="78">
        <v>0.83333333333333337</v>
      </c>
      <c r="H63" s="78">
        <v>0.84218713904025833</v>
      </c>
      <c r="I63" s="78">
        <v>0.8398181295565601</v>
      </c>
      <c r="J63" s="78">
        <v>9.3604297398491125E-3</v>
      </c>
      <c r="K63" s="78">
        <v>-6.2426507094515138E-2</v>
      </c>
      <c r="L63" s="78">
        <v>-0.86137577089117978</v>
      </c>
      <c r="M63" s="78">
        <v>6.8854568083686011E-3</v>
      </c>
      <c r="N63" s="78">
        <v>0.17950560505892496</v>
      </c>
      <c r="O63" s="78">
        <v>8.1285486574362686E-2</v>
      </c>
      <c r="P63" s="78">
        <v>9.2241762261882979E-2</v>
      </c>
      <c r="Q63" s="78">
        <v>7.8994101373533215E-2</v>
      </c>
      <c r="R63" s="78">
        <v>4.7547313814800804E-2</v>
      </c>
      <c r="S63" s="78">
        <v>9.3365084555413193E-5</v>
      </c>
      <c r="T63" s="78">
        <v>-4.2711042412289764E-3</v>
      </c>
      <c r="U63" s="78">
        <v>-8.7589373309688821E-3</v>
      </c>
      <c r="V63" s="78">
        <v>-1.4299349048283201E-4</v>
      </c>
      <c r="W63" s="78">
        <v>2.7570354055863728E-3</v>
      </c>
      <c r="X63" s="78">
        <v>-1.6537824E-3</v>
      </c>
      <c r="Y63" s="78">
        <v>-1.7438328000000001E-4</v>
      </c>
      <c r="Z63" s="78">
        <v>7.1966340000000008E-4</v>
      </c>
      <c r="AA63" s="78">
        <v>8.9226783379596486E-4</v>
      </c>
      <c r="AB63" s="79">
        <v>2.3669067640189695E-2</v>
      </c>
    </row>
    <row r="64" spans="1:28" x14ac:dyDescent="0.15">
      <c r="A64" s="22" t="s">
        <v>106</v>
      </c>
      <c r="B64" s="53">
        <f t="shared" si="0"/>
        <v>0.83333333333333337</v>
      </c>
      <c r="C64" s="22" t="s">
        <v>110</v>
      </c>
      <c r="D64" s="88">
        <f t="shared" si="1"/>
        <v>-1</v>
      </c>
      <c r="E64" s="80">
        <v>-2</v>
      </c>
      <c r="F64" s="80">
        <v>-1</v>
      </c>
      <c r="G64" s="80">
        <v>0.83333333333333337</v>
      </c>
      <c r="H64" s="80">
        <v>0.84179979005754302</v>
      </c>
      <c r="I64" s="80">
        <v>0.83953815658328446</v>
      </c>
      <c r="J64" s="80">
        <v>1.3554424879518296E-2</v>
      </c>
      <c r="K64" s="80">
        <v>-6.01568595244939E-2</v>
      </c>
      <c r="L64" s="80">
        <v>-0.85955201696329819</v>
      </c>
      <c r="M64" s="80">
        <v>2.3502223332541795E-2</v>
      </c>
      <c r="N64" s="80">
        <v>0.18234079803496303</v>
      </c>
      <c r="O64" s="80">
        <v>8.0505295222167886E-2</v>
      </c>
      <c r="P64" s="80">
        <v>9.0752306044056541E-2</v>
      </c>
      <c r="Q64" s="80">
        <v>7.9627403966790328E-2</v>
      </c>
      <c r="R64" s="80">
        <v>6.7514609549079008E-2</v>
      </c>
      <c r="S64" s="80">
        <v>-2.3689648320030212E-4</v>
      </c>
      <c r="T64" s="80">
        <v>-3.7178812775200353E-3</v>
      </c>
      <c r="U64" s="80">
        <v>-9.1607132600088678E-3</v>
      </c>
      <c r="V64" s="80">
        <v>1.9518179632773102E-4</v>
      </c>
      <c r="W64" s="80">
        <v>2.584925035246812E-3</v>
      </c>
      <c r="X64" s="80">
        <v>-5.3219905200000001E-3</v>
      </c>
      <c r="Y64" s="80">
        <v>-1.7738136E-4</v>
      </c>
      <c r="Z64" s="80">
        <v>1.1602623600000001E-3</v>
      </c>
      <c r="AA64" s="80">
        <v>1.8536218281773233E-3</v>
      </c>
      <c r="AB64" s="81">
        <v>2.398262511957484E-2</v>
      </c>
    </row>
    <row r="65" spans="1:28" x14ac:dyDescent="0.15">
      <c r="A65" s="22" t="s">
        <v>106</v>
      </c>
      <c r="B65" s="53">
        <f t="shared" si="0"/>
        <v>0.83333333333333337</v>
      </c>
      <c r="C65" s="22" t="s">
        <v>110</v>
      </c>
      <c r="D65" s="88">
        <f t="shared" si="1"/>
        <v>-1</v>
      </c>
      <c r="E65" s="80">
        <v>-1.5</v>
      </c>
      <c r="F65" s="80">
        <v>-1</v>
      </c>
      <c r="G65" s="80">
        <v>0.83333333333333337</v>
      </c>
      <c r="H65" s="80">
        <v>0.86686996029880103</v>
      </c>
      <c r="I65" s="80">
        <v>0.86491490688098904</v>
      </c>
      <c r="J65" s="80">
        <v>1.1986576229174676E-2</v>
      </c>
      <c r="K65" s="80">
        <v>-5.6939036818312472E-2</v>
      </c>
      <c r="L65" s="80">
        <v>-0.85905623197672698</v>
      </c>
      <c r="M65" s="80">
        <v>3.9020555652863401E-2</v>
      </c>
      <c r="N65" s="80">
        <v>0.18000955641082117</v>
      </c>
      <c r="O65" s="80">
        <v>7.960938170768582E-2</v>
      </c>
      <c r="P65" s="80">
        <v>9.0453668205895857E-2</v>
      </c>
      <c r="Q65" s="80">
        <v>7.9047946140420974E-2</v>
      </c>
      <c r="R65" s="80">
        <v>7.3442473408873804E-2</v>
      </c>
      <c r="S65" s="80">
        <v>-9.4340540662708543E-4</v>
      </c>
      <c r="T65" s="80">
        <v>-3.2106441017264471E-3</v>
      </c>
      <c r="U65" s="80">
        <v>-8.5221159289138367E-3</v>
      </c>
      <c r="V65" s="80">
        <v>3.7339930884063081E-4</v>
      </c>
      <c r="W65" s="80">
        <v>2.448285440156444E-3</v>
      </c>
      <c r="X65" s="80">
        <v>-4.5447166800000006E-3</v>
      </c>
      <c r="Y65" s="80">
        <v>5.2132680000000002E-5</v>
      </c>
      <c r="Z65" s="80">
        <v>1.3078929599999998E-3</v>
      </c>
      <c r="AA65" s="80">
        <v>2.4432211366752212E-3</v>
      </c>
      <c r="AB65" s="81">
        <v>2.3461480073501462E-2</v>
      </c>
    </row>
    <row r="66" spans="1:28" x14ac:dyDescent="0.15">
      <c r="A66" s="22" t="s">
        <v>106</v>
      </c>
      <c r="B66" s="53">
        <f t="shared" si="0"/>
        <v>0.83333333333333337</v>
      </c>
      <c r="C66" s="22" t="s">
        <v>110</v>
      </c>
      <c r="D66" s="88">
        <f t="shared" si="1"/>
        <v>-1</v>
      </c>
      <c r="E66" s="80">
        <v>-1</v>
      </c>
      <c r="F66" s="80">
        <v>-1</v>
      </c>
      <c r="G66" s="80">
        <v>0.83333333333333337</v>
      </c>
      <c r="H66" s="80">
        <v>0.8530775350334262</v>
      </c>
      <c r="I66" s="80">
        <v>0.8510711765957526</v>
      </c>
      <c r="J66" s="80">
        <v>1.1695404336968003E-2</v>
      </c>
      <c r="K66" s="80">
        <v>-5.7291802764639785E-2</v>
      </c>
      <c r="L66" s="80">
        <v>-0.85927001360362354</v>
      </c>
      <c r="M66" s="80">
        <v>4.8001628809965599E-2</v>
      </c>
      <c r="N66" s="80">
        <v>0.18725898993217185</v>
      </c>
      <c r="O66" s="80">
        <v>7.7078426029273978E-2</v>
      </c>
      <c r="P66" s="80">
        <v>9.3169406046669623E-2</v>
      </c>
      <c r="Q66" s="80">
        <v>7.8680837752775318E-2</v>
      </c>
      <c r="R66" s="80">
        <v>7.5183820865722811E-2</v>
      </c>
      <c r="S66" s="80">
        <v>-6.0478278652312419E-4</v>
      </c>
      <c r="T66" s="80">
        <v>-3.5353316345833326E-3</v>
      </c>
      <c r="U66" s="80">
        <v>-8.8960087441927183E-3</v>
      </c>
      <c r="V66" s="80">
        <v>1.8506491434361349E-4</v>
      </c>
      <c r="W66" s="80">
        <v>2.4835094621865118E-3</v>
      </c>
      <c r="X66" s="80">
        <v>-5.2916122800000008E-3</v>
      </c>
      <c r="Y66" s="80">
        <v>-1.3216608000000003E-4</v>
      </c>
      <c r="Z66" s="80">
        <v>1.6240078799999997E-3</v>
      </c>
      <c r="AA66" s="80">
        <v>2.6653321302660786E-3</v>
      </c>
      <c r="AB66" s="81">
        <v>2.484377564632835E-2</v>
      </c>
    </row>
    <row r="67" spans="1:28" x14ac:dyDescent="0.15">
      <c r="A67" s="22" t="s">
        <v>106</v>
      </c>
      <c r="B67" s="53">
        <f t="shared" si="0"/>
        <v>0.83333333333333337</v>
      </c>
      <c r="C67" s="22" t="s">
        <v>110</v>
      </c>
      <c r="D67" s="89">
        <f t="shared" si="1"/>
        <v>-1</v>
      </c>
      <c r="E67" s="82">
        <v>-0.5</v>
      </c>
      <c r="F67" s="82">
        <v>-1</v>
      </c>
      <c r="G67" s="82">
        <v>0.83333333333333337</v>
      </c>
      <c r="H67" s="82">
        <v>0.84129921949481268</v>
      </c>
      <c r="I67" s="82">
        <v>0.83887928685284241</v>
      </c>
      <c r="J67" s="82">
        <v>1.1936181093985062E-2</v>
      </c>
      <c r="K67" s="82">
        <v>-6.2637420067716124E-2</v>
      </c>
      <c r="L67" s="82">
        <v>-0.8573027103534816</v>
      </c>
      <c r="M67" s="82">
        <v>5.58827903348946E-2</v>
      </c>
      <c r="N67" s="82">
        <v>0.19738467913230776</v>
      </c>
      <c r="O67" s="82">
        <v>8.1358279547414356E-2</v>
      </c>
      <c r="P67" s="82">
        <v>9.538305902203574E-2</v>
      </c>
      <c r="Q67" s="82">
        <v>7.9318712331353874E-2</v>
      </c>
      <c r="R67" s="82">
        <v>7.6309343505687591E-2</v>
      </c>
      <c r="S67" s="82">
        <v>-1.6304052079079613E-4</v>
      </c>
      <c r="T67" s="82">
        <v>-4.0369947754780892E-3</v>
      </c>
      <c r="U67" s="82">
        <v>-1.0211696908566248E-2</v>
      </c>
      <c r="V67" s="82">
        <v>2.0517530170228613E-4</v>
      </c>
      <c r="W67" s="82">
        <v>2.5880094504858718E-3</v>
      </c>
      <c r="X67" s="82">
        <v>-7.1018802000000006E-3</v>
      </c>
      <c r="Y67" s="82">
        <v>-1.2721104000000002E-4</v>
      </c>
      <c r="Z67" s="82">
        <v>1.6374517199999998E-3</v>
      </c>
      <c r="AA67" s="82">
        <v>2.9042160914883363E-3</v>
      </c>
      <c r="AB67" s="83">
        <v>2.7338904577740235E-2</v>
      </c>
    </row>
    <row r="68" spans="1:28" x14ac:dyDescent="0.15">
      <c r="A68" s="22" t="s">
        <v>106</v>
      </c>
      <c r="B68" s="53">
        <f t="shared" si="0"/>
        <v>1.1666666666666667</v>
      </c>
      <c r="C68" s="22" t="s">
        <v>110</v>
      </c>
      <c r="D68" s="87">
        <f t="shared" si="1"/>
        <v>-1</v>
      </c>
      <c r="E68" s="78">
        <v>-2.5</v>
      </c>
      <c r="F68" s="78">
        <v>-1</v>
      </c>
      <c r="G68" s="78">
        <v>1.1666666666666667</v>
      </c>
      <c r="H68" s="78">
        <v>0.94948713317277089</v>
      </c>
      <c r="I68" s="78">
        <v>0.9488041421068153</v>
      </c>
      <c r="J68" s="78">
        <v>9.3268329830560361E-3</v>
      </c>
      <c r="K68" s="78">
        <v>-3.4778242740300801E-2</v>
      </c>
      <c r="L68" s="78">
        <v>-0.92314995776695652</v>
      </c>
      <c r="M68" s="78">
        <v>2.5858038243114002E-3</v>
      </c>
      <c r="N68" s="78">
        <v>0.17790975911125378</v>
      </c>
      <c r="O68" s="78">
        <v>8.040823792476566E-2</v>
      </c>
      <c r="P68" s="78">
        <v>7.4502674675138034E-2</v>
      </c>
      <c r="Q68" s="78">
        <v>7.8311333204147959E-2</v>
      </c>
      <c r="R68" s="78">
        <v>2.6873662203788395E-2</v>
      </c>
      <c r="S68" s="78">
        <v>4.5985787915352762E-5</v>
      </c>
      <c r="T68" s="78">
        <v>-3.3848326923149046E-3</v>
      </c>
      <c r="U68" s="78">
        <v>-8.8689892666985511E-3</v>
      </c>
      <c r="V68" s="78">
        <v>-4.1269475898625812E-5</v>
      </c>
      <c r="W68" s="78">
        <v>2.2761750698168833E-3</v>
      </c>
      <c r="X68" s="78">
        <v>-8.6827680000000002E-4</v>
      </c>
      <c r="Y68" s="78">
        <v>-1.3128479999999998E-5</v>
      </c>
      <c r="Z68" s="78">
        <v>1.5644016E-4</v>
      </c>
      <c r="AA68" s="78">
        <v>3.4300204930576847E-4</v>
      </c>
      <c r="AB68" s="79">
        <v>2.1834007823469764E-2</v>
      </c>
    </row>
    <row r="69" spans="1:28" x14ac:dyDescent="0.15">
      <c r="A69" s="22" t="s">
        <v>106</v>
      </c>
      <c r="B69" s="53">
        <f t="shared" si="0"/>
        <v>1.1666666666666667</v>
      </c>
      <c r="C69" s="22" t="s">
        <v>110</v>
      </c>
      <c r="D69" s="88">
        <f t="shared" si="1"/>
        <v>-1</v>
      </c>
      <c r="E69" s="80">
        <v>-2</v>
      </c>
      <c r="F69" s="80">
        <v>-1</v>
      </c>
      <c r="G69" s="80">
        <v>1.1666666666666667</v>
      </c>
      <c r="H69" s="80">
        <v>0.9423716795892193</v>
      </c>
      <c r="I69" s="80">
        <v>0.9419074745317918</v>
      </c>
      <c r="J69" s="80">
        <v>1.0386997308526482E-2</v>
      </c>
      <c r="K69" s="80">
        <v>-2.7691193543449937E-2</v>
      </c>
      <c r="L69" s="80">
        <v>-0.92058490874915955</v>
      </c>
      <c r="M69" s="80">
        <v>8.1462287531394017E-3</v>
      </c>
      <c r="N69" s="80">
        <v>0.17147784667186794</v>
      </c>
      <c r="O69" s="80">
        <v>7.8062064408715756E-2</v>
      </c>
      <c r="P69" s="80">
        <v>7.6092921163343694E-2</v>
      </c>
      <c r="Q69" s="80">
        <v>7.787492894259454E-2</v>
      </c>
      <c r="R69" s="80">
        <v>3.9511306325660391E-2</v>
      </c>
      <c r="S69" s="80">
        <v>-9.6152102004828504E-5</v>
      </c>
      <c r="T69" s="80">
        <v>-4.1986417875441778E-3</v>
      </c>
      <c r="U69" s="80">
        <v>-8.4669048961346586E-3</v>
      </c>
      <c r="V69" s="80">
        <v>2.7821425456323225E-5</v>
      </c>
      <c r="W69" s="80">
        <v>2.4735776451167372E-3</v>
      </c>
      <c r="X69" s="80">
        <v>-2.1734492399999999E-3</v>
      </c>
      <c r="Y69" s="80">
        <v>-4.3631999999999992E-6</v>
      </c>
      <c r="Z69" s="80">
        <v>5.6781972000000006E-4</v>
      </c>
      <c r="AA69" s="80">
        <v>8.8172379743221439E-4</v>
      </c>
      <c r="AB69" s="81">
        <v>2.0644235225070987E-2</v>
      </c>
    </row>
    <row r="70" spans="1:28" x14ac:dyDescent="0.15">
      <c r="A70" s="22" t="s">
        <v>106</v>
      </c>
      <c r="B70" s="53">
        <f t="shared" ref="B70:B133" si="2">G70</f>
        <v>1.1666666666666667</v>
      </c>
      <c r="C70" s="22" t="s">
        <v>110</v>
      </c>
      <c r="D70" s="88">
        <f t="shared" si="1"/>
        <v>-1</v>
      </c>
      <c r="E70" s="80">
        <v>-1.5</v>
      </c>
      <c r="F70" s="80">
        <v>-1</v>
      </c>
      <c r="G70" s="80">
        <v>1.1666666666666667</v>
      </c>
      <c r="H70" s="80">
        <v>0.94714397674223949</v>
      </c>
      <c r="I70" s="80">
        <v>0.94658302318549514</v>
      </c>
      <c r="J70" s="80">
        <v>9.3510973074065907E-3</v>
      </c>
      <c r="K70" s="80">
        <v>-3.1222585979700089E-2</v>
      </c>
      <c r="L70" s="80">
        <v>-0.91712554084358078</v>
      </c>
      <c r="M70" s="80">
        <v>1.5833758445089198E-2</v>
      </c>
      <c r="N70" s="80">
        <v>0.17065099315746055</v>
      </c>
      <c r="O70" s="80">
        <v>7.7253875759193374E-2</v>
      </c>
      <c r="P70" s="80">
        <v>7.7244543326750861E-2</v>
      </c>
      <c r="Q70" s="80">
        <v>7.8736940970243571E-2</v>
      </c>
      <c r="R70" s="80">
        <v>4.66927473821886E-2</v>
      </c>
      <c r="S70" s="80">
        <v>-4.9051507109709605E-4</v>
      </c>
      <c r="T70" s="80">
        <v>-3.7987047835530796E-3</v>
      </c>
      <c r="U70" s="80">
        <v>-7.9257750865939364E-3</v>
      </c>
      <c r="V70" s="80">
        <v>1.8185712249499083E-4</v>
      </c>
      <c r="W70" s="80">
        <v>2.4613016724652778E-3</v>
      </c>
      <c r="X70" s="80">
        <v>-2.0142000000000003E-3</v>
      </c>
      <c r="Y70" s="80">
        <v>-5.4610199999999994E-5</v>
      </c>
      <c r="Z70" s="80">
        <v>8.0759159999999996E-4</v>
      </c>
      <c r="AA70" s="80">
        <v>1.2084753605041533E-3</v>
      </c>
      <c r="AB70" s="81">
        <v>2.0528321129601412E-2</v>
      </c>
    </row>
    <row r="71" spans="1:28" x14ac:dyDescent="0.15">
      <c r="A71" s="22" t="s">
        <v>106</v>
      </c>
      <c r="B71" s="53">
        <f t="shared" si="2"/>
        <v>1.1666666666666667</v>
      </c>
      <c r="C71" s="22" t="s">
        <v>110</v>
      </c>
      <c r="D71" s="88">
        <f t="shared" ref="D71:D134" si="3">F71</f>
        <v>-1</v>
      </c>
      <c r="E71" s="80">
        <v>-1</v>
      </c>
      <c r="F71" s="80">
        <v>-1</v>
      </c>
      <c r="G71" s="80">
        <v>1.1666666666666667</v>
      </c>
      <c r="H71" s="80">
        <v>0.93477185393905882</v>
      </c>
      <c r="I71" s="80">
        <v>0.93422501614510811</v>
      </c>
      <c r="J71" s="80">
        <v>1.0945076768589272E-2</v>
      </c>
      <c r="K71" s="80">
        <v>-3.0037367059499855E-2</v>
      </c>
      <c r="L71" s="80">
        <v>-0.91564088500773133</v>
      </c>
      <c r="M71" s="80">
        <v>1.8032743182069003E-2</v>
      </c>
      <c r="N71" s="80">
        <v>0.18056203641141841</v>
      </c>
      <c r="O71" s="80">
        <v>7.6204910352653948E-2</v>
      </c>
      <c r="P71" s="80">
        <v>7.5575904406028002E-2</v>
      </c>
      <c r="Q71" s="80">
        <v>7.915505729051131E-2</v>
      </c>
      <c r="R71" s="80">
        <v>4.352047636042259E-2</v>
      </c>
      <c r="S71" s="80">
        <v>-1.3098982012251989E-4</v>
      </c>
      <c r="T71" s="80">
        <v>-3.2817130466865382E-3</v>
      </c>
      <c r="U71" s="80">
        <v>-8.8183431684731826E-3</v>
      </c>
      <c r="V71" s="80">
        <v>6.2737005962484961E-5</v>
      </c>
      <c r="W71" s="80">
        <v>2.2114640381013994E-3</v>
      </c>
      <c r="X71" s="80">
        <v>-2.9956251599999998E-3</v>
      </c>
      <c r="Y71" s="80">
        <v>-2.1506040000000002E-4</v>
      </c>
      <c r="Z71" s="80">
        <v>5.9877144000000009E-4</v>
      </c>
      <c r="AA71" s="80">
        <v>1.2825118271478067E-3</v>
      </c>
      <c r="AB71" s="81">
        <v>2.2060777340841747E-2</v>
      </c>
    </row>
    <row r="72" spans="1:28" x14ac:dyDescent="0.15">
      <c r="A72" s="22" t="s">
        <v>106</v>
      </c>
      <c r="B72" s="53">
        <f t="shared" si="2"/>
        <v>1.1666666666666667</v>
      </c>
      <c r="C72" s="22" t="s">
        <v>110</v>
      </c>
      <c r="D72" s="89">
        <f t="shared" si="3"/>
        <v>-1</v>
      </c>
      <c r="E72" s="82">
        <v>-0.5</v>
      </c>
      <c r="F72" s="82">
        <v>-1</v>
      </c>
      <c r="G72" s="82">
        <v>1.1666666666666667</v>
      </c>
      <c r="H72" s="82">
        <v>0.94539473803653551</v>
      </c>
      <c r="I72" s="82">
        <v>0.94481359399439302</v>
      </c>
      <c r="J72" s="82">
        <v>9.4500210912973198E-3</v>
      </c>
      <c r="K72" s="82">
        <v>-3.1767600034343348E-2</v>
      </c>
      <c r="L72" s="82">
        <v>-0.91552705359006015</v>
      </c>
      <c r="M72" s="82">
        <v>2.4268913640140402E-2</v>
      </c>
      <c r="N72" s="82">
        <v>0.17611606559580115</v>
      </c>
      <c r="O72" s="82">
        <v>8.0624750357432162E-2</v>
      </c>
      <c r="P72" s="82">
        <v>7.6785387650578796E-2</v>
      </c>
      <c r="Q72" s="82">
        <v>7.7882337762181675E-2</v>
      </c>
      <c r="R72" s="82">
        <v>4.8160601833251604E-2</v>
      </c>
      <c r="S72" s="82">
        <v>2.7173420131799362E-4</v>
      </c>
      <c r="T72" s="82">
        <v>-3.7875567137554181E-3</v>
      </c>
      <c r="U72" s="82">
        <v>-8.7691775895625615E-3</v>
      </c>
      <c r="V72" s="82">
        <v>-3.7198047783066307E-5</v>
      </c>
      <c r="W72" s="82">
        <v>2.308931559655703E-3</v>
      </c>
      <c r="X72" s="82">
        <v>-3.1615974000000005E-3</v>
      </c>
      <c r="Y72" s="82">
        <v>-3.3755831999999998E-4</v>
      </c>
      <c r="Z72" s="82">
        <v>7.8424416000000003E-4</v>
      </c>
      <c r="AA72" s="82">
        <v>1.4895972374390609E-3</v>
      </c>
      <c r="AB72" s="83">
        <v>2.1706607343896223E-2</v>
      </c>
    </row>
    <row r="73" spans="1:28" x14ac:dyDescent="0.15">
      <c r="A73" s="22" t="s">
        <v>106</v>
      </c>
      <c r="B73" s="22">
        <f t="shared" si="2"/>
        <v>1.5</v>
      </c>
      <c r="C73" s="22" t="s">
        <v>110</v>
      </c>
      <c r="D73" s="87">
        <f t="shared" si="3"/>
        <v>-1</v>
      </c>
      <c r="E73" s="78">
        <v>-2.5</v>
      </c>
      <c r="F73" s="78">
        <v>-1</v>
      </c>
      <c r="G73" s="78">
        <v>1.5</v>
      </c>
      <c r="H73" s="78">
        <v>1.0417256389055733</v>
      </c>
      <c r="I73" s="78">
        <v>1.0415927849098299</v>
      </c>
      <c r="J73" s="78">
        <v>6.0119529794723818E-3</v>
      </c>
      <c r="K73" s="78">
        <v>-1.5512369205959315E-2</v>
      </c>
      <c r="L73" s="78">
        <v>-0.97331667263198041</v>
      </c>
      <c r="M73" s="78">
        <v>7.191040000913999E-4</v>
      </c>
      <c r="N73" s="78">
        <v>0.15249567908377912</v>
      </c>
      <c r="O73" s="78">
        <v>6.5978430882138839E-2</v>
      </c>
      <c r="P73" s="78">
        <v>6.8690435749935608E-2</v>
      </c>
      <c r="Q73" s="78">
        <v>7.3396256189061926E-2</v>
      </c>
      <c r="R73" s="78">
        <v>1.7360507991657601E-2</v>
      </c>
      <c r="S73" s="78">
        <v>-2.5919262279562469E-4</v>
      </c>
      <c r="T73" s="78">
        <v>-3.6858305768517593E-3</v>
      </c>
      <c r="U73" s="78">
        <v>-6.7158206766153895E-3</v>
      </c>
      <c r="V73" s="78">
        <v>6.3107135791172188E-5</v>
      </c>
      <c r="W73" s="78">
        <v>2.1867270278841367E-3</v>
      </c>
      <c r="X73" s="78">
        <v>-3.8332440000000002E-4</v>
      </c>
      <c r="Y73" s="78">
        <v>2.9577960000000001E-5</v>
      </c>
      <c r="Z73" s="78">
        <v>1.279584E-5</v>
      </c>
      <c r="AA73" s="78">
        <v>1.0882893080549333E-4</v>
      </c>
      <c r="AB73" s="79">
        <v>1.6163230722204078E-2</v>
      </c>
    </row>
    <row r="74" spans="1:28" x14ac:dyDescent="0.15">
      <c r="A74" s="22" t="s">
        <v>106</v>
      </c>
      <c r="B74" s="22">
        <f t="shared" si="2"/>
        <v>1.5</v>
      </c>
      <c r="C74" s="22" t="s">
        <v>110</v>
      </c>
      <c r="D74" s="88">
        <f t="shared" si="3"/>
        <v>-1</v>
      </c>
      <c r="E74" s="80">
        <v>-2</v>
      </c>
      <c r="F74" s="80">
        <v>-1</v>
      </c>
      <c r="G74" s="80">
        <v>1.5</v>
      </c>
      <c r="H74" s="80">
        <v>1.0477538055903923</v>
      </c>
      <c r="I74" s="80">
        <v>1.0476252692406762</v>
      </c>
      <c r="J74" s="80">
        <v>5.0731102757547129E-3</v>
      </c>
      <c r="K74" s="80">
        <v>-1.5607560016873037E-2</v>
      </c>
      <c r="L74" s="80">
        <v>-0.97538106171500183</v>
      </c>
      <c r="M74" s="80">
        <v>1.4334121444103999E-3</v>
      </c>
      <c r="N74" s="80">
        <v>0.14307365528980936</v>
      </c>
      <c r="O74" s="80">
        <v>6.4035418447605852E-2</v>
      </c>
      <c r="P74" s="80">
        <v>6.7113254667149472E-2</v>
      </c>
      <c r="Q74" s="80">
        <v>7.2267168609233434E-2</v>
      </c>
      <c r="R74" s="80">
        <v>2.0566782527722201E-2</v>
      </c>
      <c r="S74" s="80">
        <v>6.9675436235382967E-5</v>
      </c>
      <c r="T74" s="80">
        <v>-3.4349990064043803E-3</v>
      </c>
      <c r="U74" s="80">
        <v>-6.039716856213388E-3</v>
      </c>
      <c r="V74" s="80">
        <v>1.7025972119612436E-5</v>
      </c>
      <c r="W74" s="80">
        <v>2.142249760136888E-3</v>
      </c>
      <c r="X74" s="80">
        <v>-7.885403999999999E-5</v>
      </c>
      <c r="Y74" s="80">
        <v>-2.5764479999999999E-5</v>
      </c>
      <c r="Z74" s="80">
        <v>1.8180719999999999E-4</v>
      </c>
      <c r="AA74" s="80">
        <v>1.5989659886618145E-4</v>
      </c>
      <c r="AB74" s="81">
        <v>1.4537397302882414E-2</v>
      </c>
    </row>
    <row r="75" spans="1:28" x14ac:dyDescent="0.15">
      <c r="A75" s="22" t="s">
        <v>106</v>
      </c>
      <c r="B75" s="22">
        <f t="shared" si="2"/>
        <v>1.5</v>
      </c>
      <c r="C75" s="22" t="s">
        <v>110</v>
      </c>
      <c r="D75" s="88">
        <f t="shared" si="3"/>
        <v>-1</v>
      </c>
      <c r="E75" s="80">
        <v>-1.5</v>
      </c>
      <c r="F75" s="80">
        <v>-1</v>
      </c>
      <c r="G75" s="80">
        <v>1.5</v>
      </c>
      <c r="H75" s="80">
        <v>1.0290899742650124</v>
      </c>
      <c r="I75" s="80">
        <v>1.0288876113825811</v>
      </c>
      <c r="J75" s="80">
        <v>9.0636583881769286E-3</v>
      </c>
      <c r="K75" s="80">
        <v>-1.8284101641388217E-2</v>
      </c>
      <c r="L75" s="80">
        <v>-0.97371077225827041</v>
      </c>
      <c r="M75" s="80">
        <v>3.1566910000626006E-3</v>
      </c>
      <c r="N75" s="80">
        <v>0.16243658612155307</v>
      </c>
      <c r="O75" s="80">
        <v>6.3718115744560128E-2</v>
      </c>
      <c r="P75" s="80">
        <v>6.57395206116103E-2</v>
      </c>
      <c r="Q75" s="80">
        <v>7.2963790444984175E-2</v>
      </c>
      <c r="R75" s="80">
        <v>2.43309140353818E-2</v>
      </c>
      <c r="S75" s="80">
        <v>-1.5607297716725788E-4</v>
      </c>
      <c r="T75" s="80">
        <v>-3.0545711245591892E-3</v>
      </c>
      <c r="U75" s="80">
        <v>-7.480138772854512E-3</v>
      </c>
      <c r="V75" s="80">
        <v>1.9956166596719655E-4</v>
      </c>
      <c r="W75" s="80">
        <v>1.9509543270103732E-3</v>
      </c>
      <c r="X75" s="80">
        <v>-1.070253E-3</v>
      </c>
      <c r="Y75" s="80">
        <v>-2.31282E-5</v>
      </c>
      <c r="Z75" s="80">
        <v>1.1624903999999999E-4</v>
      </c>
      <c r="AA75" s="80">
        <v>3.0354580319873556E-4</v>
      </c>
      <c r="AB75" s="81">
        <v>1.7383663677553111E-2</v>
      </c>
    </row>
    <row r="76" spans="1:28" x14ac:dyDescent="0.15">
      <c r="A76" s="22" t="s">
        <v>106</v>
      </c>
      <c r="B76" s="22">
        <f t="shared" si="2"/>
        <v>1.5</v>
      </c>
      <c r="C76" s="22" t="s">
        <v>110</v>
      </c>
      <c r="D76" s="88">
        <f t="shared" si="3"/>
        <v>-1</v>
      </c>
      <c r="E76" s="80">
        <v>-1</v>
      </c>
      <c r="F76" s="80">
        <v>-1</v>
      </c>
      <c r="G76" s="80">
        <v>1.5</v>
      </c>
      <c r="H76" s="80">
        <v>1.0480281440572869</v>
      </c>
      <c r="I76" s="80">
        <v>1.0478716454571586</v>
      </c>
      <c r="J76" s="80">
        <v>5.1477697352948866E-3</v>
      </c>
      <c r="K76" s="80">
        <v>-1.7363923802555595E-2</v>
      </c>
      <c r="L76" s="80">
        <v>-0.97237087759621255</v>
      </c>
      <c r="M76" s="80">
        <v>3.6821511124398008E-3</v>
      </c>
      <c r="N76" s="80">
        <v>0.15143738124479716</v>
      </c>
      <c r="O76" s="80">
        <v>6.4236998988364324E-2</v>
      </c>
      <c r="P76" s="80">
        <v>6.8203282776435989E-2</v>
      </c>
      <c r="Q76" s="80">
        <v>7.2555782068168012E-2</v>
      </c>
      <c r="R76" s="80">
        <v>2.5724484316238395E-2</v>
      </c>
      <c r="S76" s="80">
        <v>3.5395121607574554E-4</v>
      </c>
      <c r="T76" s="80">
        <v>-3.1284270869686957E-3</v>
      </c>
      <c r="U76" s="80">
        <v>-6.5316193985387114E-3</v>
      </c>
      <c r="V76" s="80">
        <v>-4.8363630948464317E-5</v>
      </c>
      <c r="W76" s="80">
        <v>2.0152335405923881E-3</v>
      </c>
      <c r="X76" s="80">
        <v>-7.5578508000000014E-4</v>
      </c>
      <c r="Y76" s="80">
        <v>-7.360200000000002E-6</v>
      </c>
      <c r="Z76" s="80">
        <v>2.7532764000000006E-4</v>
      </c>
      <c r="AA76" s="80">
        <v>4.1782811068250025E-4</v>
      </c>
      <c r="AB76" s="81">
        <v>1.5855680129397826E-2</v>
      </c>
    </row>
    <row r="77" spans="1:28" x14ac:dyDescent="0.15">
      <c r="A77" s="22" t="s">
        <v>106</v>
      </c>
      <c r="B77" s="22">
        <f t="shared" si="2"/>
        <v>1.5</v>
      </c>
      <c r="C77" s="22" t="s">
        <v>110</v>
      </c>
      <c r="D77" s="89">
        <f t="shared" si="3"/>
        <v>-1</v>
      </c>
      <c r="E77" s="82">
        <v>-0.5</v>
      </c>
      <c r="F77" s="82">
        <v>-1</v>
      </c>
      <c r="G77" s="82">
        <v>1.5</v>
      </c>
      <c r="H77" s="82">
        <v>1.0479404332820981</v>
      </c>
      <c r="I77" s="82">
        <v>1.0477820541057101</v>
      </c>
      <c r="J77" s="82">
        <v>6.3441875744261484E-3</v>
      </c>
      <c r="K77" s="82">
        <v>-1.7078351369814435E-2</v>
      </c>
      <c r="L77" s="82">
        <v>-0.9685586130163969</v>
      </c>
      <c r="M77" s="82">
        <v>7.1395532633502009E-3</v>
      </c>
      <c r="N77" s="82">
        <v>0.14813556664663305</v>
      </c>
      <c r="O77" s="82">
        <v>6.600082872000089E-2</v>
      </c>
      <c r="P77" s="82">
        <v>7.0213488724555115E-2</v>
      </c>
      <c r="Q77" s="82">
        <v>7.3084121793594276E-2</v>
      </c>
      <c r="R77" s="82">
        <v>2.8931487922675803E-2</v>
      </c>
      <c r="S77" s="82">
        <v>-9.8939119454243815E-5</v>
      </c>
      <c r="T77" s="82">
        <v>-3.34024041312426E-3</v>
      </c>
      <c r="U77" s="82">
        <v>-6.0848726953132296E-3</v>
      </c>
      <c r="V77" s="82">
        <v>-1.7951296691330502E-5</v>
      </c>
      <c r="W77" s="82">
        <v>2.0730354821723767E-3</v>
      </c>
      <c r="X77" s="82">
        <v>-9.7463627999999994E-4</v>
      </c>
      <c r="Y77" s="82">
        <v>-8.9064359999999998E-5</v>
      </c>
      <c r="Z77" s="82">
        <v>4.0359276000000003E-4</v>
      </c>
      <c r="AA77" s="82">
        <v>6.0476972360903436E-4</v>
      </c>
      <c r="AB77" s="83">
        <v>1.5615094748159593E-2</v>
      </c>
    </row>
    <row r="78" spans="1:28" x14ac:dyDescent="0.15">
      <c r="A78" s="22" t="s">
        <v>106</v>
      </c>
      <c r="B78" s="53">
        <f t="shared" si="2"/>
        <v>1.8333333333333333</v>
      </c>
      <c r="C78" s="22" t="s">
        <v>110</v>
      </c>
      <c r="D78" s="87">
        <f t="shared" si="3"/>
        <v>-1</v>
      </c>
      <c r="E78" s="78">
        <v>-2.5</v>
      </c>
      <c r="F78" s="78">
        <v>-1</v>
      </c>
      <c r="G78" s="78">
        <v>1.8333333333333333</v>
      </c>
      <c r="H78" s="78">
        <v>1.103412614164113</v>
      </c>
      <c r="I78" s="78">
        <v>1.1032838963278744</v>
      </c>
      <c r="J78" s="78">
        <v>7.6600605488216858E-3</v>
      </c>
      <c r="K78" s="78">
        <v>-1.5012150827040164E-2</v>
      </c>
      <c r="L78" s="78">
        <v>-1.017664764997253</v>
      </c>
      <c r="M78" s="78">
        <v>2.06107037136E-4</v>
      </c>
      <c r="N78" s="78">
        <v>0.12735597257011455</v>
      </c>
      <c r="O78" s="78">
        <v>5.113053086608705E-2</v>
      </c>
      <c r="P78" s="78">
        <v>6.0274448173269671E-2</v>
      </c>
      <c r="Q78" s="78">
        <v>6.3948358690672738E-2</v>
      </c>
      <c r="R78" s="78">
        <v>1.4592614984224201E-2</v>
      </c>
      <c r="S78" s="78">
        <v>-5.8527366437721723E-5</v>
      </c>
      <c r="T78" s="78">
        <v>-2.5501209662150168E-3</v>
      </c>
      <c r="U78" s="78">
        <v>-4.7356260931387256E-3</v>
      </c>
      <c r="V78" s="78">
        <v>8.679544482715471E-5</v>
      </c>
      <c r="W78" s="78">
        <v>1.6686686443315812E-3</v>
      </c>
      <c r="X78" s="78">
        <v>-1.6309079999999998E-5</v>
      </c>
      <c r="Y78" s="78">
        <v>-2.51586E-5</v>
      </c>
      <c r="Z78" s="78">
        <v>1.0656360000000001E-5</v>
      </c>
      <c r="AA78" s="78">
        <v>1.6244350643222017E-5</v>
      </c>
      <c r="AB78" s="79">
        <v>1.1233442019259913E-2</v>
      </c>
    </row>
    <row r="79" spans="1:28" x14ac:dyDescent="0.15">
      <c r="A79" s="22" t="s">
        <v>106</v>
      </c>
      <c r="B79" s="53">
        <f t="shared" si="2"/>
        <v>1.8333333333333333</v>
      </c>
      <c r="C79" s="22" t="s">
        <v>110</v>
      </c>
      <c r="D79" s="88">
        <f t="shared" si="3"/>
        <v>-1</v>
      </c>
      <c r="E79" s="80">
        <v>-2</v>
      </c>
      <c r="F79" s="80">
        <v>-1</v>
      </c>
      <c r="G79" s="80">
        <v>1.8333333333333333</v>
      </c>
      <c r="H79" s="80">
        <v>1.103664337811795</v>
      </c>
      <c r="I79" s="80">
        <v>1.1035713352471042</v>
      </c>
      <c r="J79" s="80">
        <v>5.6853178439841279E-3</v>
      </c>
      <c r="K79" s="80">
        <v>-1.3151263798001364E-2</v>
      </c>
      <c r="L79" s="80">
        <v>-1.0115209256139155</v>
      </c>
      <c r="M79" s="80">
        <v>6.5299583335140011E-4</v>
      </c>
      <c r="N79" s="80">
        <v>0.12613902337960975</v>
      </c>
      <c r="O79" s="80">
        <v>5.5759417357577751E-2</v>
      </c>
      <c r="P79" s="80">
        <v>6.1532460066521584E-2</v>
      </c>
      <c r="Q79" s="80">
        <v>6.6725013511026651E-2</v>
      </c>
      <c r="R79" s="80">
        <v>1.7101367835551998E-2</v>
      </c>
      <c r="S79" s="80">
        <v>-5.8527366437721682E-5</v>
      </c>
      <c r="T79" s="80">
        <v>-2.7340641178764274E-3</v>
      </c>
      <c r="U79" s="80">
        <v>-4.7243371333637648E-3</v>
      </c>
      <c r="V79" s="80">
        <v>3.287986644838199E-5</v>
      </c>
      <c r="W79" s="80">
        <v>1.7705777238301316E-3</v>
      </c>
      <c r="X79" s="80">
        <v>-6.159564E-5</v>
      </c>
      <c r="Y79" s="80">
        <v>2.4418800000000006E-6</v>
      </c>
      <c r="Z79" s="80">
        <v>1.9742400000000003E-5</v>
      </c>
      <c r="AA79" s="80">
        <v>6.6043608854467959E-5</v>
      </c>
      <c r="AB79" s="81">
        <v>1.1403204742528176E-2</v>
      </c>
    </row>
    <row r="80" spans="1:28" x14ac:dyDescent="0.15">
      <c r="A80" s="22" t="s">
        <v>106</v>
      </c>
      <c r="B80" s="53">
        <f t="shared" si="2"/>
        <v>1.8333333333333333</v>
      </c>
      <c r="C80" s="22" t="s">
        <v>110</v>
      </c>
      <c r="D80" s="88">
        <f t="shared" si="3"/>
        <v>-1</v>
      </c>
      <c r="E80" s="80">
        <v>-1.5</v>
      </c>
      <c r="F80" s="80">
        <v>-1</v>
      </c>
      <c r="G80" s="80">
        <v>1.8333333333333333</v>
      </c>
      <c r="H80" s="80">
        <v>1.1063098194715046</v>
      </c>
      <c r="I80" s="80">
        <v>1.1061993482229184</v>
      </c>
      <c r="J80" s="80">
        <v>7.2214362240231736E-3</v>
      </c>
      <c r="K80" s="80">
        <v>-1.3866128123098516E-2</v>
      </c>
      <c r="L80" s="80">
        <v>-1.0122568499981823</v>
      </c>
      <c r="M80" s="80">
        <v>9.36549238779E-4</v>
      </c>
      <c r="N80" s="80">
        <v>0.12585905040633411</v>
      </c>
      <c r="O80" s="80">
        <v>5.4396882220969604E-2</v>
      </c>
      <c r="P80" s="80">
        <v>5.8641272495828407E-2</v>
      </c>
      <c r="Q80" s="80">
        <v>6.5503852756924066E-2</v>
      </c>
      <c r="R80" s="80">
        <v>1.7935987057065006E-2</v>
      </c>
      <c r="S80" s="80">
        <v>2.9263683218860865E-5</v>
      </c>
      <c r="T80" s="80">
        <v>-2.3801129018006821E-3</v>
      </c>
      <c r="U80" s="80">
        <v>-4.7146520695131155E-3</v>
      </c>
      <c r="V80" s="80">
        <v>7.3470770994414538E-5</v>
      </c>
      <c r="W80" s="80">
        <v>1.6089543653033756E-3</v>
      </c>
      <c r="X80" s="80">
        <v>-1.3745159999999998E-4</v>
      </c>
      <c r="Y80" s="80">
        <v>-5.6057400000000003E-5</v>
      </c>
      <c r="Z80" s="80">
        <v>3.6211319999999998E-5</v>
      </c>
      <c r="AA80" s="80">
        <v>8.0005902270105042E-5</v>
      </c>
      <c r="AB80" s="81">
        <v>1.1119160102238094E-2</v>
      </c>
    </row>
    <row r="81" spans="1:45" x14ac:dyDescent="0.15">
      <c r="A81" s="22" t="s">
        <v>106</v>
      </c>
      <c r="B81" s="53">
        <f t="shared" si="2"/>
        <v>1.8333333333333333</v>
      </c>
      <c r="C81" s="22" t="s">
        <v>110</v>
      </c>
      <c r="D81" s="88">
        <f t="shared" si="3"/>
        <v>-1</v>
      </c>
      <c r="E81" s="80">
        <v>-1</v>
      </c>
      <c r="F81" s="80">
        <v>-1</v>
      </c>
      <c r="G81" s="80">
        <v>1.8333333333333333</v>
      </c>
      <c r="H81" s="80">
        <v>1.1128183747743627</v>
      </c>
      <c r="I81" s="80">
        <v>1.1127432498516143</v>
      </c>
      <c r="J81" s="80">
        <v>5.9988875740528518E-3</v>
      </c>
      <c r="K81" s="80">
        <v>-1.1454627579950949E-2</v>
      </c>
      <c r="L81" s="80">
        <v>-1.0105821538086111</v>
      </c>
      <c r="M81" s="80">
        <v>1.1867375486736E-3</v>
      </c>
      <c r="N81" s="80">
        <v>0.12607742932548913</v>
      </c>
      <c r="O81" s="80">
        <v>5.5410384384227435E-2</v>
      </c>
      <c r="P81" s="80">
        <v>6.4001821690812782E-2</v>
      </c>
      <c r="Q81" s="80">
        <v>6.6513986092154948E-2</v>
      </c>
      <c r="R81" s="80">
        <v>2.0407748266382402E-2</v>
      </c>
      <c r="S81" s="80">
        <v>-8.5004032207167219E-5</v>
      </c>
      <c r="T81" s="80">
        <v>-3.0559646332838971E-3</v>
      </c>
      <c r="U81" s="80">
        <v>-4.3939962612604151E-3</v>
      </c>
      <c r="V81" s="80">
        <v>1.4595452911232983E-4</v>
      </c>
      <c r="W81" s="80">
        <v>1.8860582303805462E-3</v>
      </c>
      <c r="X81" s="80">
        <v>-1.8325224E-4</v>
      </c>
      <c r="Y81" s="80">
        <v>-9.1540799999999996E-6</v>
      </c>
      <c r="Z81" s="80">
        <v>1.8684864E-4</v>
      </c>
      <c r="AA81" s="80">
        <v>1.907290094206015E-4</v>
      </c>
      <c r="AB81" s="81">
        <v>1.1531031031337066E-2</v>
      </c>
    </row>
    <row r="82" spans="1:45" x14ac:dyDescent="0.15">
      <c r="A82" s="22" t="s">
        <v>106</v>
      </c>
      <c r="B82" s="53">
        <f t="shared" si="2"/>
        <v>1.8333333333333333</v>
      </c>
      <c r="C82" s="22" t="s">
        <v>110</v>
      </c>
      <c r="D82" s="89">
        <f t="shared" si="3"/>
        <v>-1</v>
      </c>
      <c r="E82" s="82">
        <v>-0.5</v>
      </c>
      <c r="F82" s="82">
        <v>-1</v>
      </c>
      <c r="G82" s="82">
        <v>1.8333333333333333</v>
      </c>
      <c r="H82" s="82">
        <v>1.1068357850475652</v>
      </c>
      <c r="I82" s="82">
        <v>1.1067256974126765</v>
      </c>
      <c r="J82" s="82">
        <v>4.7614070321744936E-3</v>
      </c>
      <c r="K82" s="82">
        <v>-1.4866564880936826E-2</v>
      </c>
      <c r="L82" s="82">
        <v>-1.0080286449224385</v>
      </c>
      <c r="M82" s="82">
        <v>2.5249018565232E-3</v>
      </c>
      <c r="N82" s="82">
        <v>0.12813989689528638</v>
      </c>
      <c r="O82" s="82">
        <v>5.5871406546888013E-2</v>
      </c>
      <c r="P82" s="82">
        <v>6.175270547216509E-2</v>
      </c>
      <c r="Q82" s="82">
        <v>6.6738040914984684E-2</v>
      </c>
      <c r="R82" s="82">
        <v>2.2157968490380802E-2</v>
      </c>
      <c r="S82" s="82">
        <v>9.6152102004828504E-5</v>
      </c>
      <c r="T82" s="82">
        <v>-2.6866848212363675E-3</v>
      </c>
      <c r="U82" s="82">
        <v>-4.9747299624706733E-3</v>
      </c>
      <c r="V82" s="82">
        <v>4.7685059595871073E-5</v>
      </c>
      <c r="W82" s="82">
        <v>1.7959933053999873E-3</v>
      </c>
      <c r="X82" s="82">
        <v>-5.5059911999999999E-4</v>
      </c>
      <c r="Y82" s="82">
        <v>-4.3369559999999996E-5</v>
      </c>
      <c r="Z82" s="82">
        <v>1.5746723999999999E-4</v>
      </c>
      <c r="AA82" s="82">
        <v>2.1909344638373232E-4</v>
      </c>
      <c r="AB82" s="83">
        <v>1.1677421939497118E-2</v>
      </c>
    </row>
    <row r="83" spans="1:45" x14ac:dyDescent="0.15">
      <c r="A83" s="22" t="s">
        <v>106</v>
      </c>
      <c r="B83" s="22">
        <f t="shared" si="2"/>
        <v>2.5</v>
      </c>
      <c r="C83" s="22" t="s">
        <v>110</v>
      </c>
      <c r="D83" s="87">
        <f t="shared" si="3"/>
        <v>-1</v>
      </c>
      <c r="E83" s="78">
        <v>-2.5</v>
      </c>
      <c r="F83" s="78">
        <v>-1</v>
      </c>
      <c r="G83" s="78">
        <v>2.5</v>
      </c>
      <c r="H83" s="78">
        <v>1.1683366758310763</v>
      </c>
      <c r="I83" s="78">
        <v>1.1682581574791979</v>
      </c>
      <c r="J83" s="78">
        <v>4.0969378422669603E-3</v>
      </c>
      <c r="K83" s="78">
        <v>-1.2910487040984311E-2</v>
      </c>
      <c r="L83" s="78">
        <v>-1.0594676937266687</v>
      </c>
      <c r="M83" s="78">
        <v>3.5071467381720002E-4</v>
      </c>
      <c r="N83" s="78">
        <v>8.9380438475005874E-2</v>
      </c>
      <c r="O83" s="78">
        <v>4.2779870316518781E-2</v>
      </c>
      <c r="P83" s="78">
        <v>5.0486593027553074E-2</v>
      </c>
      <c r="Q83" s="78">
        <v>5.2844273280640043E-2</v>
      </c>
      <c r="R83" s="78">
        <v>1.38714910927362E-2</v>
      </c>
      <c r="S83" s="78">
        <v>3.4837718117691477E-5</v>
      </c>
      <c r="T83" s="78">
        <v>-1.9118939702989087E-3</v>
      </c>
      <c r="U83" s="78">
        <v>-2.2205322189042371E-3</v>
      </c>
      <c r="V83" s="78">
        <v>7.9762978082097396E-5</v>
      </c>
      <c r="W83" s="78">
        <v>1.3050160876463808E-3</v>
      </c>
      <c r="X83" s="78">
        <v>9.5342400000000004E-6</v>
      </c>
      <c r="Y83" s="78">
        <v>-6.96708E-6</v>
      </c>
      <c r="Z83" s="78">
        <v>3.1827599999999996E-6</v>
      </c>
      <c r="AA83" s="78">
        <v>-1.3727308263672371E-6</v>
      </c>
      <c r="AB83" s="79">
        <v>6.1839380809061237E-3</v>
      </c>
    </row>
    <row r="84" spans="1:45" x14ac:dyDescent="0.15">
      <c r="A84" s="22" t="s">
        <v>106</v>
      </c>
      <c r="B84" s="22">
        <f t="shared" si="2"/>
        <v>2.5</v>
      </c>
      <c r="C84" s="22" t="s">
        <v>110</v>
      </c>
      <c r="D84" s="88">
        <f t="shared" si="3"/>
        <v>-1</v>
      </c>
      <c r="E84" s="80">
        <v>-2</v>
      </c>
      <c r="F84" s="80">
        <v>-1</v>
      </c>
      <c r="G84" s="80">
        <v>2.5</v>
      </c>
      <c r="H84" s="80">
        <v>1.1702622338150399</v>
      </c>
      <c r="I84" s="80">
        <v>1.1701713061299148</v>
      </c>
      <c r="J84" s="80">
        <v>4.072673517916404E-3</v>
      </c>
      <c r="K84" s="80">
        <v>-1.4007981096224845E-2</v>
      </c>
      <c r="L84" s="80">
        <v>-1.0611912771086827</v>
      </c>
      <c r="M84" s="80">
        <v>3.2522758870139995E-4</v>
      </c>
      <c r="N84" s="80">
        <v>8.7616608743369309E-2</v>
      </c>
      <c r="O84" s="80">
        <v>4.0825658963054769E-2</v>
      </c>
      <c r="P84" s="80">
        <v>4.7434887618848523E-2</v>
      </c>
      <c r="Q84" s="80">
        <v>5.1789852280367962E-2</v>
      </c>
      <c r="R84" s="80">
        <v>1.4581234832194801E-2</v>
      </c>
      <c r="S84" s="80">
        <v>4.4592279190645113E-5</v>
      </c>
      <c r="T84" s="80">
        <v>-1.6401597689809149E-3</v>
      </c>
      <c r="U84" s="80">
        <v>-2.2996783139385218E-3</v>
      </c>
      <c r="V84" s="80">
        <v>4.9474020434526E-5</v>
      </c>
      <c r="W84" s="80">
        <v>1.2050810339008298E-3</v>
      </c>
      <c r="X84" s="80">
        <v>-8.3084399999999993E-6</v>
      </c>
      <c r="Y84" s="80">
        <v>1.0443599999999999E-6</v>
      </c>
      <c r="Z84" s="80">
        <v>-3.3739200000000006E-6</v>
      </c>
      <c r="AA84" s="80">
        <v>1.0750829672119253E-7</v>
      </c>
      <c r="AB84" s="81">
        <v>5.7967365604345514E-3</v>
      </c>
    </row>
    <row r="85" spans="1:45" x14ac:dyDescent="0.15">
      <c r="A85" s="22" t="s">
        <v>106</v>
      </c>
      <c r="B85" s="22">
        <f t="shared" si="2"/>
        <v>2.5</v>
      </c>
      <c r="C85" s="22" t="s">
        <v>110</v>
      </c>
      <c r="D85" s="88">
        <f t="shared" si="3"/>
        <v>-1</v>
      </c>
      <c r="E85" s="80">
        <v>-1.5</v>
      </c>
      <c r="F85" s="80">
        <v>-1</v>
      </c>
      <c r="G85" s="80">
        <v>2.5</v>
      </c>
      <c r="H85" s="80">
        <v>1.1719507345866029</v>
      </c>
      <c r="I85" s="80">
        <v>1.1718492774830804</v>
      </c>
      <c r="J85" s="80">
        <v>3.8150983825028088E-3</v>
      </c>
      <c r="K85" s="80">
        <v>-1.4941224340476999E-2</v>
      </c>
      <c r="L85" s="80">
        <v>-1.0583464556397111</v>
      </c>
      <c r="M85" s="80">
        <v>3.8243405692799998E-4</v>
      </c>
      <c r="N85" s="80">
        <v>8.6853215769571029E-2</v>
      </c>
      <c r="O85" s="80">
        <v>4.152372490975538E-2</v>
      </c>
      <c r="P85" s="80">
        <v>4.8765692485152098E-2</v>
      </c>
      <c r="Q85" s="80">
        <v>5.2666020937265245E-2</v>
      </c>
      <c r="R85" s="80">
        <v>1.5492464787769198E-2</v>
      </c>
      <c r="S85" s="80">
        <v>-7.5249471134213589E-5</v>
      </c>
      <c r="T85" s="80">
        <v>-1.6945066092445139E-3</v>
      </c>
      <c r="U85" s="80">
        <v>-2.2782107838746628E-3</v>
      </c>
      <c r="V85" s="80">
        <v>8.5931808560217859E-5</v>
      </c>
      <c r="W85" s="80">
        <v>1.2281524598890003E-3</v>
      </c>
      <c r="X85" s="80">
        <v>-9.7956000000000028E-7</v>
      </c>
      <c r="Y85" s="80">
        <v>4.4053200000000005E-6</v>
      </c>
      <c r="Z85" s="80">
        <v>-3.0348000000000001E-7</v>
      </c>
      <c r="AA85" s="80">
        <v>-3.3334902819100701E-6</v>
      </c>
      <c r="AB85" s="81">
        <v>5.8228967917265603E-3</v>
      </c>
    </row>
    <row r="86" spans="1:45" x14ac:dyDescent="0.15">
      <c r="A86" s="22" t="s">
        <v>106</v>
      </c>
      <c r="B86" s="22">
        <f t="shared" si="2"/>
        <v>2.5</v>
      </c>
      <c r="C86" s="22" t="s">
        <v>110</v>
      </c>
      <c r="D86" s="88">
        <f t="shared" si="3"/>
        <v>-1</v>
      </c>
      <c r="E86" s="80">
        <v>-1</v>
      </c>
      <c r="F86" s="80">
        <v>-1</v>
      </c>
      <c r="G86" s="80">
        <v>2.5</v>
      </c>
      <c r="H86" s="80">
        <v>1.1790797427513557</v>
      </c>
      <c r="I86" s="80">
        <v>1.1789960542475633</v>
      </c>
      <c r="J86" s="80">
        <v>3.9737497340256757E-3</v>
      </c>
      <c r="K86" s="80">
        <v>-1.3474165960512612E-2</v>
      </c>
      <c r="L86" s="80">
        <v>-1.0628132302145761</v>
      </c>
      <c r="M86" s="80">
        <v>2.7053236287000003E-5</v>
      </c>
      <c r="N86" s="80">
        <v>8.7232112526737418E-2</v>
      </c>
      <c r="O86" s="80">
        <v>4.0247048151618427E-2</v>
      </c>
      <c r="P86" s="80">
        <v>4.838306275500872E-2</v>
      </c>
      <c r="Q86" s="80">
        <v>5.235504330916807E-2</v>
      </c>
      <c r="R86" s="80">
        <v>1.5959034144345602E-2</v>
      </c>
      <c r="S86" s="80">
        <v>-6.2707892611844676E-5</v>
      </c>
      <c r="T86" s="80">
        <v>-1.8282834468164491E-3</v>
      </c>
      <c r="U86" s="80">
        <v>-2.3547659701081383E-3</v>
      </c>
      <c r="V86" s="80">
        <v>1.0153894966986258E-4</v>
      </c>
      <c r="W86" s="80">
        <v>1.2563440151740104E-3</v>
      </c>
      <c r="X86" s="80">
        <v>-5.2179119999999998E-5</v>
      </c>
      <c r="Y86" s="80">
        <v>-6.0544800000000005E-6</v>
      </c>
      <c r="Z86" s="80">
        <v>1.3463280000000001E-5</v>
      </c>
      <c r="AA86" s="80">
        <v>1.7624173256135495E-5</v>
      </c>
      <c r="AB86" s="81">
        <v>5.7850935511755911E-3</v>
      </c>
    </row>
    <row r="87" spans="1:45" x14ac:dyDescent="0.15">
      <c r="A87" s="22" t="s">
        <v>106</v>
      </c>
      <c r="B87" s="22">
        <f t="shared" si="2"/>
        <v>2.5</v>
      </c>
      <c r="C87" s="22" t="s">
        <v>110</v>
      </c>
      <c r="D87" s="89">
        <f t="shared" si="3"/>
        <v>-1</v>
      </c>
      <c r="E87" s="82">
        <v>-0.5</v>
      </c>
      <c r="F87" s="82">
        <v>-1</v>
      </c>
      <c r="G87" s="82">
        <v>2.5</v>
      </c>
      <c r="H87" s="82">
        <v>1.1700715963542272</v>
      </c>
      <c r="I87" s="82">
        <v>1.169956660183737</v>
      </c>
      <c r="J87" s="82">
        <v>3.6993762202155419E-3</v>
      </c>
      <c r="K87" s="82">
        <v>-1.5977124341596892E-2</v>
      </c>
      <c r="L87" s="82">
        <v>-1.055669778570663</v>
      </c>
      <c r="M87" s="82">
        <v>4.0326897871260009E-4</v>
      </c>
      <c r="N87" s="82">
        <v>9.1734077937009814E-2</v>
      </c>
      <c r="O87" s="82">
        <v>4.2350578424162788E-2</v>
      </c>
      <c r="P87" s="82">
        <v>4.792950653830217E-2</v>
      </c>
      <c r="Q87" s="82">
        <v>5.3000051286531236E-2</v>
      </c>
      <c r="R87" s="82">
        <v>1.6485189573837596E-2</v>
      </c>
      <c r="S87" s="82">
        <v>-5.5740348988306374E-6</v>
      </c>
      <c r="T87" s="82">
        <v>-1.6415532777056226E-3</v>
      </c>
      <c r="U87" s="82">
        <v>-2.4935029675610663E-3</v>
      </c>
      <c r="V87" s="82">
        <v>5.1694799406649367E-5</v>
      </c>
      <c r="W87" s="82">
        <v>1.1770745435301627E-3</v>
      </c>
      <c r="X87" s="82">
        <v>-9.6120000000000005E-6</v>
      </c>
      <c r="Y87" s="82">
        <v>-2.7E-6</v>
      </c>
      <c r="Z87" s="82">
        <v>2.3976000000000001E-6</v>
      </c>
      <c r="AA87" s="82">
        <v>5.5348923820556321E-6</v>
      </c>
      <c r="AB87" s="83">
        <v>6.2529750724098516E-3</v>
      </c>
      <c r="AS87" s="1">
        <v>0.5</v>
      </c>
    </row>
    <row r="88" spans="1:45" x14ac:dyDescent="0.15">
      <c r="A88" s="22" t="s">
        <v>106</v>
      </c>
      <c r="B88" s="53">
        <f t="shared" si="2"/>
        <v>6.6666666666666666E-2</v>
      </c>
      <c r="C88" s="22" t="s">
        <v>110</v>
      </c>
      <c r="D88" s="87">
        <f t="shared" si="3"/>
        <v>-0.5</v>
      </c>
      <c r="E88" s="84">
        <v>-2.5</v>
      </c>
      <c r="F88" s="84">
        <v>-0.5</v>
      </c>
      <c r="G88" s="84">
        <v>6.6666666666666666E-2</v>
      </c>
      <c r="H88" s="84">
        <v>0.29472472609757983</v>
      </c>
      <c r="I88" s="84">
        <v>0.27023364677863099</v>
      </c>
      <c r="J88" s="84">
        <v>0.11219823579697107</v>
      </c>
      <c r="K88" s="84">
        <v>3.532698976792107E-2</v>
      </c>
      <c r="L88" s="84">
        <v>-0.6314793554667717</v>
      </c>
      <c r="M88" s="84">
        <v>1.131548650101639</v>
      </c>
      <c r="N88" s="84">
        <v>0.21528615104355259</v>
      </c>
      <c r="O88" s="84">
        <v>0.11148337147187391</v>
      </c>
      <c r="P88" s="84">
        <v>6.8059563316821142E-2</v>
      </c>
      <c r="Q88" s="84">
        <v>8.0659240461257817E-2</v>
      </c>
      <c r="R88" s="84">
        <v>0.7018633600448777</v>
      </c>
      <c r="S88" s="84">
        <v>8.8877986461854529E-3</v>
      </c>
      <c r="T88" s="84">
        <v>1.5161374924819336E-3</v>
      </c>
      <c r="U88" s="84">
        <v>-8.0293497503215773E-3</v>
      </c>
      <c r="V88" s="84">
        <v>-4.3200319838277504E-3</v>
      </c>
      <c r="W88" s="84">
        <v>1.9764932851897918E-4</v>
      </c>
      <c r="X88" s="84">
        <v>-3.5278908480000003E-2</v>
      </c>
      <c r="Y88" s="84">
        <v>-3.1545278279999998E-2</v>
      </c>
      <c r="Z88" s="84">
        <v>1.260768348E-2</v>
      </c>
      <c r="AA88" s="84">
        <v>1.4906553813952164E-2</v>
      </c>
      <c r="AB88" s="66">
        <v>3.1704386552379775E-2</v>
      </c>
    </row>
    <row r="89" spans="1:45" x14ac:dyDescent="0.15">
      <c r="A89" s="22" t="s">
        <v>106</v>
      </c>
      <c r="B89" s="53">
        <f t="shared" si="2"/>
        <v>6.6666666666666666E-2</v>
      </c>
      <c r="C89" s="22" t="s">
        <v>110</v>
      </c>
      <c r="D89" s="89">
        <f t="shared" si="3"/>
        <v>-0.5</v>
      </c>
      <c r="E89" s="85">
        <v>-0.5</v>
      </c>
      <c r="F89" s="85">
        <v>-0.5</v>
      </c>
      <c r="G89" s="85">
        <v>6.6666666666666666E-2</v>
      </c>
      <c r="H89" s="85">
        <v>0.31854752012163129</v>
      </c>
      <c r="I89" s="85">
        <v>0.29417071383153587</v>
      </c>
      <c r="J89" s="85">
        <v>0.11742813093776014</v>
      </c>
      <c r="K89" s="85">
        <v>3.3863664360933687E-2</v>
      </c>
      <c r="L89" s="85">
        <v>-0.6578277068741033</v>
      </c>
      <c r="M89" s="85">
        <v>0.28460234433610981</v>
      </c>
      <c r="N89" s="85">
        <v>0.21569117861155801</v>
      </c>
      <c r="O89" s="85">
        <v>0.1073192401160208</v>
      </c>
      <c r="P89" s="85">
        <v>6.9493024939992459E-2</v>
      </c>
      <c r="Q89" s="85">
        <v>7.3529890362432529E-2</v>
      </c>
      <c r="R89" s="85">
        <v>0.1514454261742422</v>
      </c>
      <c r="S89" s="85">
        <v>8.0767765684055942E-3</v>
      </c>
      <c r="T89" s="85">
        <v>5.9224120800075526E-4</v>
      </c>
      <c r="U89" s="85">
        <v>-7.7071722972176055E-3</v>
      </c>
      <c r="V89" s="85">
        <v>-2.9868860292011404E-3</v>
      </c>
      <c r="W89" s="85">
        <v>4.3058436737280733E-4</v>
      </c>
      <c r="X89" s="85">
        <v>2.8842969599999998E-3</v>
      </c>
      <c r="Y89" s="85">
        <v>2.5566883200000001E-3</v>
      </c>
      <c r="Z89" s="85">
        <v>5.2691363999999999E-4</v>
      </c>
      <c r="AA89" s="85">
        <v>1.7978618357226688E-3</v>
      </c>
      <c r="AB89" s="86">
        <v>3.1434692172616782E-2</v>
      </c>
    </row>
    <row r="90" spans="1:45" x14ac:dyDescent="0.15">
      <c r="A90" s="22" t="s">
        <v>106</v>
      </c>
      <c r="B90" s="53">
        <f t="shared" si="2"/>
        <v>0.16666666666666666</v>
      </c>
      <c r="C90" s="22" t="s">
        <v>110</v>
      </c>
      <c r="D90" s="87">
        <f t="shared" si="3"/>
        <v>-0.5</v>
      </c>
      <c r="E90" s="84">
        <v>-2.5</v>
      </c>
      <c r="F90" s="84">
        <v>-0.5</v>
      </c>
      <c r="G90" s="84">
        <v>0.16666666666666666</v>
      </c>
      <c r="H90" s="84">
        <v>0.23038402651379841</v>
      </c>
      <c r="I90" s="84">
        <v>0.21192460887775635</v>
      </c>
      <c r="J90" s="84">
        <v>7.3849404404161517E-2</v>
      </c>
      <c r="K90" s="84">
        <v>5.2067507083316221E-2</v>
      </c>
      <c r="L90" s="84">
        <v>-0.64203662041553056</v>
      </c>
      <c r="M90" s="84">
        <v>1.2250759707520487</v>
      </c>
      <c r="N90" s="84">
        <v>0.21249388725675017</v>
      </c>
      <c r="O90" s="84">
        <v>0.12140374715827432</v>
      </c>
      <c r="P90" s="84">
        <v>9.7057297402224102E-2</v>
      </c>
      <c r="Q90" s="84">
        <v>8.1209916813766436E-2</v>
      </c>
      <c r="R90" s="84">
        <v>0.67594217717107619</v>
      </c>
      <c r="S90" s="84">
        <v>1.1821134511695074E-2</v>
      </c>
      <c r="T90" s="84">
        <v>-2.0637864212920435E-3</v>
      </c>
      <c r="U90" s="84">
        <v>-7.9378659943310503E-3</v>
      </c>
      <c r="V90" s="84">
        <v>-5.0892234561445895E-3</v>
      </c>
      <c r="W90" s="84">
        <v>8.1342198684496245E-4</v>
      </c>
      <c r="X90" s="84">
        <v>-1.28272356E-2</v>
      </c>
      <c r="Y90" s="84">
        <v>-1.990050984E-2</v>
      </c>
      <c r="Z90" s="84">
        <v>1.4334355079999998E-2</v>
      </c>
      <c r="AA90" s="84">
        <v>9.2243221877530788E-3</v>
      </c>
      <c r="AB90" s="66">
        <v>3.4656320462289211E-2</v>
      </c>
    </row>
    <row r="91" spans="1:45" x14ac:dyDescent="0.15">
      <c r="A91" s="22" t="s">
        <v>106</v>
      </c>
      <c r="B91" s="53">
        <f t="shared" si="2"/>
        <v>0.16666666666666666</v>
      </c>
      <c r="C91" s="22" t="s">
        <v>110</v>
      </c>
      <c r="D91" s="89">
        <f t="shared" si="3"/>
        <v>-0.5</v>
      </c>
      <c r="E91" s="85">
        <v>-0.5</v>
      </c>
      <c r="F91" s="85">
        <v>-0.5</v>
      </c>
      <c r="G91" s="85">
        <v>0.16666666666666666</v>
      </c>
      <c r="H91" s="85">
        <v>0.30972405123780228</v>
      </c>
      <c r="I91" s="85">
        <v>0.28918595058290375</v>
      </c>
      <c r="J91" s="85">
        <v>0.10100491632541073</v>
      </c>
      <c r="K91" s="85">
        <v>4.5809177887361274E-2</v>
      </c>
      <c r="L91" s="85">
        <v>-0.67866948755091039</v>
      </c>
      <c r="M91" s="85">
        <v>0.2535704364938976</v>
      </c>
      <c r="N91" s="85">
        <v>0.22199057051026005</v>
      </c>
      <c r="O91" s="85">
        <v>0.10631507038520548</v>
      </c>
      <c r="P91" s="85">
        <v>9.9349342810107377E-2</v>
      </c>
      <c r="Q91" s="85">
        <v>7.4178478810228127E-2</v>
      </c>
      <c r="R91" s="85">
        <v>0.1301439779479224</v>
      </c>
      <c r="S91" s="85">
        <v>1.0065313518563422E-2</v>
      </c>
      <c r="T91" s="85">
        <v>-1.3168657448487382E-3</v>
      </c>
      <c r="U91" s="85">
        <v>-8.3970120468175556E-3</v>
      </c>
      <c r="V91" s="85">
        <v>-3.21630483468244E-3</v>
      </c>
      <c r="W91" s="85">
        <v>6.1712980103116979E-4</v>
      </c>
      <c r="X91" s="85">
        <v>5.4153359999999857E-5</v>
      </c>
      <c r="Y91" s="85">
        <v>1.69047324E-3</v>
      </c>
      <c r="Z91" s="85">
        <v>1.1905153199999999E-3</v>
      </c>
      <c r="AA91" s="85">
        <v>1.6155022977983556E-3</v>
      </c>
      <c r="AB91" s="86">
        <v>3.5226499751641084E-2</v>
      </c>
    </row>
    <row r="92" spans="1:45" x14ac:dyDescent="0.15">
      <c r="A92" s="22" t="s">
        <v>106</v>
      </c>
      <c r="B92" s="22">
        <f t="shared" si="2"/>
        <v>0.5</v>
      </c>
      <c r="C92" s="22" t="s">
        <v>110</v>
      </c>
      <c r="D92" s="87">
        <f t="shared" si="3"/>
        <v>-0.5</v>
      </c>
      <c r="E92" s="84">
        <v>-2.5</v>
      </c>
      <c r="F92" s="84">
        <v>-0.5</v>
      </c>
      <c r="G92" s="84">
        <v>0.5</v>
      </c>
      <c r="H92" s="84">
        <v>0.34359105135520096</v>
      </c>
      <c r="I92" s="84">
        <v>0.3271260214347308</v>
      </c>
      <c r="J92" s="84">
        <v>8.5779986038681075E-2</v>
      </c>
      <c r="K92" s="84">
        <v>6.0705606552114162E-2</v>
      </c>
      <c r="L92" s="84">
        <v>-0.69871811140069229</v>
      </c>
      <c r="M92" s="84">
        <v>0.71225223626735634</v>
      </c>
      <c r="N92" s="84">
        <v>0.17589955316313463</v>
      </c>
      <c r="O92" s="84">
        <v>9.4789516318691369E-2</v>
      </c>
      <c r="P92" s="84">
        <v>0.11445481796157278</v>
      </c>
      <c r="Q92" s="84">
        <v>7.851624628120428E-2</v>
      </c>
      <c r="R92" s="84">
        <v>0.32755760599688277</v>
      </c>
      <c r="S92" s="84">
        <v>8.7150035643217012E-3</v>
      </c>
      <c r="T92" s="84">
        <v>-3.8586256587155089E-3</v>
      </c>
      <c r="U92" s="84">
        <v>-6.7457395044342727E-3</v>
      </c>
      <c r="V92" s="84">
        <v>-4.103320969131379E-3</v>
      </c>
      <c r="W92" s="84">
        <v>1.0871946834639481E-3</v>
      </c>
      <c r="X92" s="84">
        <v>-8.1898462800000012E-3</v>
      </c>
      <c r="Y92" s="84">
        <v>-6.3031694400000008E-3</v>
      </c>
      <c r="Z92" s="84">
        <v>4.9786369199999996E-3</v>
      </c>
      <c r="AA92" s="84">
        <v>3.7712220572838546E-3</v>
      </c>
      <c r="AB92" s="66">
        <v>2.6512805280769325E-2</v>
      </c>
    </row>
    <row r="93" spans="1:45" x14ac:dyDescent="0.15">
      <c r="A93" s="22" t="s">
        <v>106</v>
      </c>
      <c r="B93" s="22">
        <f t="shared" si="2"/>
        <v>0.5</v>
      </c>
      <c r="C93" s="22" t="s">
        <v>110</v>
      </c>
      <c r="D93" s="89">
        <f t="shared" si="3"/>
        <v>-0.5</v>
      </c>
      <c r="E93" s="85">
        <v>-0.5</v>
      </c>
      <c r="F93" s="85">
        <v>-0.5</v>
      </c>
      <c r="G93" s="85">
        <v>0.5</v>
      </c>
      <c r="H93" s="85">
        <v>0.41239304813570327</v>
      </c>
      <c r="I93" s="85">
        <v>0.39667317448288997</v>
      </c>
      <c r="J93" s="85">
        <v>9.7042365510316059E-2</v>
      </c>
      <c r="K93" s="85">
        <v>5.7456053575628163E-2</v>
      </c>
      <c r="L93" s="85">
        <v>-0.7315350233175032</v>
      </c>
      <c r="M93" s="85">
        <v>0.18990614161050839</v>
      </c>
      <c r="N93" s="85">
        <v>0.19510569912984399</v>
      </c>
      <c r="O93" s="85">
        <v>8.4158009280170823E-2</v>
      </c>
      <c r="P93" s="85">
        <v>0.11449401417783135</v>
      </c>
      <c r="Q93" s="85">
        <v>7.4725795028946315E-2</v>
      </c>
      <c r="R93" s="85">
        <v>9.7086164842913381E-2</v>
      </c>
      <c r="S93" s="85">
        <v>7.31731431343992E-3</v>
      </c>
      <c r="T93" s="85">
        <v>-4.9302338680156993E-3</v>
      </c>
      <c r="U93" s="85">
        <v>-8.1251516876467873E-3</v>
      </c>
      <c r="V93" s="85">
        <v>-2.8184152688436703E-3</v>
      </c>
      <c r="W93" s="85">
        <v>1.6227725455743652E-3</v>
      </c>
      <c r="X93" s="85">
        <v>-4.6367067599999996E-3</v>
      </c>
      <c r="Y93" s="85">
        <v>-7.3405980000000007E-4</v>
      </c>
      <c r="Z93" s="85">
        <v>8.1907091999999999E-4</v>
      </c>
      <c r="AA93" s="85">
        <v>1.9574440054909684E-3</v>
      </c>
      <c r="AB93" s="86">
        <v>2.9128841820749981E-2</v>
      </c>
    </row>
    <row r="94" spans="1:45" x14ac:dyDescent="0.15">
      <c r="A94" s="22" t="s">
        <v>106</v>
      </c>
      <c r="B94" s="53">
        <f t="shared" si="2"/>
        <v>0.83333333333333337</v>
      </c>
      <c r="C94" s="22" t="s">
        <v>110</v>
      </c>
      <c r="D94" s="87">
        <f t="shared" si="3"/>
        <v>-0.5</v>
      </c>
      <c r="E94" s="84">
        <v>-2.5</v>
      </c>
      <c r="F94" s="84">
        <v>-0.5</v>
      </c>
      <c r="G94" s="84">
        <v>0.83333333333333337</v>
      </c>
      <c r="H94" s="84">
        <v>0.35275945838530753</v>
      </c>
      <c r="I94" s="84">
        <v>0.34885752362038652</v>
      </c>
      <c r="J94" s="84">
        <v>5.0581783838466794E-2</v>
      </c>
      <c r="K94" s="84">
        <v>1.3384574609064406E-2</v>
      </c>
      <c r="L94" s="84">
        <v>-0.72323560302343814</v>
      </c>
      <c r="M94" s="84">
        <v>0.56352043991641854</v>
      </c>
      <c r="N94" s="84">
        <v>0.16140068612043318</v>
      </c>
      <c r="O94" s="84">
        <v>9.7047964969781589E-2</v>
      </c>
      <c r="P94" s="84">
        <v>0.12600463635243744</v>
      </c>
      <c r="Q94" s="84">
        <v>8.6515127395586713E-2</v>
      </c>
      <c r="R94" s="84">
        <v>0.25287303728526844</v>
      </c>
      <c r="S94" s="84">
        <v>8.7136100555969941E-3</v>
      </c>
      <c r="T94" s="84">
        <v>-3.3081897124559835E-3</v>
      </c>
      <c r="U94" s="84">
        <v>-6.614281726945526E-3</v>
      </c>
      <c r="V94" s="84">
        <v>-5.0870643654772471E-3</v>
      </c>
      <c r="W94" s="84">
        <v>2.4183049240327787E-3</v>
      </c>
      <c r="X94" s="84">
        <v>-8.8779855600000009E-3</v>
      </c>
      <c r="Y94" s="84">
        <v>-4.8642508800000005E-3</v>
      </c>
      <c r="Z94" s="84">
        <v>2.4672826799999998E-3</v>
      </c>
      <c r="AA94" s="84">
        <v>2.8471740952653087E-3</v>
      </c>
      <c r="AB94" s="66">
        <v>2.5672828683616269E-2</v>
      </c>
    </row>
    <row r="95" spans="1:45" x14ac:dyDescent="0.15">
      <c r="A95" s="22" t="s">
        <v>106</v>
      </c>
      <c r="B95" s="53">
        <f t="shared" si="2"/>
        <v>0.83333333333333337</v>
      </c>
      <c r="C95" s="22" t="s">
        <v>110</v>
      </c>
      <c r="D95" s="89">
        <f t="shared" si="3"/>
        <v>-0.5</v>
      </c>
      <c r="E95" s="85">
        <v>-0.5</v>
      </c>
      <c r="F95" s="85">
        <v>-0.5</v>
      </c>
      <c r="G95" s="85">
        <v>0.83333333333333337</v>
      </c>
      <c r="H95" s="85">
        <v>0.44041241692835437</v>
      </c>
      <c r="I95" s="85">
        <v>0.43682129885061766</v>
      </c>
      <c r="J95" s="85">
        <v>5.5387986546365391E-2</v>
      </c>
      <c r="K95" s="85">
        <v>9.0785902800849631E-3</v>
      </c>
      <c r="L95" s="85">
        <v>-0.76054385705069627</v>
      </c>
      <c r="M95" s="85">
        <v>0.15255523522603981</v>
      </c>
      <c r="N95" s="85">
        <v>0.18887163425823961</v>
      </c>
      <c r="O95" s="85">
        <v>9.0490997935665951E-2</v>
      </c>
      <c r="P95" s="85">
        <v>0.12161092715849829</v>
      </c>
      <c r="Q95" s="85">
        <v>8.4013314994042618E-2</v>
      </c>
      <c r="R95" s="85">
        <v>7.5329304158354399E-2</v>
      </c>
      <c r="S95" s="85">
        <v>9.4661047669391315E-3</v>
      </c>
      <c r="T95" s="85">
        <v>-3.2733519943382921E-3</v>
      </c>
      <c r="U95" s="85">
        <v>-8.5904048823066317E-3</v>
      </c>
      <c r="V95" s="85">
        <v>-4.1764832986018879E-3</v>
      </c>
      <c r="W95" s="85">
        <v>2.5459380266250908E-3</v>
      </c>
      <c r="X95" s="85">
        <v>-3.360366E-3</v>
      </c>
      <c r="Y95" s="85">
        <v>-1.2308770799999999E-3</v>
      </c>
      <c r="Z95" s="85">
        <v>5.6136779999999996E-4</v>
      </c>
      <c r="AA95" s="85">
        <v>1.6222069365455659E-3</v>
      </c>
      <c r="AB95" s="86">
        <v>2.9325166269560256E-2</v>
      </c>
    </row>
    <row r="96" spans="1:45" x14ac:dyDescent="0.15">
      <c r="A96" s="22" t="s">
        <v>106</v>
      </c>
      <c r="B96" s="53">
        <f t="shared" si="2"/>
        <v>1.1666666666666667</v>
      </c>
      <c r="C96" s="22" t="s">
        <v>110</v>
      </c>
      <c r="D96" s="87">
        <f t="shared" si="3"/>
        <v>-0.5</v>
      </c>
      <c r="E96" s="84">
        <v>-2.5</v>
      </c>
      <c r="F96" s="84">
        <v>-0.5</v>
      </c>
      <c r="G96" s="84">
        <v>1.1666666666666667</v>
      </c>
      <c r="H96" s="84">
        <v>0.90598174282961141</v>
      </c>
      <c r="I96" s="84">
        <v>0.90587308638472774</v>
      </c>
      <c r="J96" s="84">
        <v>2.7829313543599257E-3</v>
      </c>
      <c r="K96" s="84">
        <v>-1.3752272447299752E-2</v>
      </c>
      <c r="L96" s="84">
        <v>-0.89714935266485518</v>
      </c>
      <c r="M96" s="84">
        <v>1.5868571073201002E-2</v>
      </c>
      <c r="N96" s="84">
        <v>0.19169376182885808</v>
      </c>
      <c r="O96" s="84">
        <v>8.0335444951713991E-2</v>
      </c>
      <c r="P96" s="84">
        <v>8.2112340088770094E-2</v>
      </c>
      <c r="Q96" s="84">
        <v>8.3620950518808163E-2</v>
      </c>
      <c r="R96" s="84">
        <v>5.3076399807954602E-2</v>
      </c>
      <c r="S96" s="84">
        <v>1.0409510173566216E-3</v>
      </c>
      <c r="T96" s="84">
        <v>-5.1434407028959706E-3</v>
      </c>
      <c r="U96" s="84">
        <v>-1.0694839711612641E-2</v>
      </c>
      <c r="V96" s="84">
        <v>-4.3940579495651958E-4</v>
      </c>
      <c r="W96" s="84">
        <v>2.5841230872846563E-3</v>
      </c>
      <c r="X96" s="84">
        <v>-3.31168608E-3</v>
      </c>
      <c r="Y96" s="84">
        <v>-4.8123720000000003E-5</v>
      </c>
      <c r="Z96" s="84">
        <v>7.9562411999999994E-4</v>
      </c>
      <c r="AA96" s="84">
        <v>1.292401267708441E-3</v>
      </c>
      <c r="AB96" s="66">
        <v>2.4971359217271342E-2</v>
      </c>
    </row>
    <row r="97" spans="1:28" x14ac:dyDescent="0.15">
      <c r="A97" s="22" t="s">
        <v>106</v>
      </c>
      <c r="B97" s="53">
        <f t="shared" si="2"/>
        <v>1.1666666666666667</v>
      </c>
      <c r="C97" s="22" t="s">
        <v>110</v>
      </c>
      <c r="D97" s="88">
        <f t="shared" si="3"/>
        <v>-0.5</v>
      </c>
      <c r="E97" s="20">
        <v>-2</v>
      </c>
      <c r="F97" s="20">
        <v>-0.5</v>
      </c>
      <c r="G97" s="20">
        <v>1.1666666666666667</v>
      </c>
      <c r="H97" s="20">
        <v>0.89976148152360957</v>
      </c>
      <c r="I97" s="20">
        <v>0.89973234583754846</v>
      </c>
      <c r="J97" s="20">
        <v>-7.2195697375346708E-3</v>
      </c>
      <c r="K97" s="20">
        <v>-5.5434648708577985E-4</v>
      </c>
      <c r="L97" s="20">
        <v>-0.89848258214349297</v>
      </c>
      <c r="M97" s="20">
        <v>3.6640542549441595E-2</v>
      </c>
      <c r="N97" s="20">
        <v>0.18403743425301344</v>
      </c>
      <c r="O97" s="20">
        <v>8.4148676847728296E-2</v>
      </c>
      <c r="P97" s="20">
        <v>8.0856194682006707E-2</v>
      </c>
      <c r="Q97" s="20">
        <v>8.3600954968547012E-2</v>
      </c>
      <c r="R97" s="20">
        <v>6.5740465497999598E-2</v>
      </c>
      <c r="S97" s="20">
        <v>4.8494103619826543E-4</v>
      </c>
      <c r="T97" s="20">
        <v>-4.3156965204196214E-3</v>
      </c>
      <c r="U97" s="20">
        <v>-9.4768658220125389E-3</v>
      </c>
      <c r="V97" s="20">
        <v>-3.0566555019086823E-4</v>
      </c>
      <c r="W97" s="20">
        <v>2.4438438822121976E-3</v>
      </c>
      <c r="X97" s="20">
        <v>-3.8080583999999997E-3</v>
      </c>
      <c r="Y97" s="20">
        <v>3.1161240000000005E-5</v>
      </c>
      <c r="Z97" s="20">
        <v>1.3215722400000001E-3</v>
      </c>
      <c r="AA97" s="20">
        <v>1.833708649336448E-3</v>
      </c>
      <c r="AB97" s="4">
        <v>2.3744250620055113E-2</v>
      </c>
    </row>
    <row r="98" spans="1:28" x14ac:dyDescent="0.15">
      <c r="A98" s="22" t="s">
        <v>106</v>
      </c>
      <c r="B98" s="53">
        <f t="shared" si="2"/>
        <v>1.1666666666666667</v>
      </c>
      <c r="C98" s="22" t="s">
        <v>110</v>
      </c>
      <c r="D98" s="88">
        <f t="shared" si="3"/>
        <v>-0.5</v>
      </c>
      <c r="E98" s="20">
        <v>-1.5</v>
      </c>
      <c r="F98" s="20">
        <v>-0.5</v>
      </c>
      <c r="G98" s="20">
        <v>1.1666666666666667</v>
      </c>
      <c r="H98" s="20">
        <v>0.90878900137069196</v>
      </c>
      <c r="I98" s="20">
        <v>0.9087269442256507</v>
      </c>
      <c r="J98" s="20">
        <v>-3.238354057554977E-3</v>
      </c>
      <c r="K98" s="20">
        <v>-1.0114490281204855E-2</v>
      </c>
      <c r="L98" s="20">
        <v>-0.90076650914818335</v>
      </c>
      <c r="M98" s="20">
        <v>3.6713656928163599E-2</v>
      </c>
      <c r="N98" s="20">
        <v>0.18557168614656397</v>
      </c>
      <c r="O98" s="20">
        <v>8.6448188201565607E-2</v>
      </c>
      <c r="P98" s="20">
        <v>7.607798927143565E-2</v>
      </c>
      <c r="Q98" s="20">
        <v>8.2243543543450121E-2</v>
      </c>
      <c r="R98" s="20">
        <v>5.4388557712704601E-2</v>
      </c>
      <c r="S98" s="20">
        <v>2.3828999192500978E-4</v>
      </c>
      <c r="T98" s="20">
        <v>-3.2329402413217695E-3</v>
      </c>
      <c r="U98" s="20">
        <v>-9.2552197429336732E-3</v>
      </c>
      <c r="V98" s="20">
        <v>-1.5446751517213605E-4</v>
      </c>
      <c r="W98" s="20">
        <v>1.7838407093580906E-3</v>
      </c>
      <c r="X98" s="20">
        <v>-3.4591600800000003E-3</v>
      </c>
      <c r="Y98" s="20">
        <v>1.0251144000000001E-4</v>
      </c>
      <c r="Z98" s="20">
        <v>6.7430448000000006E-4</v>
      </c>
      <c r="AA98" s="20">
        <v>1.5575587522344131E-3</v>
      </c>
      <c r="AB98" s="4">
        <v>2.3849000197098413E-2</v>
      </c>
    </row>
    <row r="99" spans="1:28" x14ac:dyDescent="0.15">
      <c r="A99" s="22" t="s">
        <v>106</v>
      </c>
      <c r="B99" s="53">
        <f t="shared" si="2"/>
        <v>1.1666666666666667</v>
      </c>
      <c r="C99" s="22" t="s">
        <v>110</v>
      </c>
      <c r="D99" s="88">
        <f t="shared" si="3"/>
        <v>-0.5</v>
      </c>
      <c r="E99" s="20">
        <v>-1</v>
      </c>
      <c r="F99" s="20">
        <v>-0.5</v>
      </c>
      <c r="G99" s="20">
        <v>1.1666666666666667</v>
      </c>
      <c r="H99" s="20">
        <v>0.90323222883252252</v>
      </c>
      <c r="I99" s="20">
        <v>0.90319654476021238</v>
      </c>
      <c r="J99" s="20">
        <v>-9.855048659302753E-4</v>
      </c>
      <c r="K99" s="20">
        <v>-7.9680308194248987E-3</v>
      </c>
      <c r="L99" s="20">
        <v>-0.90233428698222584</v>
      </c>
      <c r="M99" s="20">
        <v>3.5283271486617002E-2</v>
      </c>
      <c r="N99" s="20">
        <v>0.1935061202091958</v>
      </c>
      <c r="O99" s="20">
        <v>8.3334888738740412E-2</v>
      </c>
      <c r="P99" s="20">
        <v>7.8297241706267298E-2</v>
      </c>
      <c r="Q99" s="20">
        <v>8.1154061475020425E-2</v>
      </c>
      <c r="R99" s="20">
        <v>4.962784824348121E-2</v>
      </c>
      <c r="S99" s="20">
        <v>1.1148069797661269E-4</v>
      </c>
      <c r="T99" s="20">
        <v>-4.0202726707815979E-3</v>
      </c>
      <c r="U99" s="20">
        <v>-1.0040203421274499E-2</v>
      </c>
      <c r="V99" s="20">
        <v>1.4071102320592743E-4</v>
      </c>
      <c r="W99" s="20">
        <v>2.0271393834151606E-3</v>
      </c>
      <c r="X99" s="20">
        <v>-3.2959245600000004E-3</v>
      </c>
      <c r="Y99" s="20">
        <v>4.8542760000000016E-5</v>
      </c>
      <c r="Z99" s="20">
        <v>7.5771504000000001E-4</v>
      </c>
      <c r="AA99" s="20">
        <v>1.4811411664639132E-3</v>
      </c>
      <c r="AB99" s="4">
        <v>2.5259890149161811E-2</v>
      </c>
    </row>
    <row r="100" spans="1:28" x14ac:dyDescent="0.15">
      <c r="A100" s="22" t="s">
        <v>106</v>
      </c>
      <c r="B100" s="53">
        <f t="shared" si="2"/>
        <v>1.1666666666666667</v>
      </c>
      <c r="C100" s="22" t="s">
        <v>110</v>
      </c>
      <c r="D100" s="89">
        <f t="shared" si="3"/>
        <v>-0.5</v>
      </c>
      <c r="E100" s="85">
        <v>-0.5</v>
      </c>
      <c r="F100" s="85">
        <v>-0.5</v>
      </c>
      <c r="G100" s="85">
        <v>1.1666666666666667</v>
      </c>
      <c r="H100" s="85">
        <v>0.91733613141086812</v>
      </c>
      <c r="I100" s="85">
        <v>0.9171765285591098</v>
      </c>
      <c r="J100" s="85">
        <v>1.1740200012692109E-3</v>
      </c>
      <c r="K100" s="85">
        <v>-1.7070885423860416E-2</v>
      </c>
      <c r="L100" s="85">
        <v>-0.90596416790662926</v>
      </c>
      <c r="M100" s="85">
        <v>3.3055436393456393E-2</v>
      </c>
      <c r="N100" s="85">
        <v>0.18729445317545346</v>
      </c>
      <c r="O100" s="85">
        <v>8.0359709276064548E-2</v>
      </c>
      <c r="P100" s="85">
        <v>8.0036807113553307E-2</v>
      </c>
      <c r="Q100" s="85">
        <v>8.0103881955106787E-2</v>
      </c>
      <c r="R100" s="85">
        <v>4.5318447318513602E-2</v>
      </c>
      <c r="S100" s="85">
        <v>9.6152102004828498E-4</v>
      </c>
      <c r="T100" s="85">
        <v>-4.2975809069984213E-3</v>
      </c>
      <c r="U100" s="85">
        <v>-9.7477391683068078E-3</v>
      </c>
      <c r="V100" s="85">
        <v>-4.5822072791478705E-4</v>
      </c>
      <c r="W100" s="85">
        <v>2.3339153230920906E-3</v>
      </c>
      <c r="X100" s="85">
        <v>-3.15544896E-3</v>
      </c>
      <c r="Y100" s="85">
        <v>-1.9771668000000001E-4</v>
      </c>
      <c r="Z100" s="85">
        <v>6.9614640000000005E-4</v>
      </c>
      <c r="AA100" s="85">
        <v>1.3733205761491025E-3</v>
      </c>
      <c r="AB100" s="86">
        <v>2.3971392779078941E-2</v>
      </c>
    </row>
    <row r="101" spans="1:28" x14ac:dyDescent="0.15">
      <c r="A101" s="22" t="s">
        <v>106</v>
      </c>
      <c r="B101" s="22">
        <f t="shared" si="2"/>
        <v>1.5</v>
      </c>
      <c r="C101" s="22" t="s">
        <v>110</v>
      </c>
      <c r="D101" s="87">
        <f t="shared" si="3"/>
        <v>-0.5</v>
      </c>
      <c r="E101" s="84">
        <v>-2.5</v>
      </c>
      <c r="F101" s="84">
        <v>-0.5</v>
      </c>
      <c r="G101" s="84">
        <v>1.5</v>
      </c>
      <c r="H101" s="84">
        <v>1.0334215071483384</v>
      </c>
      <c r="I101" s="84">
        <v>1.0332999854414056</v>
      </c>
      <c r="J101" s="84">
        <v>1.0405662173411528E-2</v>
      </c>
      <c r="K101" s="84">
        <v>-1.19529794723816E-2</v>
      </c>
      <c r="L101" s="84">
        <v>-0.96466052731452379</v>
      </c>
      <c r="M101" s="84">
        <v>3.3579766253879996E-4</v>
      </c>
      <c r="N101" s="84">
        <v>0.15589081800636845</v>
      </c>
      <c r="O101" s="84">
        <v>6.6069888720075548E-2</v>
      </c>
      <c r="P101" s="84">
        <v>7.1094470347129166E-2</v>
      </c>
      <c r="Q101" s="84">
        <v>7.4008489090928178E-2</v>
      </c>
      <c r="R101" s="84">
        <v>1.7577573265097998E-2</v>
      </c>
      <c r="S101" s="84">
        <v>3.9157595164285232E-4</v>
      </c>
      <c r="T101" s="84">
        <v>-3.5241835647856707E-3</v>
      </c>
      <c r="U101" s="84">
        <v>-6.987989477310063E-3</v>
      </c>
      <c r="V101" s="84">
        <v>-1.3941556880552215E-5</v>
      </c>
      <c r="W101" s="84">
        <v>2.0261523705386616E-3</v>
      </c>
      <c r="X101" s="84">
        <v>-1.2166308000000001E-4</v>
      </c>
      <c r="Y101" s="84">
        <v>1.63944E-6</v>
      </c>
      <c r="Z101" s="84">
        <v>7.8187680000000009E-5</v>
      </c>
      <c r="AA101" s="84">
        <v>7.3131124392180585E-5</v>
      </c>
      <c r="AB101" s="66">
        <v>1.6860800524058341E-2</v>
      </c>
    </row>
    <row r="102" spans="1:28" x14ac:dyDescent="0.15">
      <c r="A102" s="22" t="s">
        <v>106</v>
      </c>
      <c r="B102" s="22">
        <f t="shared" si="2"/>
        <v>1.5</v>
      </c>
      <c r="C102" s="22" t="s">
        <v>110</v>
      </c>
      <c r="D102" s="88">
        <f t="shared" si="3"/>
        <v>-0.5</v>
      </c>
      <c r="E102" s="20">
        <v>-2</v>
      </c>
      <c r="F102" s="20">
        <v>-0.5</v>
      </c>
      <c r="G102" s="20">
        <v>1.5</v>
      </c>
      <c r="H102" s="20">
        <v>1.0392831820629307</v>
      </c>
      <c r="I102" s="20">
        <v>1.0391962162585906</v>
      </c>
      <c r="J102" s="20">
        <v>1.0248877308377164E-2</v>
      </c>
      <c r="K102" s="20">
        <v>-8.701560009407092E-3</v>
      </c>
      <c r="L102" s="20">
        <v>-0.96132815594097576</v>
      </c>
      <c r="M102" s="20">
        <v>2.1338978473890006E-3</v>
      </c>
      <c r="N102" s="20">
        <v>0.15369956286886438</v>
      </c>
      <c r="O102" s="20">
        <v>6.7411892505310156E-2</v>
      </c>
      <c r="P102" s="20">
        <v>7.2863899538231247E-2</v>
      </c>
      <c r="Q102" s="20">
        <v>7.4781732993933051E-2</v>
      </c>
      <c r="R102" s="20">
        <v>2.3616311273339401E-2</v>
      </c>
      <c r="S102" s="20">
        <v>3.1214595433451566E-4</v>
      </c>
      <c r="T102" s="20">
        <v>-3.3318793607760139E-3</v>
      </c>
      <c r="U102" s="20">
        <v>-7.0133433705751383E-3</v>
      </c>
      <c r="V102" s="20">
        <v>1.6717530595706406E-5</v>
      </c>
      <c r="W102" s="20">
        <v>2.0591556135966058E-3</v>
      </c>
      <c r="X102" s="20">
        <v>-6.0372216000000002E-4</v>
      </c>
      <c r="Y102" s="20">
        <v>3.2706719999999998E-5</v>
      </c>
      <c r="Z102" s="20">
        <v>1.1684844000000001E-4</v>
      </c>
      <c r="AA102" s="20">
        <v>2.4946732911229088E-4</v>
      </c>
      <c r="AB102" s="4">
        <v>1.6738533366572467E-2</v>
      </c>
    </row>
    <row r="103" spans="1:28" x14ac:dyDescent="0.15">
      <c r="A103" s="22" t="s">
        <v>106</v>
      </c>
      <c r="B103" s="22">
        <f t="shared" si="2"/>
        <v>1.5</v>
      </c>
      <c r="C103" s="22" t="s">
        <v>110</v>
      </c>
      <c r="D103" s="88">
        <f t="shared" si="3"/>
        <v>-0.5</v>
      </c>
      <c r="E103" s="20">
        <v>-1.5</v>
      </c>
      <c r="F103" s="20">
        <v>-0.5</v>
      </c>
      <c r="G103" s="20">
        <v>1.5</v>
      </c>
      <c r="H103" s="20">
        <v>1.0412267962838313</v>
      </c>
      <c r="I103" s="20">
        <v>1.0411224303147271</v>
      </c>
      <c r="J103" s="20">
        <v>7.8243113598100659E-3</v>
      </c>
      <c r="K103" s="20">
        <v>-1.2494260554047849E-2</v>
      </c>
      <c r="L103" s="20">
        <v>-0.9653868119707032</v>
      </c>
      <c r="M103" s="20">
        <v>3.7579536970668002E-3</v>
      </c>
      <c r="N103" s="20">
        <v>0.15325533908460037</v>
      </c>
      <c r="O103" s="20">
        <v>6.3914096825853084E-2</v>
      </c>
      <c r="P103" s="20">
        <v>6.7107655207683956E-2</v>
      </c>
      <c r="Q103" s="20">
        <v>7.315093888027957E-2</v>
      </c>
      <c r="R103" s="20">
        <v>2.5187884664342401E-2</v>
      </c>
      <c r="S103" s="20">
        <v>4.6821893150177351E-4</v>
      </c>
      <c r="T103" s="20">
        <v>-2.4720844776313878E-3</v>
      </c>
      <c r="U103" s="20">
        <v>-6.7010154834678997E-3</v>
      </c>
      <c r="V103" s="20">
        <v>-8.2970769930720037E-5</v>
      </c>
      <c r="W103" s="20">
        <v>1.6423277381900072E-3</v>
      </c>
      <c r="X103" s="20">
        <v>-5.2929072000000002E-4</v>
      </c>
      <c r="Y103" s="20">
        <v>1.084212E-5</v>
      </c>
      <c r="Z103" s="20">
        <v>2.1096936E-4</v>
      </c>
      <c r="AA103" s="20">
        <v>3.3152342703141621E-4</v>
      </c>
      <c r="AB103" s="4">
        <v>1.6037824059236875E-2</v>
      </c>
    </row>
    <row r="104" spans="1:28" x14ac:dyDescent="0.15">
      <c r="A104" s="22" t="s">
        <v>106</v>
      </c>
      <c r="B104" s="22">
        <f t="shared" si="2"/>
        <v>1.5</v>
      </c>
      <c r="C104" s="22" t="s">
        <v>110</v>
      </c>
      <c r="D104" s="88">
        <f t="shared" si="3"/>
        <v>-0.5</v>
      </c>
      <c r="E104" s="20">
        <v>-1</v>
      </c>
      <c r="F104" s="20">
        <v>-0.5</v>
      </c>
      <c r="G104" s="20">
        <v>1.5</v>
      </c>
      <c r="H104" s="20">
        <v>1.0488712565646832</v>
      </c>
      <c r="I104" s="20">
        <v>1.0487488941067555</v>
      </c>
      <c r="J104" s="20">
        <v>1.0862951363095083E-2</v>
      </c>
      <c r="K104" s="20">
        <v>-1.1775663255973691E-2</v>
      </c>
      <c r="L104" s="20">
        <v>-0.96615967028458449</v>
      </c>
      <c r="M104" s="20">
        <v>7.2744775725006013E-3</v>
      </c>
      <c r="N104" s="20">
        <v>0.15147284448807877</v>
      </c>
      <c r="O104" s="20">
        <v>6.6258403855414483E-2</v>
      </c>
      <c r="P104" s="20">
        <v>6.7522015208131905E-2</v>
      </c>
      <c r="Q104" s="20">
        <v>7.4010582289027127E-2</v>
      </c>
      <c r="R104" s="20">
        <v>3.0948660735438598E-2</v>
      </c>
      <c r="S104" s="20">
        <v>2.5640560534620933E-4</v>
      </c>
      <c r="T104" s="20">
        <v>-3.1019504211992495E-3</v>
      </c>
      <c r="U104" s="20">
        <v>-6.5321745932817431E-3</v>
      </c>
      <c r="V104" s="20">
        <v>9.2224015647900717E-5</v>
      </c>
      <c r="W104" s="20">
        <v>1.8433699234719529E-3</v>
      </c>
      <c r="X104" s="20">
        <v>-1.0844495999999999E-3</v>
      </c>
      <c r="Y104" s="20">
        <v>1.0987920000000003E-5</v>
      </c>
      <c r="Z104" s="20">
        <v>2.8245780000000001E-4</v>
      </c>
      <c r="AA104" s="20">
        <v>5.8328854279448552E-4</v>
      </c>
      <c r="AB104" s="4">
        <v>1.5946710618272044E-2</v>
      </c>
    </row>
    <row r="105" spans="1:28" x14ac:dyDescent="0.15">
      <c r="A105" s="22" t="s">
        <v>106</v>
      </c>
      <c r="B105" s="22">
        <f t="shared" si="2"/>
        <v>1.5</v>
      </c>
      <c r="C105" s="22" t="s">
        <v>110</v>
      </c>
      <c r="D105" s="89">
        <f t="shared" si="3"/>
        <v>-0.5</v>
      </c>
      <c r="E105" s="85">
        <v>-0.5</v>
      </c>
      <c r="F105" s="85">
        <v>-0.5</v>
      </c>
      <c r="G105" s="85">
        <v>1.5</v>
      </c>
      <c r="H105" s="85">
        <v>1.023578106994304</v>
      </c>
      <c r="I105" s="85">
        <v>1.023431871376683</v>
      </c>
      <c r="J105" s="85">
        <v>9.6273373077052291E-3</v>
      </c>
      <c r="K105" s="85">
        <v>-1.4375678934460194E-2</v>
      </c>
      <c r="L105" s="85">
        <v>-0.9621811066242224</v>
      </c>
      <c r="M105" s="85">
        <v>1.0227525041071802E-2</v>
      </c>
      <c r="N105" s="85">
        <v>0.16237685855392095</v>
      </c>
      <c r="O105" s="85">
        <v>6.8744563858102223E-2</v>
      </c>
      <c r="P105" s="85">
        <v>7.0454265481572173E-2</v>
      </c>
      <c r="Q105" s="85">
        <v>7.415112952454038E-2</v>
      </c>
      <c r="R105" s="85">
        <v>3.4774456070138397E-2</v>
      </c>
      <c r="S105" s="85">
        <v>5.1002419324300339E-4</v>
      </c>
      <c r="T105" s="85">
        <v>-2.8789890252460242E-3</v>
      </c>
      <c r="U105" s="85">
        <v>-7.7123952403557487E-3</v>
      </c>
      <c r="V105" s="85">
        <v>-1.0844803980535749E-4</v>
      </c>
      <c r="W105" s="85">
        <v>1.7868634362923691E-3</v>
      </c>
      <c r="X105" s="85">
        <v>-1.6207462799999997E-3</v>
      </c>
      <c r="Y105" s="85">
        <v>-1.1461392000000002E-4</v>
      </c>
      <c r="Z105" s="85">
        <v>4.1303843999999999E-4</v>
      </c>
      <c r="AA105" s="85">
        <v>7.4854493862972578E-4</v>
      </c>
      <c r="AB105" s="86">
        <v>1.8027931389214297E-2</v>
      </c>
    </row>
    <row r="106" spans="1:28" x14ac:dyDescent="0.15">
      <c r="A106" s="22" t="s">
        <v>106</v>
      </c>
      <c r="B106" s="53">
        <f t="shared" si="2"/>
        <v>1.8333333333333333</v>
      </c>
      <c r="C106" s="22" t="s">
        <v>110</v>
      </c>
      <c r="D106" s="87">
        <f t="shared" si="3"/>
        <v>-0.5</v>
      </c>
      <c r="E106" s="84">
        <v>-2.5</v>
      </c>
      <c r="F106" s="84">
        <v>-0.5</v>
      </c>
      <c r="G106" s="84">
        <v>1.8333333333333333</v>
      </c>
      <c r="H106" s="84">
        <v>1.103410491534023</v>
      </c>
      <c r="I106" s="84">
        <v>1.1033137601116905</v>
      </c>
      <c r="J106" s="84">
        <v>8.2834670359821262E-3</v>
      </c>
      <c r="K106" s="84">
        <v>-1.2035104877875791E-2</v>
      </c>
      <c r="L106" s="84">
        <v>-1.0063123326496104</v>
      </c>
      <c r="M106" s="84">
        <v>1.7093517792120001E-4</v>
      </c>
      <c r="N106" s="84">
        <v>0.12502473094597269</v>
      </c>
      <c r="O106" s="84">
        <v>5.2442670867505599E-2</v>
      </c>
      <c r="P106" s="84">
        <v>6.0429366551815529E-2</v>
      </c>
      <c r="Q106" s="84">
        <v>6.5938549409502015E-2</v>
      </c>
      <c r="R106" s="84">
        <v>1.5815797372128602E-2</v>
      </c>
      <c r="S106" s="84">
        <v>4.9748261472063447E-4</v>
      </c>
      <c r="T106" s="84">
        <v>-2.4665104427325571E-3</v>
      </c>
      <c r="U106" s="84">
        <v>-4.6894215528576035E-3</v>
      </c>
      <c r="V106" s="84">
        <v>-1.6797725391921981E-4</v>
      </c>
      <c r="W106" s="84">
        <v>1.6061167032834403E-3</v>
      </c>
      <c r="X106" s="84">
        <v>-1.186056E-5</v>
      </c>
      <c r="Y106" s="84">
        <v>1.8037079999999999E-5</v>
      </c>
      <c r="Z106" s="84">
        <v>1.4202000000000001E-5</v>
      </c>
      <c r="AA106" s="84">
        <v>1.2147672572743729E-5</v>
      </c>
      <c r="AB106" s="66">
        <v>1.1016562708842031E-2</v>
      </c>
    </row>
    <row r="107" spans="1:28" x14ac:dyDescent="0.15">
      <c r="A107" s="22" t="s">
        <v>106</v>
      </c>
      <c r="B107" s="53">
        <f t="shared" si="2"/>
        <v>1.8333333333333333</v>
      </c>
      <c r="C107" s="22" t="s">
        <v>110</v>
      </c>
      <c r="D107" s="88">
        <f t="shared" si="3"/>
        <v>-0.5</v>
      </c>
      <c r="E107" s="20">
        <v>-2</v>
      </c>
      <c r="F107" s="20">
        <v>-0.5</v>
      </c>
      <c r="G107" s="20">
        <v>1.8333333333333333</v>
      </c>
      <c r="H107" s="20">
        <v>1.1046637629624143</v>
      </c>
      <c r="I107" s="20">
        <v>1.1045643060589885</v>
      </c>
      <c r="J107" s="20">
        <v>8.4551837929245227E-3</v>
      </c>
      <c r="K107" s="20">
        <v>-1.2175091364513611E-2</v>
      </c>
      <c r="L107" s="20">
        <v>-1.0054028656176917</v>
      </c>
      <c r="M107" s="20">
        <v>2.8832659829819998E-4</v>
      </c>
      <c r="N107" s="20">
        <v>0.12253110499733093</v>
      </c>
      <c r="O107" s="20">
        <v>5.6726257358622974E-2</v>
      </c>
      <c r="P107" s="20">
        <v>6.163884979636633E-2</v>
      </c>
      <c r="Q107" s="20">
        <v>6.5989474715883345E-2</v>
      </c>
      <c r="R107" s="20">
        <v>1.7455715806498202E-2</v>
      </c>
      <c r="S107" s="20">
        <v>4.3198770465937447E-4</v>
      </c>
      <c r="T107" s="20">
        <v>-2.5389728964173553E-3</v>
      </c>
      <c r="U107" s="20">
        <v>-4.3984378192046605E-3</v>
      </c>
      <c r="V107" s="20">
        <v>-6.8042200173668558E-5</v>
      </c>
      <c r="W107" s="20">
        <v>1.6586134506522449E-3</v>
      </c>
      <c r="X107" s="20">
        <v>-4.1024879999999999E-5</v>
      </c>
      <c r="Y107" s="20">
        <v>-3.2259600000000003E-6</v>
      </c>
      <c r="Z107" s="20">
        <v>5.85792E-6</v>
      </c>
      <c r="AA107" s="20">
        <v>2.3771764122588249E-5</v>
      </c>
      <c r="AB107" s="4">
        <v>1.1015543885001335E-2</v>
      </c>
    </row>
    <row r="108" spans="1:28" x14ac:dyDescent="0.15">
      <c r="A108" s="22" t="s">
        <v>106</v>
      </c>
      <c r="B108" s="53">
        <f t="shared" si="2"/>
        <v>1.8333333333333333</v>
      </c>
      <c r="C108" s="22" t="s">
        <v>110</v>
      </c>
      <c r="D108" s="88">
        <f t="shared" si="3"/>
        <v>-0.5</v>
      </c>
      <c r="E108" s="20">
        <v>-1.5</v>
      </c>
      <c r="F108" s="20">
        <v>-0.5</v>
      </c>
      <c r="G108" s="20">
        <v>1.8333333333333333</v>
      </c>
      <c r="H108" s="20">
        <v>1.1006245258000629</v>
      </c>
      <c r="I108" s="20">
        <v>1.1005233628113766</v>
      </c>
      <c r="J108" s="20">
        <v>9.3380319019870615E-3</v>
      </c>
      <c r="K108" s="20">
        <v>-1.1639409742312874E-2</v>
      </c>
      <c r="L108" s="20">
        <v>-1.0064426066891907</v>
      </c>
      <c r="M108" s="20">
        <v>6.584672364732E-4</v>
      </c>
      <c r="N108" s="20">
        <v>0.12571533094671927</v>
      </c>
      <c r="O108" s="20">
        <v>5.5835943303606431E-2</v>
      </c>
      <c r="P108" s="20">
        <v>5.9290809793827899E-2</v>
      </c>
      <c r="Q108" s="20">
        <v>6.5980551081882513E-2</v>
      </c>
      <c r="R108" s="20">
        <v>2.02115854212426E-2</v>
      </c>
      <c r="S108" s="20">
        <v>2.6058613152033232E-4</v>
      </c>
      <c r="T108" s="20">
        <v>-2.44700132058665E-3</v>
      </c>
      <c r="U108" s="20">
        <v>-4.8142786817347606E-3</v>
      </c>
      <c r="V108" s="20">
        <v>1.529869958573871E-5</v>
      </c>
      <c r="W108" s="20">
        <v>1.5346816463468053E-3</v>
      </c>
      <c r="X108" s="20">
        <v>-1.3291668000000001E-4</v>
      </c>
      <c r="Y108" s="20">
        <v>-1.7670959999999998E-5</v>
      </c>
      <c r="Z108" s="20">
        <v>1.0964591999999999E-4</v>
      </c>
      <c r="AA108" s="20">
        <v>1.2099604602899307E-4</v>
      </c>
      <c r="AB108" s="4">
        <v>1.1218698562827293E-2</v>
      </c>
    </row>
    <row r="109" spans="1:28" x14ac:dyDescent="0.15">
      <c r="A109" s="22" t="s">
        <v>106</v>
      </c>
      <c r="B109" s="53">
        <f t="shared" si="2"/>
        <v>1.8333333333333333</v>
      </c>
      <c r="C109" s="22" t="s">
        <v>110</v>
      </c>
      <c r="D109" s="88">
        <f t="shared" si="3"/>
        <v>-0.5</v>
      </c>
      <c r="E109" s="20">
        <v>-1</v>
      </c>
      <c r="F109" s="20">
        <v>-0.5</v>
      </c>
      <c r="G109" s="20">
        <v>1.8333333333333333</v>
      </c>
      <c r="H109" s="20">
        <v>1.0994428977471962</v>
      </c>
      <c r="I109" s="20">
        <v>1.0993138795668256</v>
      </c>
      <c r="J109" s="20">
        <v>8.8882086582575213E-3</v>
      </c>
      <c r="K109" s="20">
        <v>-1.4306618934385533E-2</v>
      </c>
      <c r="L109" s="20">
        <v>-1.0014087682240689</v>
      </c>
      <c r="M109" s="20">
        <v>1.4801835518316001E-3</v>
      </c>
      <c r="N109" s="20">
        <v>0.12749782554324088</v>
      </c>
      <c r="O109" s="20">
        <v>5.898097303673619E-2</v>
      </c>
      <c r="P109" s="20">
        <v>6.0726137903487722E-2</v>
      </c>
      <c r="Q109" s="20">
        <v>6.7287835920925299E-2</v>
      </c>
      <c r="R109" s="20">
        <v>2.1980001062249999E-2</v>
      </c>
      <c r="S109" s="20">
        <v>2.3410946575088681E-4</v>
      </c>
      <c r="T109" s="20">
        <v>-2.348062201132406E-3</v>
      </c>
      <c r="U109" s="20">
        <v>-4.8486390674978919E-3</v>
      </c>
      <c r="V109" s="20">
        <v>-8.0996744177721489E-5</v>
      </c>
      <c r="W109" s="20">
        <v>1.5256751538487493E-3</v>
      </c>
      <c r="X109" s="20">
        <v>-1.6665911999999997E-4</v>
      </c>
      <c r="Y109" s="20">
        <v>-5.1798959999999994E-5</v>
      </c>
      <c r="Z109" s="20">
        <v>6.7166279999999993E-5</v>
      </c>
      <c r="AA109" s="20">
        <v>1.8792651068011643E-4</v>
      </c>
      <c r="AB109" s="4">
        <v>1.1711057261644148E-2</v>
      </c>
    </row>
    <row r="110" spans="1:28" x14ac:dyDescent="0.15">
      <c r="A110" s="22" t="s">
        <v>106</v>
      </c>
      <c r="B110" s="53">
        <f t="shared" si="2"/>
        <v>1.8333333333333333</v>
      </c>
      <c r="C110" s="22" t="s">
        <v>110</v>
      </c>
      <c r="D110" s="89">
        <f t="shared" si="3"/>
        <v>-0.5</v>
      </c>
      <c r="E110" s="85">
        <v>-0.5</v>
      </c>
      <c r="F110" s="85">
        <v>-0.5</v>
      </c>
      <c r="G110" s="85">
        <v>1.8333333333333333</v>
      </c>
      <c r="H110" s="85">
        <v>1.0950450077641887</v>
      </c>
      <c r="I110" s="85">
        <v>1.0949388352377718</v>
      </c>
      <c r="J110" s="85">
        <v>9.5452119022110399E-3</v>
      </c>
      <c r="K110" s="85">
        <v>-1.1891385418260954E-2</v>
      </c>
      <c r="L110" s="85">
        <v>-1.0017217839661043</v>
      </c>
      <c r="M110" s="85">
        <v>2.3264182338012E-3</v>
      </c>
      <c r="N110" s="85">
        <v>0.13596607474158495</v>
      </c>
      <c r="O110" s="85">
        <v>5.7388860062042003E-2</v>
      </c>
      <c r="P110" s="85">
        <v>6.3559464393037252E-2</v>
      </c>
      <c r="Q110" s="85">
        <v>6.7237433914068709E-2</v>
      </c>
      <c r="R110" s="85">
        <v>2.3562977268184203E-2</v>
      </c>
      <c r="S110" s="85">
        <v>4.8215401874885017E-4</v>
      </c>
      <c r="T110" s="85">
        <v>-2.6978328910340289E-3</v>
      </c>
      <c r="U110" s="85">
        <v>-5.3555935561898299E-3</v>
      </c>
      <c r="V110" s="85">
        <v>-1.3022401139312268E-4</v>
      </c>
      <c r="W110" s="85">
        <v>1.7318374684275348E-3</v>
      </c>
      <c r="X110" s="85">
        <v>-5.3282772000000009E-4</v>
      </c>
      <c r="Y110" s="85">
        <v>1.9101960000000002E-5</v>
      </c>
      <c r="Z110" s="85">
        <v>1.9479419999999999E-4</v>
      </c>
      <c r="AA110" s="85">
        <v>2.5858770127933322E-4</v>
      </c>
      <c r="AB110" s="86">
        <v>1.2910030126892336E-2</v>
      </c>
    </row>
    <row r="111" spans="1:28" x14ac:dyDescent="0.15">
      <c r="A111" s="22" t="s">
        <v>106</v>
      </c>
      <c r="B111" s="22">
        <f t="shared" si="2"/>
        <v>2.5</v>
      </c>
      <c r="C111" s="22" t="s">
        <v>110</v>
      </c>
      <c r="D111" s="87">
        <f t="shared" si="3"/>
        <v>-0.5</v>
      </c>
      <c r="E111" s="84">
        <v>-2.5</v>
      </c>
      <c r="F111" s="84">
        <v>-0.5</v>
      </c>
      <c r="G111" s="84">
        <v>2.5</v>
      </c>
      <c r="H111" s="84">
        <v>1.1633080737200696</v>
      </c>
      <c r="I111" s="84">
        <v>1.1632373088251216</v>
      </c>
      <c r="J111" s="84">
        <v>5.1048405460592866E-3</v>
      </c>
      <c r="K111" s="84">
        <v>-1.1771930282996682E-2</v>
      </c>
      <c r="L111" s="84">
        <v>-1.0541498964141744</v>
      </c>
      <c r="M111" s="84">
        <v>1.2376982176020001E-4</v>
      </c>
      <c r="N111" s="84">
        <v>9.7376466591758346E-2</v>
      </c>
      <c r="O111" s="84">
        <v>4.1365073558232511E-2</v>
      </c>
      <c r="P111" s="84">
        <v>4.8259874646767432E-2</v>
      </c>
      <c r="Q111" s="84">
        <v>5.269532571065072E-2</v>
      </c>
      <c r="R111" s="84">
        <v>1.5391088806123797E-2</v>
      </c>
      <c r="S111" s="84">
        <v>2.2992893957676379E-4</v>
      </c>
      <c r="T111" s="84">
        <v>-1.6262246817338386E-3</v>
      </c>
      <c r="U111" s="84">
        <v>-2.8772659116049404E-3</v>
      </c>
      <c r="V111" s="84">
        <v>-4.9288955520182393E-5</v>
      </c>
      <c r="W111" s="84">
        <v>1.2011329823948325E-3</v>
      </c>
      <c r="X111" s="84">
        <v>2.6740800000000007E-6</v>
      </c>
      <c r="Y111" s="84">
        <v>2.2766399999999998E-6</v>
      </c>
      <c r="Z111" s="84">
        <v>9.3419999999999978E-7</v>
      </c>
      <c r="AA111" s="84">
        <v>3.4063524124480617E-6</v>
      </c>
      <c r="AB111" s="66">
        <v>6.7611305286477607E-3</v>
      </c>
    </row>
    <row r="112" spans="1:28" x14ac:dyDescent="0.15">
      <c r="A112" s="22" t="s">
        <v>106</v>
      </c>
      <c r="B112" s="22">
        <f t="shared" si="2"/>
        <v>2.5</v>
      </c>
      <c r="C112" s="22" t="s">
        <v>110</v>
      </c>
      <c r="D112" s="88">
        <f t="shared" si="3"/>
        <v>-0.5</v>
      </c>
      <c r="E112" s="20">
        <v>-2</v>
      </c>
      <c r="F112" s="20">
        <v>-0.5</v>
      </c>
      <c r="G112" s="20">
        <v>2.5</v>
      </c>
      <c r="H112" s="20">
        <v>1.1688424957445591</v>
      </c>
      <c r="I112" s="20">
        <v>1.1687546428851403</v>
      </c>
      <c r="J112" s="20">
        <v>4.8174016268296236E-3</v>
      </c>
      <c r="K112" s="20">
        <v>-1.3496563798374663E-2</v>
      </c>
      <c r="L112" s="20">
        <v>-1.0520721218801514</v>
      </c>
      <c r="M112" s="20">
        <v>5.2441376137920008E-4</v>
      </c>
      <c r="N112" s="20">
        <v>9.4720456318616697E-2</v>
      </c>
      <c r="O112" s="20">
        <v>4.3099039506053011E-2</v>
      </c>
      <c r="P112" s="20">
        <v>4.7796985997618356E-2</v>
      </c>
      <c r="Q112" s="20">
        <v>5.290037649810829E-2</v>
      </c>
      <c r="R112" s="20">
        <v>1.6925916471710403E-2</v>
      </c>
      <c r="S112" s="20">
        <v>3.0517841071097741E-4</v>
      </c>
      <c r="T112" s="20">
        <v>-1.6513078387785764E-3</v>
      </c>
      <c r="U112" s="20">
        <v>-2.6317464585757459E-3</v>
      </c>
      <c r="V112" s="20">
        <v>-1.0628894913801533E-4</v>
      </c>
      <c r="W112" s="20">
        <v>1.2227855773730356E-3</v>
      </c>
      <c r="X112" s="20">
        <v>-2.2270679999999999E-5</v>
      </c>
      <c r="Y112" s="20">
        <v>5.2941599999999998E-6</v>
      </c>
      <c r="Z112" s="20">
        <v>1.002564E-5</v>
      </c>
      <c r="AA112" s="20">
        <v>9.2647736904030342E-6</v>
      </c>
      <c r="AB112" s="4">
        <v>6.5570219610039089E-3</v>
      </c>
    </row>
    <row r="113" spans="1:28" x14ac:dyDescent="0.15">
      <c r="A113" s="22" t="s">
        <v>106</v>
      </c>
      <c r="B113" s="22">
        <f t="shared" si="2"/>
        <v>2.5</v>
      </c>
      <c r="C113" s="22" t="s">
        <v>110</v>
      </c>
      <c r="D113" s="88">
        <f t="shared" si="3"/>
        <v>-0.5</v>
      </c>
      <c r="E113" s="20">
        <v>-1.5</v>
      </c>
      <c r="F113" s="20">
        <v>-0.5</v>
      </c>
      <c r="G113" s="20">
        <v>2.5</v>
      </c>
      <c r="H113" s="20">
        <v>1.1706640818075855</v>
      </c>
      <c r="I113" s="20">
        <v>1.1705707342384548</v>
      </c>
      <c r="J113" s="20">
        <v>5.7842416278748561E-3</v>
      </c>
      <c r="K113" s="20">
        <v>-1.3604820014707912E-2</v>
      </c>
      <c r="L113" s="20">
        <v>-1.0551187992552717</v>
      </c>
      <c r="M113" s="20">
        <v>2.6831863133459997E-4</v>
      </c>
      <c r="N113" s="20">
        <v>9.1573560098998433E-2</v>
      </c>
      <c r="O113" s="20">
        <v>4.0958179503738576E-2</v>
      </c>
      <c r="P113" s="20">
        <v>4.9152055188272481E-2</v>
      </c>
      <c r="Q113" s="20">
        <v>5.1791725141824937E-2</v>
      </c>
      <c r="R113" s="20">
        <v>1.7126730997991998E-2</v>
      </c>
      <c r="S113" s="20">
        <v>1.4213788992018127E-4</v>
      </c>
      <c r="T113" s="20">
        <v>-1.6777845045480217E-3</v>
      </c>
      <c r="U113" s="20">
        <v>-2.4387854412201383E-3</v>
      </c>
      <c r="V113" s="20">
        <v>-2.2701296159483254E-5</v>
      </c>
      <c r="W113" s="20">
        <v>1.2187141492574758E-3</v>
      </c>
      <c r="X113" s="20">
        <v>-1.8573840000000001E-5</v>
      </c>
      <c r="Y113" s="20">
        <v>-2.9268000000000005E-6</v>
      </c>
      <c r="Z113" s="20">
        <v>-3.2216400000000005E-6</v>
      </c>
      <c r="AA113" s="20">
        <v>5.5372191255067577E-6</v>
      </c>
      <c r="AB113" s="4">
        <v>6.239606953348166E-3</v>
      </c>
    </row>
    <row r="114" spans="1:28" x14ac:dyDescent="0.15">
      <c r="A114" s="22" t="s">
        <v>106</v>
      </c>
      <c r="B114" s="22">
        <f t="shared" si="2"/>
        <v>2.5</v>
      </c>
      <c r="C114" s="22" t="s">
        <v>110</v>
      </c>
      <c r="D114" s="88">
        <f t="shared" si="3"/>
        <v>-0.5</v>
      </c>
      <c r="E114" s="20">
        <v>-1</v>
      </c>
      <c r="F114" s="20">
        <v>-0.5</v>
      </c>
      <c r="G114" s="20">
        <v>2.5</v>
      </c>
      <c r="H114" s="20">
        <v>1.1732498326829364</v>
      </c>
      <c r="I114" s="20">
        <v>1.1731390196466367</v>
      </c>
      <c r="J114" s="20">
        <v>4.0801394638704212E-3</v>
      </c>
      <c r="K114" s="20">
        <v>-1.5600094070919021E-2</v>
      </c>
      <c r="L114" s="20">
        <v>-1.0568235989385555</v>
      </c>
      <c r="M114" s="20">
        <v>2.5100899625340003E-4</v>
      </c>
      <c r="N114" s="20">
        <v>8.7555014689248659E-2</v>
      </c>
      <c r="O114" s="20">
        <v>4.1676776801812726E-2</v>
      </c>
      <c r="P114" s="20">
        <v>4.7013061672446552E-2</v>
      </c>
      <c r="Q114" s="20">
        <v>5.0655008405767338E-2</v>
      </c>
      <c r="R114" s="20">
        <v>1.7421024690115201E-2</v>
      </c>
      <c r="S114" s="20">
        <v>3.8739542546872933E-4</v>
      </c>
      <c r="T114" s="20">
        <v>-1.4478555649712582E-3</v>
      </c>
      <c r="U114" s="20">
        <v>-2.2011620912029389E-3</v>
      </c>
      <c r="V114" s="20">
        <v>-1.2942206343096702E-4</v>
      </c>
      <c r="W114" s="20">
        <v>1.0690583218582737E-3</v>
      </c>
      <c r="X114" s="20">
        <v>6.0285599999999999E-6</v>
      </c>
      <c r="Y114" s="20">
        <v>-7.9498800000000002E-6</v>
      </c>
      <c r="Z114" s="20">
        <v>1.1005200000000002E-6</v>
      </c>
      <c r="AA114" s="20">
        <v>4.5196035342178402E-6</v>
      </c>
      <c r="AB114" s="4">
        <v>5.8065311448199644E-3</v>
      </c>
    </row>
    <row r="115" spans="1:28" x14ac:dyDescent="0.15">
      <c r="A115" s="22" t="s">
        <v>106</v>
      </c>
      <c r="B115" s="22">
        <f t="shared" si="2"/>
        <v>2.5</v>
      </c>
      <c r="C115" s="22" t="s">
        <v>110</v>
      </c>
      <c r="D115" s="89">
        <f t="shared" si="3"/>
        <v>-0.5</v>
      </c>
      <c r="E115" s="85">
        <v>-0.5</v>
      </c>
      <c r="F115" s="85">
        <v>-0.5</v>
      </c>
      <c r="G115" s="85">
        <v>2.5</v>
      </c>
      <c r="H115" s="85">
        <v>1.1699652278983457</v>
      </c>
      <c r="I115" s="85">
        <v>1.1698652023458003</v>
      </c>
      <c r="J115" s="85">
        <v>6.3703183852652093E-3</v>
      </c>
      <c r="K115" s="85">
        <v>-1.3909057312334116E-2</v>
      </c>
      <c r="L115" s="85">
        <v>-1.0529755571964958</v>
      </c>
      <c r="M115" s="85">
        <v>2.9550398751720003E-4</v>
      </c>
      <c r="N115" s="85">
        <v>9.245454172157247E-2</v>
      </c>
      <c r="O115" s="85">
        <v>4.1269882747318784E-2</v>
      </c>
      <c r="P115" s="85">
        <v>5.0191688162369387E-2</v>
      </c>
      <c r="Q115" s="85">
        <v>5.2468764558518281E-2</v>
      </c>
      <c r="R115" s="85">
        <v>1.8024691101278405E-2</v>
      </c>
      <c r="S115" s="85">
        <v>1.2123525904956637E-4</v>
      </c>
      <c r="T115" s="85">
        <v>-1.7836911676258039E-3</v>
      </c>
      <c r="U115" s="85">
        <v>-2.478204267975328E-3</v>
      </c>
      <c r="V115" s="85">
        <v>7.9577913167753813E-6</v>
      </c>
      <c r="W115" s="85">
        <v>1.2541232362018873E-3</v>
      </c>
      <c r="X115" s="85">
        <v>-2.7088559999999997E-5</v>
      </c>
      <c r="Y115" s="85">
        <v>-1.44504E-6</v>
      </c>
      <c r="Z115" s="85">
        <v>2.4472800000000006E-6</v>
      </c>
      <c r="AA115" s="85">
        <v>5.3467608310930357E-6</v>
      </c>
      <c r="AB115" s="86">
        <v>6.3851255337559797E-3</v>
      </c>
    </row>
    <row r="116" spans="1:28" x14ac:dyDescent="0.15">
      <c r="A116" s="22" t="s">
        <v>106</v>
      </c>
      <c r="B116" s="53">
        <f t="shared" si="2"/>
        <v>6.6666666666666666E-2</v>
      </c>
      <c r="C116" s="22" t="s">
        <v>110</v>
      </c>
      <c r="D116" s="87">
        <f t="shared" si="3"/>
        <v>0</v>
      </c>
      <c r="E116" s="78">
        <v>-2.5</v>
      </c>
      <c r="F116" s="78">
        <v>0</v>
      </c>
      <c r="G116" s="78">
        <v>6.6666666666666666E-2</v>
      </c>
      <c r="H116" s="78">
        <v>0.13961018195771632</v>
      </c>
      <c r="I116" s="78">
        <v>-0.13333806176577087</v>
      </c>
      <c r="J116" s="78">
        <v>-2.9525327599486839E-2</v>
      </c>
      <c r="K116" s="78">
        <v>-2.8986535166471927E-2</v>
      </c>
      <c r="L116" s="78">
        <v>-0.54515806923198118</v>
      </c>
      <c r="M116" s="78">
        <v>1.3707367004034396</v>
      </c>
      <c r="N116" s="78">
        <v>8.93449752317243E-2</v>
      </c>
      <c r="O116" s="78">
        <v>9.3600564425514135E-2</v>
      </c>
      <c r="P116" s="78">
        <v>6.9239182777555877E-2</v>
      </c>
      <c r="Q116" s="78">
        <v>5.8437684190191151E-2</v>
      </c>
      <c r="R116" s="78">
        <v>0.67841077328917199</v>
      </c>
      <c r="S116" s="78">
        <v>-3.1771998923334639E-4</v>
      </c>
      <c r="T116" s="78">
        <v>1.9230420400965698E-4</v>
      </c>
      <c r="U116" s="78">
        <v>1.6079673524268762E-3</v>
      </c>
      <c r="V116" s="78">
        <v>-4.9350643824963605E-5</v>
      </c>
      <c r="W116" s="78">
        <v>1.1523992216176812E-3</v>
      </c>
      <c r="X116" s="78">
        <v>2.6832552480000004E-2</v>
      </c>
      <c r="Y116" s="78">
        <v>3.8326467600000003E-3</v>
      </c>
      <c r="Z116" s="78">
        <v>1.0373209920000001E-2</v>
      </c>
      <c r="AA116" s="78">
        <v>1.6642180027400311E-2</v>
      </c>
      <c r="AB116" s="79">
        <v>1.076882734581802E-2</v>
      </c>
    </row>
    <row r="117" spans="1:28" x14ac:dyDescent="0.15">
      <c r="A117" s="22" t="s">
        <v>106</v>
      </c>
      <c r="B117" s="53">
        <f t="shared" si="2"/>
        <v>6.6666666666666666E-2</v>
      </c>
      <c r="C117" s="22" t="s">
        <v>110</v>
      </c>
      <c r="D117" s="88">
        <f t="shared" si="3"/>
        <v>0</v>
      </c>
      <c r="E117" s="80">
        <v>-0.5</v>
      </c>
      <c r="F117" s="80">
        <v>0</v>
      </c>
      <c r="G117" s="80">
        <v>6.6666666666666666E-2</v>
      </c>
      <c r="H117" s="80">
        <v>0.12613064963603868</v>
      </c>
      <c r="I117" s="80">
        <v>-0.12135148553659619</v>
      </c>
      <c r="J117" s="80">
        <v>-1.5658577314225489E-2</v>
      </c>
      <c r="K117" s="80">
        <v>-3.0619710843913205E-2</v>
      </c>
      <c r="L117" s="80">
        <v>-0.56557746456608182</v>
      </c>
      <c r="M117" s="80">
        <v>0.20958618410009278</v>
      </c>
      <c r="N117" s="80">
        <v>8.6418324417749534E-2</v>
      </c>
      <c r="O117" s="80">
        <v>9.8674919025594499E-2</v>
      </c>
      <c r="P117" s="80">
        <v>7.3875535215000579E-2</v>
      </c>
      <c r="Q117" s="80">
        <v>5.4111567019160541E-2</v>
      </c>
      <c r="R117" s="80">
        <v>9.1166594158609199E-2</v>
      </c>
      <c r="S117" s="80">
        <v>-2.1367133778850777E-4</v>
      </c>
      <c r="T117" s="80">
        <v>1.8394315166141102E-4</v>
      </c>
      <c r="U117" s="80">
        <v>1.2173570065522896E-3</v>
      </c>
      <c r="V117" s="80">
        <v>-4.6060600903299334E-6</v>
      </c>
      <c r="W117" s="80">
        <v>1.3098894637240963E-3</v>
      </c>
      <c r="X117" s="80">
        <v>7.3277567999999996E-4</v>
      </c>
      <c r="Y117" s="80">
        <v>4.6603188E-4</v>
      </c>
      <c r="Z117" s="80">
        <v>3.87666E-4</v>
      </c>
      <c r="AA117" s="80">
        <v>1.1859538385081694E-3</v>
      </c>
      <c r="AB117" s="81">
        <v>1.1331230571590913E-2</v>
      </c>
    </row>
    <row r="118" spans="1:28" x14ac:dyDescent="0.15">
      <c r="A118" s="22" t="s">
        <v>106</v>
      </c>
      <c r="B118" s="53">
        <f t="shared" si="2"/>
        <v>6.6666666666666666E-2</v>
      </c>
      <c r="C118" s="22" t="s">
        <v>110</v>
      </c>
      <c r="D118" s="88">
        <f t="shared" si="3"/>
        <v>0</v>
      </c>
      <c r="E118" s="80">
        <v>1.5</v>
      </c>
      <c r="F118" s="80">
        <v>0</v>
      </c>
      <c r="G118" s="80">
        <v>6.6666666666666666E-2</v>
      </c>
      <c r="H118" s="80">
        <v>0.12591722888550935</v>
      </c>
      <c r="I118" s="80">
        <v>-0.12269535580831929</v>
      </c>
      <c r="J118" s="80">
        <v>-2.6616097326071456E-3</v>
      </c>
      <c r="K118" s="80">
        <v>-2.8176480030461061E-2</v>
      </c>
      <c r="L118" s="80">
        <v>-0.5810174996697941</v>
      </c>
      <c r="M118" s="80">
        <v>0.1181689223353254</v>
      </c>
      <c r="N118" s="80">
        <v>8.8232549284575731E-2</v>
      </c>
      <c r="O118" s="80">
        <v>9.7971875781591222E-2</v>
      </c>
      <c r="P118" s="80">
        <v>7.4885304405281405E-2</v>
      </c>
      <c r="Q118" s="80">
        <v>5.4030483134906007E-2</v>
      </c>
      <c r="R118" s="80">
        <v>5.2893358782956999E-2</v>
      </c>
      <c r="S118" s="80">
        <v>-2.9263683218860834E-5</v>
      </c>
      <c r="T118" s="80">
        <v>-4.1805261741229751E-6</v>
      </c>
      <c r="U118" s="80">
        <v>1.0757206587746441E-3</v>
      </c>
      <c r="V118" s="80">
        <v>-2.2769153294742577E-4</v>
      </c>
      <c r="W118" s="80">
        <v>1.1750388294723831E-3</v>
      </c>
      <c r="X118" s="80">
        <v>2.2188167999999997E-4</v>
      </c>
      <c r="Y118" s="80">
        <v>3.4917803999999996E-4</v>
      </c>
      <c r="Z118" s="80">
        <v>3.4659683999999996E-4</v>
      </c>
      <c r="AA118" s="80">
        <v>5.1750560888953853E-4</v>
      </c>
      <c r="AB118" s="81">
        <v>1.1495640006645144E-2</v>
      </c>
    </row>
    <row r="119" spans="1:28" x14ac:dyDescent="0.15">
      <c r="A119" s="22" t="s">
        <v>106</v>
      </c>
      <c r="B119" s="53">
        <f t="shared" si="2"/>
        <v>6.6666666666666666E-2</v>
      </c>
      <c r="C119" s="22" t="s">
        <v>110</v>
      </c>
      <c r="D119" s="88">
        <f t="shared" si="3"/>
        <v>0</v>
      </c>
      <c r="E119" s="80">
        <v>3.5</v>
      </c>
      <c r="F119" s="80">
        <v>0</v>
      </c>
      <c r="G119" s="80">
        <v>6.6666666666666666E-2</v>
      </c>
      <c r="H119" s="80">
        <v>0.13132303243152021</v>
      </c>
      <c r="I119" s="80">
        <v>-0.12717492338072964</v>
      </c>
      <c r="J119" s="80">
        <v>-1.3365909744179363E-2</v>
      </c>
      <c r="K119" s="80">
        <v>-2.9893647599885022E-2</v>
      </c>
      <c r="L119" s="80">
        <v>-0.58597295337452593</v>
      </c>
      <c r="M119" s="80">
        <v>8.2121137626250798E-2</v>
      </c>
      <c r="N119" s="80">
        <v>9.0013177394608831E-2</v>
      </c>
      <c r="O119" s="80">
        <v>9.8216385511585291E-2</v>
      </c>
      <c r="P119" s="80">
        <v>7.5827880081976093E-2</v>
      </c>
      <c r="Q119" s="80">
        <v>5.3631756439133899E-2</v>
      </c>
      <c r="R119" s="80">
        <v>4.0685187258361809E-2</v>
      </c>
      <c r="S119" s="80">
        <v>-4.1944612613700549E-4</v>
      </c>
      <c r="T119" s="80">
        <v>1.3935087247076601E-5</v>
      </c>
      <c r="U119" s="80">
        <v>1.4099478940792097E-3</v>
      </c>
      <c r="V119" s="80">
        <v>-1.7809413590333739E-4</v>
      </c>
      <c r="W119" s="80">
        <v>1.3312336171783928E-3</v>
      </c>
      <c r="X119" s="80">
        <v>2.9029752000000005E-4</v>
      </c>
      <c r="Y119" s="80">
        <v>2.8164996000000004E-4</v>
      </c>
      <c r="Z119" s="80">
        <v>1.5259536000000002E-4</v>
      </c>
      <c r="AA119" s="80">
        <v>3.6647737675072392E-4</v>
      </c>
      <c r="AB119" s="81">
        <v>1.1749348942680104E-2</v>
      </c>
    </row>
    <row r="120" spans="1:28" x14ac:dyDescent="0.15">
      <c r="A120" s="22" t="s">
        <v>106</v>
      </c>
      <c r="B120" s="53">
        <f t="shared" si="2"/>
        <v>6.6666666666666666E-2</v>
      </c>
      <c r="C120" s="22" t="s">
        <v>110</v>
      </c>
      <c r="D120" s="89">
        <f t="shared" si="3"/>
        <v>0</v>
      </c>
      <c r="E120" s="82">
        <v>5.5</v>
      </c>
      <c r="F120" s="82">
        <v>0</v>
      </c>
      <c r="G120" s="82">
        <v>6.6666666666666666E-2</v>
      </c>
      <c r="H120" s="82">
        <v>0.14819402902120776</v>
      </c>
      <c r="I120" s="82">
        <v>-0.14292060339775201</v>
      </c>
      <c r="J120" s="82">
        <v>-1.44652702859084E-2</v>
      </c>
      <c r="K120" s="82">
        <v>-3.6413284904230576E-2</v>
      </c>
      <c r="L120" s="82">
        <v>-0.58039166098028472</v>
      </c>
      <c r="M120" s="82">
        <v>6.61227346461528E-2</v>
      </c>
      <c r="N120" s="82">
        <v>9.1345848747400912E-2</v>
      </c>
      <c r="O120" s="82">
        <v>9.6521615780023357E-2</v>
      </c>
      <c r="P120" s="82">
        <v>7.6423289271808956E-2</v>
      </c>
      <c r="Q120" s="82">
        <v>5.4923948218199965E-2</v>
      </c>
      <c r="R120" s="82">
        <v>3.5877161989884596E-2</v>
      </c>
      <c r="S120" s="82">
        <v>-3.3304858520513057E-4</v>
      </c>
      <c r="T120" s="82">
        <v>1.4631841609430427E-4</v>
      </c>
      <c r="U120" s="82">
        <v>1.0421622209736685E-3</v>
      </c>
      <c r="V120" s="82">
        <v>-2.4089283017060355E-4</v>
      </c>
      <c r="W120" s="82">
        <v>1.3573894584056237E-3</v>
      </c>
      <c r="X120" s="82">
        <v>1.8717912E-4</v>
      </c>
      <c r="Y120" s="82">
        <v>8.9660520000000001E-5</v>
      </c>
      <c r="Z120" s="82">
        <v>1.2086496000000001E-4</v>
      </c>
      <c r="AA120" s="82">
        <v>2.4894919840624292E-4</v>
      </c>
      <c r="AB120" s="83">
        <v>1.1750502769646046E-2</v>
      </c>
    </row>
    <row r="121" spans="1:28" x14ac:dyDescent="0.15">
      <c r="A121" s="22" t="s">
        <v>106</v>
      </c>
      <c r="B121" s="53">
        <f t="shared" si="2"/>
        <v>0.16666666666666666</v>
      </c>
      <c r="C121" s="22" t="s">
        <v>110</v>
      </c>
      <c r="D121" s="87">
        <f t="shared" si="3"/>
        <v>0</v>
      </c>
      <c r="E121" s="78">
        <v>-2.5</v>
      </c>
      <c r="F121" s="78">
        <v>0</v>
      </c>
      <c r="G121" s="78">
        <v>0.16666666666666666</v>
      </c>
      <c r="H121" s="78">
        <v>0.14139685969135526</v>
      </c>
      <c r="I121" s="78">
        <v>-0.13629830933653872</v>
      </c>
      <c r="J121" s="78">
        <v>-1.0092092443342802E-2</v>
      </c>
      <c r="K121" s="78">
        <v>-3.6249034093242198E-2</v>
      </c>
      <c r="L121" s="78">
        <v>-0.58801068172386584</v>
      </c>
      <c r="M121" s="78">
        <v>0.9993222865999295</v>
      </c>
      <c r="N121" s="78">
        <v>9.0274485502999435E-2</v>
      </c>
      <c r="O121" s="78">
        <v>9.716555361855736E-2</v>
      </c>
      <c r="P121" s="78">
        <v>9.6893046591235724E-2</v>
      </c>
      <c r="Q121" s="78">
        <v>5.0136032987625902E-2</v>
      </c>
      <c r="R121" s="78">
        <v>0.50380348681416598</v>
      </c>
      <c r="S121" s="78">
        <v>-2.9124332346390085E-4</v>
      </c>
      <c r="T121" s="78">
        <v>6.0199576907370882E-4</v>
      </c>
      <c r="U121" s="78">
        <v>1.3058180356085366E-3</v>
      </c>
      <c r="V121" s="78">
        <v>-5.4433760138934847E-4</v>
      </c>
      <c r="W121" s="78">
        <v>1.7612011015033882E-3</v>
      </c>
      <c r="X121" s="78">
        <v>1.152376848E-2</v>
      </c>
      <c r="Y121" s="78">
        <v>2.34307728E-3</v>
      </c>
      <c r="Z121" s="78">
        <v>1.0612623239999999E-2</v>
      </c>
      <c r="AA121" s="78">
        <v>1.0013598284471667E-2</v>
      </c>
      <c r="AB121" s="79">
        <v>1.3489445010281691E-2</v>
      </c>
    </row>
    <row r="122" spans="1:28" x14ac:dyDescent="0.15">
      <c r="A122" s="22" t="s">
        <v>106</v>
      </c>
      <c r="B122" s="53">
        <f t="shared" si="2"/>
        <v>0.16666666666666666</v>
      </c>
      <c r="C122" s="22" t="s">
        <v>110</v>
      </c>
      <c r="D122" s="88">
        <f t="shared" si="3"/>
        <v>0</v>
      </c>
      <c r="E122" s="80">
        <v>-0.5</v>
      </c>
      <c r="F122" s="80">
        <v>0</v>
      </c>
      <c r="G122" s="80">
        <v>0.16666666666666666</v>
      </c>
      <c r="H122" s="80">
        <v>0.12227549505610116</v>
      </c>
      <c r="I122" s="80">
        <v>-0.11404232444761332</v>
      </c>
      <c r="J122" s="80">
        <v>4.6792816266803044E-3</v>
      </c>
      <c r="K122" s="80">
        <v>-4.3860565993362771E-2</v>
      </c>
      <c r="L122" s="80">
        <v>-0.61291726031429639</v>
      </c>
      <c r="M122" s="80">
        <v>0.19794557843066157</v>
      </c>
      <c r="N122" s="80">
        <v>8.9456964421034554E-2</v>
      </c>
      <c r="O122" s="80">
        <v>9.1371979558239988E-2</v>
      </c>
      <c r="P122" s="80">
        <v>9.5756356319736599E-2</v>
      </c>
      <c r="Q122" s="80">
        <v>4.4986765664178321E-2</v>
      </c>
      <c r="R122" s="80">
        <v>8.7740112885163202E-2</v>
      </c>
      <c r="S122" s="80">
        <v>-5.7133857713014047E-5</v>
      </c>
      <c r="T122" s="80">
        <v>6.2289839994432374E-4</v>
      </c>
      <c r="U122" s="80">
        <v>1.0189674183759356E-3</v>
      </c>
      <c r="V122" s="80">
        <v>-3.273798334738522E-4</v>
      </c>
      <c r="W122" s="80">
        <v>1.5378277498906468E-3</v>
      </c>
      <c r="X122" s="80">
        <v>8.8328015999999986E-4</v>
      </c>
      <c r="Y122" s="80">
        <v>3.9696480000000028E-5</v>
      </c>
      <c r="Z122" s="80">
        <v>1.1869826399999999E-3</v>
      </c>
      <c r="AA122" s="80">
        <v>1.1492846167040118E-3</v>
      </c>
      <c r="AB122" s="81">
        <v>1.2760333453725013E-2</v>
      </c>
    </row>
    <row r="123" spans="1:28" x14ac:dyDescent="0.15">
      <c r="A123" s="22" t="s">
        <v>106</v>
      </c>
      <c r="B123" s="53">
        <f t="shared" si="2"/>
        <v>0.16666666666666666</v>
      </c>
      <c r="C123" s="22" t="s">
        <v>110</v>
      </c>
      <c r="D123" s="88">
        <f t="shared" si="3"/>
        <v>0</v>
      </c>
      <c r="E123" s="80">
        <v>1.5</v>
      </c>
      <c r="F123" s="80">
        <v>0</v>
      </c>
      <c r="G123" s="80">
        <v>0.16666666666666666</v>
      </c>
      <c r="H123" s="80">
        <v>0.13312079626719045</v>
      </c>
      <c r="I123" s="80">
        <v>-0.12452824554003053</v>
      </c>
      <c r="J123" s="80">
        <v>3.5089945983880983E-4</v>
      </c>
      <c r="K123" s="80">
        <v>-4.7050391402216632E-2</v>
      </c>
      <c r="L123" s="80">
        <v>-0.62645876474224982</v>
      </c>
      <c r="M123" s="80">
        <v>0.1158996464385606</v>
      </c>
      <c r="N123" s="80">
        <v>8.974440334026422E-2</v>
      </c>
      <c r="O123" s="80">
        <v>9.3874937939324263E-2</v>
      </c>
      <c r="P123" s="80">
        <v>9.8214519025096772E-2</v>
      </c>
      <c r="Q123" s="80">
        <v>4.2696862028073913E-2</v>
      </c>
      <c r="R123" s="80">
        <v>5.0795994979837805E-2</v>
      </c>
      <c r="S123" s="80">
        <v>-2.3968350064971738E-4</v>
      </c>
      <c r="T123" s="80">
        <v>5.0723717579358792E-4</v>
      </c>
      <c r="U123" s="80">
        <v>8.3081808879326201E-4</v>
      </c>
      <c r="V123" s="80">
        <v>-5.6154863842330449E-4</v>
      </c>
      <c r="W123" s="80">
        <v>1.6403537124370085E-3</v>
      </c>
      <c r="X123" s="80">
        <v>3.6451728000000004E-4</v>
      </c>
      <c r="Y123" s="80">
        <v>4.5120239999999991E-5</v>
      </c>
      <c r="Z123" s="80">
        <v>4.9962420000000012E-4</v>
      </c>
      <c r="AA123" s="80">
        <v>4.7235163023206925E-4</v>
      </c>
      <c r="AB123" s="81">
        <v>1.3256326825671551E-2</v>
      </c>
    </row>
    <row r="124" spans="1:28" x14ac:dyDescent="0.15">
      <c r="A124" s="22" t="s">
        <v>106</v>
      </c>
      <c r="B124" s="53">
        <f t="shared" si="2"/>
        <v>0.16666666666666666</v>
      </c>
      <c r="C124" s="22" t="s">
        <v>110</v>
      </c>
      <c r="D124" s="88">
        <f t="shared" si="3"/>
        <v>0</v>
      </c>
      <c r="E124" s="80">
        <v>3.5</v>
      </c>
      <c r="F124" s="80">
        <v>0</v>
      </c>
      <c r="G124" s="80">
        <v>0.16666666666666666</v>
      </c>
      <c r="H124" s="80">
        <v>0.13209988146432122</v>
      </c>
      <c r="I124" s="80">
        <v>-0.12246764445672177</v>
      </c>
      <c r="J124" s="80">
        <v>5.4501405464325841E-3</v>
      </c>
      <c r="K124" s="80">
        <v>-4.9217382215370149E-2</v>
      </c>
      <c r="L124" s="80">
        <v>-0.63355666178543024</v>
      </c>
      <c r="M124" s="80">
        <v>8.2529955640578592E-2</v>
      </c>
      <c r="N124" s="80">
        <v>8.9050070366540612E-2</v>
      </c>
      <c r="O124" s="80">
        <v>9.7027433618408029E-2</v>
      </c>
      <c r="P124" s="80">
        <v>9.9741304972693318E-2</v>
      </c>
      <c r="Q124" s="80">
        <v>4.2412407423257033E-2</v>
      </c>
      <c r="R124" s="80">
        <v>4.0582508400957597E-2</v>
      </c>
      <c r="S124" s="80">
        <v>-9.1971575830705524E-5</v>
      </c>
      <c r="T124" s="80">
        <v>3.9296946036756E-4</v>
      </c>
      <c r="U124" s="80">
        <v>7.660453687729973E-4</v>
      </c>
      <c r="V124" s="80">
        <v>-3.7944476270918877E-4</v>
      </c>
      <c r="W124" s="80">
        <v>1.6309154018054844E-3</v>
      </c>
      <c r="X124" s="80">
        <v>2.0791080000000001E-4</v>
      </c>
      <c r="Y124" s="80">
        <v>3.2673239999999993E-5</v>
      </c>
      <c r="Z124" s="80">
        <v>3.3159455999999998E-4</v>
      </c>
      <c r="AA124" s="80">
        <v>3.4696006302851903E-4</v>
      </c>
      <c r="AB124" s="81">
        <v>1.3646282912258115E-2</v>
      </c>
    </row>
    <row r="125" spans="1:28" x14ac:dyDescent="0.15">
      <c r="A125" s="22" t="s">
        <v>106</v>
      </c>
      <c r="B125" s="53">
        <f t="shared" si="2"/>
        <v>0.16666666666666666</v>
      </c>
      <c r="C125" s="22" t="s">
        <v>110</v>
      </c>
      <c r="D125" s="89">
        <f t="shared" si="3"/>
        <v>0</v>
      </c>
      <c r="E125" s="82">
        <v>5.5</v>
      </c>
      <c r="F125" s="82">
        <v>0</v>
      </c>
      <c r="G125" s="82">
        <v>0.16666666666666666</v>
      </c>
      <c r="H125" s="82">
        <v>0.14582146796440787</v>
      </c>
      <c r="I125" s="82">
        <v>-0.13397640014483936</v>
      </c>
      <c r="J125" s="82">
        <v>4.8062027078985981E-3</v>
      </c>
      <c r="K125" s="82">
        <v>-5.7368328710668465E-2</v>
      </c>
      <c r="L125" s="82">
        <v>-0.63007537038397299</v>
      </c>
      <c r="M125" s="82">
        <v>6.4861386485048994E-2</v>
      </c>
      <c r="N125" s="82">
        <v>9.2398547126917349E-2</v>
      </c>
      <c r="O125" s="82">
        <v>9.8895786593400856E-2</v>
      </c>
      <c r="P125" s="82">
        <v>0.10057562443305473</v>
      </c>
      <c r="Q125" s="82">
        <v>4.3979579331534152E-2</v>
      </c>
      <c r="R125" s="82">
        <v>3.5033432764037392E-2</v>
      </c>
      <c r="S125" s="82">
        <v>-1.4631841609430427E-4</v>
      </c>
      <c r="T125" s="82">
        <v>5.6994506840543266E-4</v>
      </c>
      <c r="U125" s="82">
        <v>8.9645444508046367E-4</v>
      </c>
      <c r="V125" s="82">
        <v>-6.2625967013878799E-4</v>
      </c>
      <c r="W125" s="82">
        <v>1.7488017522423662E-3</v>
      </c>
      <c r="X125" s="82">
        <v>2.5748064000000003E-4</v>
      </c>
      <c r="Y125" s="82">
        <v>2.9535840000000002E-5</v>
      </c>
      <c r="Z125" s="82">
        <v>2.5205147999999997E-4</v>
      </c>
      <c r="AA125" s="82">
        <v>2.3331152221300343E-4</v>
      </c>
      <c r="AB125" s="83">
        <v>1.4216662173595762E-2</v>
      </c>
    </row>
    <row r="126" spans="1:28" x14ac:dyDescent="0.15">
      <c r="A126" s="22" t="s">
        <v>106</v>
      </c>
      <c r="B126" s="22">
        <f t="shared" si="2"/>
        <v>0.5</v>
      </c>
      <c r="C126" s="22" t="s">
        <v>110</v>
      </c>
      <c r="D126" s="87">
        <f t="shared" si="3"/>
        <v>0</v>
      </c>
      <c r="E126" s="78">
        <v>-2.5</v>
      </c>
      <c r="F126" s="78">
        <v>0</v>
      </c>
      <c r="G126" s="78">
        <v>0.5</v>
      </c>
      <c r="H126" s="78">
        <v>9.9496658828413229E-2</v>
      </c>
      <c r="I126" s="78">
        <v>-7.9564586031961718E-2</v>
      </c>
      <c r="J126" s="78">
        <v>8.5634400092577737E-3</v>
      </c>
      <c r="K126" s="78">
        <v>-5.9124692496351015E-2</v>
      </c>
      <c r="L126" s="78">
        <v>-0.63895986708877828</v>
      </c>
      <c r="M126" s="78">
        <v>0.55343153034435411</v>
      </c>
      <c r="N126" s="78">
        <v>9.5717160103478013E-2</v>
      </c>
      <c r="O126" s="78">
        <v>0.10167685146127228</v>
      </c>
      <c r="P126" s="78">
        <v>0.10441872011288511</v>
      </c>
      <c r="Q126" s="78">
        <v>4.0621235776310674E-2</v>
      </c>
      <c r="R126" s="78">
        <v>0.22049956521774722</v>
      </c>
      <c r="S126" s="78">
        <v>-1.4910543354371952E-4</v>
      </c>
      <c r="T126" s="78">
        <v>6.1314383887137018E-4</v>
      </c>
      <c r="U126" s="78">
        <v>6.7153888584819206E-4</v>
      </c>
      <c r="V126" s="78">
        <v>-1.2768862206661517E-3</v>
      </c>
      <c r="W126" s="78">
        <v>1.2108797345502628E-3</v>
      </c>
      <c r="X126" s="78">
        <v>3.2705164800000005E-3</v>
      </c>
      <c r="Y126" s="78">
        <v>-5.0395392000000003E-4</v>
      </c>
      <c r="Z126" s="78">
        <v>1.7283585599999999E-3</v>
      </c>
      <c r="AA126" s="78">
        <v>2.2634565710994712E-3</v>
      </c>
      <c r="AB126" s="79">
        <v>1.5201612985682756E-2</v>
      </c>
    </row>
    <row r="127" spans="1:28" x14ac:dyDescent="0.15">
      <c r="A127" s="22" t="s">
        <v>106</v>
      </c>
      <c r="B127" s="22">
        <f t="shared" si="2"/>
        <v>0.5</v>
      </c>
      <c r="C127" s="22" t="s">
        <v>110</v>
      </c>
      <c r="D127" s="88">
        <f t="shared" si="3"/>
        <v>0</v>
      </c>
      <c r="E127" s="80">
        <v>-0.5</v>
      </c>
      <c r="F127" s="80">
        <v>0</v>
      </c>
      <c r="G127" s="80">
        <v>0.5</v>
      </c>
      <c r="H127" s="80">
        <v>0.11498985336126903</v>
      </c>
      <c r="I127" s="80">
        <v>-8.0029963329762116E-2</v>
      </c>
      <c r="J127" s="80">
        <v>3.494622652426619E-2</v>
      </c>
      <c r="K127" s="80">
        <v>-7.4810644945741231E-2</v>
      </c>
      <c r="L127" s="80">
        <v>-0.6615823258799568</v>
      </c>
      <c r="M127" s="80">
        <v>0.1737913747556448</v>
      </c>
      <c r="N127" s="80">
        <v>0.10151695578542372</v>
      </c>
      <c r="O127" s="80">
        <v>0.10689368119664182</v>
      </c>
      <c r="P127" s="80">
        <v>0.10415367903151748</v>
      </c>
      <c r="Q127" s="80">
        <v>3.549262501305022E-2</v>
      </c>
      <c r="R127" s="80">
        <v>7.9768739027577584E-2</v>
      </c>
      <c r="S127" s="80">
        <v>3.8460840801931396E-4</v>
      </c>
      <c r="T127" s="80">
        <v>3.0796542816039277E-4</v>
      </c>
      <c r="U127" s="80">
        <v>5.4055405202943464E-4</v>
      </c>
      <c r="V127" s="80">
        <v>-9.8553235718452296E-4</v>
      </c>
      <c r="W127" s="80">
        <v>1.2193310323052879E-3</v>
      </c>
      <c r="X127" s="80">
        <v>7.7093279999999995E-4</v>
      </c>
      <c r="Y127" s="80">
        <v>-7.1294147999999996E-4</v>
      </c>
      <c r="Z127" s="80">
        <v>2.0557130400000001E-3</v>
      </c>
      <c r="AA127" s="80">
        <v>8.179935452857285E-4</v>
      </c>
      <c r="AB127" s="81">
        <v>1.6289970123754667E-2</v>
      </c>
    </row>
    <row r="128" spans="1:28" x14ac:dyDescent="0.15">
      <c r="A128" s="22" t="s">
        <v>106</v>
      </c>
      <c r="B128" s="22">
        <f t="shared" si="2"/>
        <v>0.5</v>
      </c>
      <c r="C128" s="22" t="s">
        <v>110</v>
      </c>
      <c r="D128" s="88">
        <f t="shared" si="3"/>
        <v>0</v>
      </c>
      <c r="E128" s="80">
        <v>1.5</v>
      </c>
      <c r="F128" s="80">
        <v>0</v>
      </c>
      <c r="G128" s="80">
        <v>0.5</v>
      </c>
      <c r="H128" s="80">
        <v>0.12031634136732837</v>
      </c>
      <c r="I128" s="80">
        <v>-8.3196768738591081E-2</v>
      </c>
      <c r="J128" s="80">
        <v>2.8904409760977738E-2</v>
      </c>
      <c r="K128" s="80">
        <v>-8.1968620629155262E-2</v>
      </c>
      <c r="L128" s="80">
        <v>-0.67731890656171545</v>
      </c>
      <c r="M128" s="80">
        <v>0.10402531922724478</v>
      </c>
      <c r="N128" s="80">
        <v>0.1031588417331447</v>
      </c>
      <c r="O128" s="80">
        <v>0.10503466065409153</v>
      </c>
      <c r="P128" s="80">
        <v>0.10863324660392783</v>
      </c>
      <c r="Q128" s="80">
        <v>3.3575090301919137E-2</v>
      </c>
      <c r="R128" s="80">
        <v>4.6397370210483603E-2</v>
      </c>
      <c r="S128" s="80">
        <v>-1.3935087247076601E-5</v>
      </c>
      <c r="T128" s="80">
        <v>4.5567735297940469E-4</v>
      </c>
      <c r="U128" s="80">
        <v>5.5377591202087262E-4</v>
      </c>
      <c r="V128" s="80">
        <v>-1.0015713164276362E-3</v>
      </c>
      <c r="W128" s="80">
        <v>1.2136557082654171E-3</v>
      </c>
      <c r="X128" s="80">
        <v>5.3917811999999992E-4</v>
      </c>
      <c r="Y128" s="80">
        <v>-2.6842104000000003E-4</v>
      </c>
      <c r="Z128" s="80">
        <v>8.8403076000000006E-4</v>
      </c>
      <c r="AA128" s="80">
        <v>3.9377702578958411E-4</v>
      </c>
      <c r="AB128" s="81">
        <v>1.673760441707698E-2</v>
      </c>
    </row>
    <row r="129" spans="1:28" x14ac:dyDescent="0.15">
      <c r="A129" s="22" t="s">
        <v>106</v>
      </c>
      <c r="B129" s="22">
        <f t="shared" si="2"/>
        <v>0.5</v>
      </c>
      <c r="C129" s="22" t="s">
        <v>110</v>
      </c>
      <c r="D129" s="88">
        <f t="shared" si="3"/>
        <v>0</v>
      </c>
      <c r="E129" s="80">
        <v>3.5</v>
      </c>
      <c r="F129" s="80">
        <v>0</v>
      </c>
      <c r="G129" s="80">
        <v>0.5</v>
      </c>
      <c r="H129" s="80">
        <v>0.109014491663742</v>
      </c>
      <c r="I129" s="80">
        <v>-7.3058014133035684E-2</v>
      </c>
      <c r="J129" s="80">
        <v>2.2761802727310057E-2</v>
      </c>
      <c r="K129" s="80">
        <v>-7.7643971435290768E-2</v>
      </c>
      <c r="L129" s="80">
        <v>-0.68049401265703902</v>
      </c>
      <c r="M129" s="80">
        <v>7.591759354955159E-2</v>
      </c>
      <c r="N129" s="80">
        <v>0.105676732006137</v>
      </c>
      <c r="O129" s="80">
        <v>0.10867617579316344</v>
      </c>
      <c r="P129" s="80">
        <v>0.10723151525106109</v>
      </c>
      <c r="Q129" s="80">
        <v>3.3939609734021346E-2</v>
      </c>
      <c r="R129" s="80">
        <v>3.76040992165146E-2</v>
      </c>
      <c r="S129" s="80">
        <v>-1.8115613421199573E-5</v>
      </c>
      <c r="T129" s="80">
        <v>4.403487570076204E-4</v>
      </c>
      <c r="U129" s="80">
        <v>6.3156486434997152E-4</v>
      </c>
      <c r="V129" s="80">
        <v>-1.0078635235153191E-3</v>
      </c>
      <c r="W129" s="80">
        <v>1.0788667623184852E-3</v>
      </c>
      <c r="X129" s="80">
        <v>2.8842804000000003E-4</v>
      </c>
      <c r="Y129" s="80">
        <v>-1.4368644E-4</v>
      </c>
      <c r="Z129" s="80">
        <v>3.1973399999999996E-4</v>
      </c>
      <c r="AA129" s="80">
        <v>2.3377996260343076E-4</v>
      </c>
      <c r="AB129" s="81">
        <v>1.7238340367781008E-2</v>
      </c>
    </row>
    <row r="130" spans="1:28" x14ac:dyDescent="0.15">
      <c r="A130" s="22" t="s">
        <v>106</v>
      </c>
      <c r="B130" s="22">
        <f t="shared" si="2"/>
        <v>0.5</v>
      </c>
      <c r="C130" s="22" t="s">
        <v>110</v>
      </c>
      <c r="D130" s="89">
        <f t="shared" si="3"/>
        <v>0</v>
      </c>
      <c r="E130" s="82">
        <v>5.5</v>
      </c>
      <c r="F130" s="82">
        <v>0</v>
      </c>
      <c r="G130" s="82">
        <v>0.5</v>
      </c>
      <c r="H130" s="82">
        <v>0.12287254525974727</v>
      </c>
      <c r="I130" s="82">
        <v>-7.8461492517255663E-2</v>
      </c>
      <c r="J130" s="82">
        <v>2.5203167054273692E-2</v>
      </c>
      <c r="K130" s="82">
        <v>-9.1138668747176937E-2</v>
      </c>
      <c r="L130" s="82">
        <v>-0.67942394775518522</v>
      </c>
      <c r="M130" s="82">
        <v>6.1129928131133396E-2</v>
      </c>
      <c r="N130" s="82">
        <v>0.10730804119708977</v>
      </c>
      <c r="O130" s="82">
        <v>0.10660624227741217</v>
      </c>
      <c r="P130" s="82">
        <v>0.10946943255077776</v>
      </c>
      <c r="Q130" s="82">
        <v>3.3182340237561191E-2</v>
      </c>
      <c r="R130" s="82">
        <v>3.3630262574416196E-2</v>
      </c>
      <c r="S130" s="82">
        <v>2.6476665769445506E-5</v>
      </c>
      <c r="T130" s="82">
        <v>2.9681735836273147E-4</v>
      </c>
      <c r="U130" s="82">
        <v>4.8924994521973287E-4</v>
      </c>
      <c r="V130" s="82">
        <v>-9.1193820958054589E-4</v>
      </c>
      <c r="W130" s="82">
        <v>1.1610355842870499E-3</v>
      </c>
      <c r="X130" s="82">
        <v>2.1677112000000002E-4</v>
      </c>
      <c r="Y130" s="82">
        <v>-1.9466028E-4</v>
      </c>
      <c r="Z130" s="82">
        <v>3.6939887999999996E-4</v>
      </c>
      <c r="AA130" s="82">
        <v>1.9236866234328999E-4</v>
      </c>
      <c r="AB130" s="83">
        <v>1.7431731630527952E-2</v>
      </c>
    </row>
    <row r="131" spans="1:28" x14ac:dyDescent="0.15">
      <c r="A131" s="22" t="s">
        <v>106</v>
      </c>
      <c r="B131" s="53">
        <f t="shared" si="2"/>
        <v>0.83333333333333337</v>
      </c>
      <c r="C131" s="22" t="s">
        <v>110</v>
      </c>
      <c r="D131" s="87">
        <f t="shared" si="3"/>
        <v>0</v>
      </c>
      <c r="E131" s="78">
        <v>-2.5</v>
      </c>
      <c r="F131" s="78">
        <v>0</v>
      </c>
      <c r="G131" s="78">
        <v>0.83333333333333337</v>
      </c>
      <c r="H131" s="78">
        <v>0.15194051755863475</v>
      </c>
      <c r="I131" s="78">
        <v>0.13539679636259114</v>
      </c>
      <c r="J131" s="78">
        <v>-1.9131486507169176E-3</v>
      </c>
      <c r="K131" s="78">
        <v>-6.8920013588021634E-2</v>
      </c>
      <c r="L131" s="78">
        <v>-0.63452446294331744</v>
      </c>
      <c r="M131" s="78">
        <v>0.54068798585769662</v>
      </c>
      <c r="N131" s="78">
        <v>0.11520514552995152</v>
      </c>
      <c r="O131" s="78">
        <v>0.11626344336893345</v>
      </c>
      <c r="P131" s="78">
        <v>0.12713946013744806</v>
      </c>
      <c r="Q131" s="78">
        <v>5.3087304596761684E-2</v>
      </c>
      <c r="R131" s="78">
        <v>0.20681364423341161</v>
      </c>
      <c r="S131" s="78">
        <v>-7.9569348180807346E-4</v>
      </c>
      <c r="T131" s="78">
        <v>-1.9160744964730318E-3</v>
      </c>
      <c r="U131" s="78">
        <v>1.7531816218818318E-4</v>
      </c>
      <c r="V131" s="78">
        <v>-2.9779412250078661E-3</v>
      </c>
      <c r="W131" s="78">
        <v>1.4468991886431514E-3</v>
      </c>
      <c r="X131" s="78">
        <v>1.8167868E-4</v>
      </c>
      <c r="Y131" s="78">
        <v>1.6356600000000003E-4</v>
      </c>
      <c r="Z131" s="78">
        <v>8.4579119999999999E-4</v>
      </c>
      <c r="AA131" s="78">
        <v>1.6902129303886725E-3</v>
      </c>
      <c r="AB131" s="79">
        <v>2.1476928072310122E-2</v>
      </c>
    </row>
    <row r="132" spans="1:28" x14ac:dyDescent="0.15">
      <c r="A132" s="22" t="s">
        <v>106</v>
      </c>
      <c r="B132" s="53">
        <f t="shared" si="2"/>
        <v>0.83333333333333337</v>
      </c>
      <c r="C132" s="22" t="s">
        <v>110</v>
      </c>
      <c r="D132" s="88">
        <f t="shared" si="3"/>
        <v>0</v>
      </c>
      <c r="E132" s="80">
        <v>-0.5</v>
      </c>
      <c r="F132" s="80">
        <v>0</v>
      </c>
      <c r="G132" s="80">
        <v>0.83333333333333337</v>
      </c>
      <c r="H132" s="80">
        <v>0.1573335373639769</v>
      </c>
      <c r="I132" s="80">
        <v>0.13705983582384845</v>
      </c>
      <c r="J132" s="80">
        <v>-2.5738848676474424E-3</v>
      </c>
      <c r="K132" s="80">
        <v>-7.7212813056446297E-2</v>
      </c>
      <c r="L132" s="80">
        <v>-0.65526499893312762</v>
      </c>
      <c r="M132" s="80">
        <v>0.16934884808798883</v>
      </c>
      <c r="N132" s="80">
        <v>0.11782755904630007</v>
      </c>
      <c r="O132" s="80">
        <v>0.11457987255630256</v>
      </c>
      <c r="P132" s="80">
        <v>0.12511058932444388</v>
      </c>
      <c r="Q132" s="80">
        <v>5.0299660486388217E-2</v>
      </c>
      <c r="R132" s="80">
        <v>6.9479782574756413E-2</v>
      </c>
      <c r="S132" s="80">
        <v>-5.9363471672546294E-4</v>
      </c>
      <c r="T132" s="80">
        <v>-1.2750604831075084E-3</v>
      </c>
      <c r="U132" s="80">
        <v>1.4416556827367489E-4</v>
      </c>
      <c r="V132" s="80">
        <v>-2.7510516400225957E-3</v>
      </c>
      <c r="W132" s="80">
        <v>1.3618927046546514E-3</v>
      </c>
      <c r="X132" s="80">
        <v>-7.9898939999999998E-4</v>
      </c>
      <c r="Y132" s="80">
        <v>-8.9358012E-4</v>
      </c>
      <c r="Z132" s="80">
        <v>1.0734768000000001E-3</v>
      </c>
      <c r="AA132" s="80">
        <v>6.1508875113178206E-4</v>
      </c>
      <c r="AB132" s="81">
        <v>2.1332270213468757E-2</v>
      </c>
    </row>
    <row r="133" spans="1:28" x14ac:dyDescent="0.15">
      <c r="A133" s="22" t="s">
        <v>106</v>
      </c>
      <c r="B133" s="53">
        <f t="shared" si="2"/>
        <v>0.83333333333333337</v>
      </c>
      <c r="C133" s="22" t="s">
        <v>110</v>
      </c>
      <c r="D133" s="88">
        <f t="shared" si="3"/>
        <v>0</v>
      </c>
      <c r="E133" s="80">
        <v>1.5</v>
      </c>
      <c r="F133" s="80">
        <v>0</v>
      </c>
      <c r="G133" s="80">
        <v>0.83333333333333337</v>
      </c>
      <c r="H133" s="80">
        <v>0.17584112884635397</v>
      </c>
      <c r="I133" s="80">
        <v>0.15103608664976872</v>
      </c>
      <c r="J133" s="80">
        <v>-3.7721691932672088E-3</v>
      </c>
      <c r="K133" s="80">
        <v>-8.9966515232396224E-2</v>
      </c>
      <c r="L133" s="80">
        <v>-0.66918115827871516</v>
      </c>
      <c r="M133" s="80">
        <v>0.1045470751606512</v>
      </c>
      <c r="N133" s="80">
        <v>0.12037158013013144</v>
      </c>
      <c r="O133" s="80">
        <v>0.11631383850412307</v>
      </c>
      <c r="P133" s="80">
        <v>0.13389240825285664</v>
      </c>
      <c r="Q133" s="80">
        <v>4.9856232994371169E-2</v>
      </c>
      <c r="R133" s="80">
        <v>4.4195551164210589E-2</v>
      </c>
      <c r="S133" s="80">
        <v>-6.0478278652312419E-4</v>
      </c>
      <c r="T133" s="80">
        <v>-2.3508492185818214E-3</v>
      </c>
      <c r="U133" s="80">
        <v>-2.1775971587765188E-5</v>
      </c>
      <c r="V133" s="80">
        <v>-2.977756160093522E-3</v>
      </c>
      <c r="W133" s="80">
        <v>1.6035874827874108E-3</v>
      </c>
      <c r="X133" s="80">
        <v>-3.0737988000000005E-4</v>
      </c>
      <c r="Y133" s="80">
        <v>-4.3789140000000007E-4</v>
      </c>
      <c r="Z133" s="80">
        <v>4.6621980000000009E-4</v>
      </c>
      <c r="AA133" s="80">
        <v>3.1927720253057827E-4</v>
      </c>
      <c r="AB133" s="81">
        <v>2.2972701659168752E-2</v>
      </c>
    </row>
    <row r="134" spans="1:28" x14ac:dyDescent="0.15">
      <c r="A134" s="22" t="s">
        <v>106</v>
      </c>
      <c r="B134" s="53">
        <f t="shared" ref="B134:B197" si="4">G134</f>
        <v>0.83333333333333337</v>
      </c>
      <c r="C134" s="22" t="s">
        <v>110</v>
      </c>
      <c r="D134" s="88">
        <f t="shared" si="3"/>
        <v>0</v>
      </c>
      <c r="E134" s="80">
        <v>3.5</v>
      </c>
      <c r="F134" s="80">
        <v>0</v>
      </c>
      <c r="G134" s="80">
        <v>0.83333333333333337</v>
      </c>
      <c r="H134" s="80">
        <v>0.16065271951401294</v>
      </c>
      <c r="I134" s="80">
        <v>0.13873220771754832</v>
      </c>
      <c r="J134" s="80">
        <v>-4.8099356808756046E-3</v>
      </c>
      <c r="K134" s="80">
        <v>-8.0867393600937712E-2</v>
      </c>
      <c r="L134" s="80">
        <v>-0.67464476336405044</v>
      </c>
      <c r="M134" s="80">
        <v>7.5093900739842609E-2</v>
      </c>
      <c r="N134" s="80">
        <v>0.11817659201965036</v>
      </c>
      <c r="O134" s="80">
        <v>0.11912663364229907</v>
      </c>
      <c r="P134" s="80">
        <v>0.13190833311557656</v>
      </c>
      <c r="Q134" s="80">
        <v>4.9264574026451291E-2</v>
      </c>
      <c r="R134" s="80">
        <v>3.6949611006970202E-2</v>
      </c>
      <c r="S134" s="80">
        <v>-7.9151295563395041E-4</v>
      </c>
      <c r="T134" s="80">
        <v>-2.1167397528309346E-3</v>
      </c>
      <c r="U134" s="80">
        <v>-2.8068178675448043E-5</v>
      </c>
      <c r="V134" s="80">
        <v>-2.93463603505146E-3</v>
      </c>
      <c r="W134" s="80">
        <v>1.5613309940122856E-3</v>
      </c>
      <c r="X134" s="80">
        <v>-2.8208304000000003E-4</v>
      </c>
      <c r="Y134" s="80">
        <v>-2.2314203999999999E-4</v>
      </c>
      <c r="Z134" s="80">
        <v>3.7058255999999998E-4</v>
      </c>
      <c r="AA134" s="80">
        <v>1.8717232706997212E-4</v>
      </c>
      <c r="AB134" s="81">
        <v>2.2778335044827673E-2</v>
      </c>
    </row>
    <row r="135" spans="1:28" x14ac:dyDescent="0.15">
      <c r="A135" s="22" t="s">
        <v>106</v>
      </c>
      <c r="B135" s="53">
        <f t="shared" si="4"/>
        <v>0.83333333333333337</v>
      </c>
      <c r="C135" s="22" t="s">
        <v>110</v>
      </c>
      <c r="D135" s="89">
        <f t="shared" ref="D135:D198" si="5">F135</f>
        <v>0</v>
      </c>
      <c r="E135" s="82">
        <v>5.5</v>
      </c>
      <c r="F135" s="82">
        <v>0</v>
      </c>
      <c r="G135" s="82">
        <v>0.83333333333333337</v>
      </c>
      <c r="H135" s="82">
        <v>0.1756377838028228</v>
      </c>
      <c r="I135" s="82">
        <v>0.14986020016201101</v>
      </c>
      <c r="J135" s="82">
        <v>-2.7512010840553543E-3</v>
      </c>
      <c r="K135" s="82">
        <v>-9.1558628207090403E-2</v>
      </c>
      <c r="L135" s="82">
        <v>-0.67346632037641474</v>
      </c>
      <c r="M135" s="82">
        <v>6.0025946820424197E-2</v>
      </c>
      <c r="N135" s="82">
        <v>0.11909676985848301</v>
      </c>
      <c r="O135" s="82">
        <v>0.11176521093163806</v>
      </c>
      <c r="P135" s="82">
        <v>0.12718052284019515</v>
      </c>
      <c r="Q135" s="82">
        <v>4.9643002209079509E-2</v>
      </c>
      <c r="R135" s="82">
        <v>3.3120537748729209E-2</v>
      </c>
      <c r="S135" s="82">
        <v>-7.9429997308336588E-4</v>
      </c>
      <c r="T135" s="82">
        <v>-1.644340295155038E-3</v>
      </c>
      <c r="U135" s="82">
        <v>-6.0886356819048835E-5</v>
      </c>
      <c r="V135" s="82">
        <v>-2.6081815261493257E-3</v>
      </c>
      <c r="W135" s="82">
        <v>1.3616459514355268E-3</v>
      </c>
      <c r="X135" s="82">
        <v>-1.7316935999999998E-4</v>
      </c>
      <c r="Y135" s="82">
        <v>-1.0407204000000001E-4</v>
      </c>
      <c r="Z135" s="82">
        <v>1.3309596E-4</v>
      </c>
      <c r="AA135" s="82">
        <v>1.1827579607584545E-4</v>
      </c>
      <c r="AB135" s="83">
        <v>2.1425194177611712E-2</v>
      </c>
    </row>
    <row r="136" spans="1:28" x14ac:dyDescent="0.15">
      <c r="A136" s="22" t="s">
        <v>106</v>
      </c>
      <c r="B136" s="53">
        <f t="shared" si="4"/>
        <v>1.1666666666666667</v>
      </c>
      <c r="C136" s="22" t="s">
        <v>110</v>
      </c>
      <c r="D136" s="87">
        <f t="shared" si="5"/>
        <v>0</v>
      </c>
      <c r="E136" s="78">
        <v>-3.5</v>
      </c>
      <c r="F136" s="78">
        <v>0</v>
      </c>
      <c r="G136" s="78">
        <v>1.1666666666666667</v>
      </c>
      <c r="H136" s="78">
        <v>0.87745766513325041</v>
      </c>
      <c r="I136" s="78">
        <v>0.87715159229962336</v>
      </c>
      <c r="J136" s="78">
        <v>2.2478096781057402E-2</v>
      </c>
      <c r="K136" s="78">
        <v>-5.6367891952830151E-3</v>
      </c>
      <c r="L136" s="78">
        <v>-0.87705867205853238</v>
      </c>
      <c r="M136" s="78">
        <v>3.7721676761999999E-6</v>
      </c>
      <c r="N136" s="78">
        <v>0.18784320020307371</v>
      </c>
      <c r="O136" s="78">
        <v>9.0627251449326762E-2</v>
      </c>
      <c r="P136" s="78">
        <v>6.6760488720822145E-2</v>
      </c>
      <c r="Q136" s="78">
        <v>8.2289180770423548E-2</v>
      </c>
      <c r="R136" s="78">
        <v>1.7362001814418798E-2</v>
      </c>
      <c r="S136" s="78">
        <v>1.7432794146092817E-3</v>
      </c>
      <c r="T136" s="78">
        <v>-1.11341347104142E-3</v>
      </c>
      <c r="U136" s="78">
        <v>-8.9335152334996913E-3</v>
      </c>
      <c r="V136" s="78">
        <v>-8.5543172240096265E-4</v>
      </c>
      <c r="W136" s="78">
        <v>6.1824019051723138E-4</v>
      </c>
      <c r="X136" s="78">
        <v>-1.1070000000000002E-6</v>
      </c>
      <c r="Y136" s="78">
        <v>-1.420092E-5</v>
      </c>
      <c r="Z136" s="78">
        <v>-8.6421600000000006E-6</v>
      </c>
      <c r="AA136" s="78">
        <v>1.2626089274132734E-6</v>
      </c>
      <c r="AB136" s="79">
        <v>2.3977664711017279E-2</v>
      </c>
    </row>
    <row r="137" spans="1:28" x14ac:dyDescent="0.15">
      <c r="A137" s="22" t="s">
        <v>106</v>
      </c>
      <c r="B137" s="53">
        <f t="shared" si="4"/>
        <v>1.1666666666666667</v>
      </c>
      <c r="C137" s="22" t="s">
        <v>110</v>
      </c>
      <c r="D137" s="88">
        <f t="shared" si="5"/>
        <v>0</v>
      </c>
      <c r="E137" s="80">
        <v>-2.5</v>
      </c>
      <c r="F137" s="80">
        <v>0</v>
      </c>
      <c r="G137" s="80">
        <v>1.1666666666666667</v>
      </c>
      <c r="H137" s="80">
        <v>0.88512875835738491</v>
      </c>
      <c r="I137" s="80">
        <v>0.88460447284822097</v>
      </c>
      <c r="J137" s="80">
        <v>1.9881814075547906E-2</v>
      </c>
      <c r="K137" s="80">
        <v>-2.3077238943867286E-2</v>
      </c>
      <c r="L137" s="80">
        <v>-0.87995747600479268</v>
      </c>
      <c r="M137" s="80">
        <v>1.0295782325967602E-2</v>
      </c>
      <c r="N137" s="80">
        <v>0.18903215209625096</v>
      </c>
      <c r="O137" s="80">
        <v>9.1332783341981388E-2</v>
      </c>
      <c r="P137" s="80">
        <v>7.7462922245905855E-2</v>
      </c>
      <c r="Q137" s="80">
        <v>8.1285079150767325E-2</v>
      </c>
      <c r="R137" s="80">
        <v>4.7149661378219396E-2</v>
      </c>
      <c r="S137" s="80">
        <v>1.5314660884537179E-3</v>
      </c>
      <c r="T137" s="80">
        <v>-2.8636604292742399E-3</v>
      </c>
      <c r="U137" s="80">
        <v>-9.2512716914276739E-3</v>
      </c>
      <c r="V137" s="80">
        <v>-7.8553887308385804E-4</v>
      </c>
      <c r="W137" s="80">
        <v>1.6258569608134257E-3</v>
      </c>
      <c r="X137" s="80">
        <v>-2.9469322799999995E-3</v>
      </c>
      <c r="Y137" s="80">
        <v>-1.1676096000000001E-4</v>
      </c>
      <c r="Z137" s="80">
        <v>5.3150364000000005E-4</v>
      </c>
      <c r="AA137" s="80">
        <v>9.9147056478278081E-4</v>
      </c>
      <c r="AB137" s="81">
        <v>2.5037668081004365E-2</v>
      </c>
    </row>
    <row r="138" spans="1:28" x14ac:dyDescent="0.15">
      <c r="A138" s="22" t="s">
        <v>106</v>
      </c>
      <c r="B138" s="53">
        <f t="shared" si="4"/>
        <v>1.1666666666666667</v>
      </c>
      <c r="C138" s="22" t="s">
        <v>110</v>
      </c>
      <c r="D138" s="88">
        <f t="shared" si="5"/>
        <v>0</v>
      </c>
      <c r="E138" s="80">
        <v>-2</v>
      </c>
      <c r="F138" s="80">
        <v>0</v>
      </c>
      <c r="G138" s="80">
        <v>1.1666666666666667</v>
      </c>
      <c r="H138" s="80">
        <v>0.85740974976853357</v>
      </c>
      <c r="I138" s="80">
        <v>0.85711672633201819</v>
      </c>
      <c r="J138" s="80">
        <v>2.0790792995449506E-2</v>
      </c>
      <c r="K138" s="80">
        <v>8.3749248739188355E-3</v>
      </c>
      <c r="L138" s="80">
        <v>-0.8796368586486083</v>
      </c>
      <c r="M138" s="80">
        <v>3.9445387659354597E-2</v>
      </c>
      <c r="N138" s="80">
        <v>0.18875964506892934</v>
      </c>
      <c r="O138" s="80">
        <v>9.2482539018900037E-2</v>
      </c>
      <c r="P138" s="80">
        <v>8.0107733600116485E-2</v>
      </c>
      <c r="Q138" s="80">
        <v>8.5218859388643722E-2</v>
      </c>
      <c r="R138" s="80">
        <v>7.0418595210578999E-2</v>
      </c>
      <c r="S138" s="80">
        <v>1.8645146736588482E-3</v>
      </c>
      <c r="T138" s="80">
        <v>-3.9882219701133214E-3</v>
      </c>
      <c r="U138" s="80">
        <v>-9.5518171123217029E-3</v>
      </c>
      <c r="V138" s="80">
        <v>-9.0897717095104807E-4</v>
      </c>
      <c r="W138" s="80">
        <v>2.0859900261764298E-3</v>
      </c>
      <c r="X138" s="80">
        <v>-4.8114140399999998E-3</v>
      </c>
      <c r="Y138" s="80">
        <v>-6.5007900000000002E-4</v>
      </c>
      <c r="Z138" s="80">
        <v>1.3982727600000001E-3</v>
      </c>
      <c r="AA138" s="80">
        <v>2.3483052392579166E-3</v>
      </c>
      <c r="AB138" s="81">
        <v>2.5300236306238889E-2</v>
      </c>
    </row>
    <row r="139" spans="1:28" x14ac:dyDescent="0.15">
      <c r="A139" s="22" t="s">
        <v>106</v>
      </c>
      <c r="B139" s="53">
        <f t="shared" si="4"/>
        <v>1.1666666666666667</v>
      </c>
      <c r="C139" s="22" t="s">
        <v>110</v>
      </c>
      <c r="D139" s="88">
        <f t="shared" si="5"/>
        <v>0</v>
      </c>
      <c r="E139" s="80">
        <v>-1.5</v>
      </c>
      <c r="F139" s="80">
        <v>0</v>
      </c>
      <c r="G139" s="80">
        <v>1.1666666666666667</v>
      </c>
      <c r="H139" s="80">
        <v>0.87690704218815652</v>
      </c>
      <c r="I139" s="80">
        <v>0.87668123770452022</v>
      </c>
      <c r="J139" s="80">
        <v>1.9482385967007985E-2</v>
      </c>
      <c r="K139" s="80">
        <v>-4.0502756800543521E-3</v>
      </c>
      <c r="L139" s="80">
        <v>-0.87997895882738753</v>
      </c>
      <c r="M139" s="80">
        <v>4.4195279691578396E-2</v>
      </c>
      <c r="N139" s="80">
        <v>0.19188414345068555</v>
      </c>
      <c r="O139" s="80">
        <v>9.0065439016286969E-2</v>
      </c>
      <c r="P139" s="80">
        <v>6.8360067641470332E-2</v>
      </c>
      <c r="Q139" s="80">
        <v>8.2797993160952932E-2</v>
      </c>
      <c r="R139" s="80">
        <v>6.0732126215837998E-2</v>
      </c>
      <c r="S139" s="80">
        <v>1.4882673179877801E-3</v>
      </c>
      <c r="T139" s="80">
        <v>-8.4725330462225696E-4</v>
      </c>
      <c r="U139" s="80">
        <v>-9.5717424347660316E-3</v>
      </c>
      <c r="V139" s="80">
        <v>-8.2532782966773484E-4</v>
      </c>
      <c r="W139" s="80">
        <v>6.1916551508894944E-4</v>
      </c>
      <c r="X139" s="80">
        <v>-3.9739928399999992E-3</v>
      </c>
      <c r="Y139" s="80">
        <v>-3.3600527999999997E-4</v>
      </c>
      <c r="Z139" s="80">
        <v>1.4345315999999999E-4</v>
      </c>
      <c r="AA139" s="80">
        <v>1.894043959675355E-3</v>
      </c>
      <c r="AB139" s="81">
        <v>2.4802203330473085E-2</v>
      </c>
    </row>
    <row r="140" spans="1:28" x14ac:dyDescent="0.15">
      <c r="A140" s="22" t="s">
        <v>106</v>
      </c>
      <c r="B140" s="53">
        <f t="shared" si="4"/>
        <v>1.1666666666666667</v>
      </c>
      <c r="C140" s="22" t="s">
        <v>110</v>
      </c>
      <c r="D140" s="88">
        <f t="shared" si="5"/>
        <v>0</v>
      </c>
      <c r="E140" s="80">
        <v>-1</v>
      </c>
      <c r="F140" s="80">
        <v>0</v>
      </c>
      <c r="G140" s="80">
        <v>1.1666666666666667</v>
      </c>
      <c r="H140" s="80">
        <v>0.87055808307810889</v>
      </c>
      <c r="I140" s="80">
        <v>0.87022879391376085</v>
      </c>
      <c r="J140" s="80">
        <v>2.3702511917516229E-2</v>
      </c>
      <c r="K140" s="80">
        <v>-3.3783405441928007E-3</v>
      </c>
      <c r="L140" s="80">
        <v>-0.8838179667671251</v>
      </c>
      <c r="M140" s="80">
        <v>4.1357382909242402E-2</v>
      </c>
      <c r="N140" s="80">
        <v>0.18661878506661489</v>
      </c>
      <c r="O140" s="80">
        <v>8.9841460637666445E-2</v>
      </c>
      <c r="P140" s="80">
        <v>6.9924183318836958E-2</v>
      </c>
      <c r="Q140" s="80">
        <v>7.8655857085989017E-2</v>
      </c>
      <c r="R140" s="80">
        <v>5.2481809647867597E-2</v>
      </c>
      <c r="S140" s="80">
        <v>1.2750604831075084E-3</v>
      </c>
      <c r="T140" s="80">
        <v>-1.2778475005569235E-3</v>
      </c>
      <c r="U140" s="80">
        <v>-8.3718432184668231E-3</v>
      </c>
      <c r="V140" s="80">
        <v>-5.7616876665644997E-4</v>
      </c>
      <c r="W140" s="80">
        <v>6.5901615997760767E-4</v>
      </c>
      <c r="X140" s="80">
        <v>-2.86303464E-3</v>
      </c>
      <c r="Y140" s="80">
        <v>-1.9076687999999999E-4</v>
      </c>
      <c r="Z140" s="80">
        <v>4.6343880000000001E-5</v>
      </c>
      <c r="AA140" s="80">
        <v>1.4618328931105334E-3</v>
      </c>
      <c r="AB140" s="81">
        <v>2.3893725201027546E-2</v>
      </c>
    </row>
    <row r="141" spans="1:28" x14ac:dyDescent="0.15">
      <c r="A141" s="22" t="s">
        <v>106</v>
      </c>
      <c r="B141" s="53">
        <f t="shared" si="4"/>
        <v>1.1666666666666667</v>
      </c>
      <c r="C141" s="22" t="s">
        <v>110</v>
      </c>
      <c r="D141" s="88">
        <f t="shared" si="5"/>
        <v>0</v>
      </c>
      <c r="E141" s="80">
        <v>-0.5</v>
      </c>
      <c r="F141" s="80">
        <v>0</v>
      </c>
      <c r="G141" s="80">
        <v>1.1666666666666667</v>
      </c>
      <c r="H141" s="80">
        <v>0.88796111706340053</v>
      </c>
      <c r="I141" s="80">
        <v>0.8874713960945636</v>
      </c>
      <c r="J141" s="80">
        <v>1.5883800017171677E-2</v>
      </c>
      <c r="K141" s="80">
        <v>-2.4842935161992361E-2</v>
      </c>
      <c r="L141" s="80">
        <v>-0.88550797635331513</v>
      </c>
      <c r="M141" s="80">
        <v>3.9944805204427197E-2</v>
      </c>
      <c r="N141" s="80">
        <v>0.18680916668844236</v>
      </c>
      <c r="O141" s="80">
        <v>8.9481228745385111E-2</v>
      </c>
      <c r="P141" s="80">
        <v>7.8601479003893485E-2</v>
      </c>
      <c r="Q141" s="80">
        <v>7.8316373404833606E-2</v>
      </c>
      <c r="R141" s="80">
        <v>4.8428035647037203E-2</v>
      </c>
      <c r="S141" s="80">
        <v>1.6596688911268223E-3</v>
      </c>
      <c r="T141" s="80">
        <v>-2.7117679782811049E-3</v>
      </c>
      <c r="U141" s="80">
        <v>-8.4990445029256671E-3</v>
      </c>
      <c r="V141" s="80">
        <v>-9.1471418329570019E-4</v>
      </c>
      <c r="W141" s="80">
        <v>1.4751524322329428E-3</v>
      </c>
      <c r="X141" s="80">
        <v>-2.99704104E-3</v>
      </c>
      <c r="Y141" s="80">
        <v>-3.3470279999999998E-4</v>
      </c>
      <c r="Z141" s="80">
        <v>5.0122367999999996E-4</v>
      </c>
      <c r="AA141" s="80">
        <v>1.4200414093451185E-3</v>
      </c>
      <c r="AB141" s="81">
        <v>2.454137377910684E-2</v>
      </c>
    </row>
    <row r="142" spans="1:28" x14ac:dyDescent="0.15">
      <c r="A142" s="22" t="s">
        <v>106</v>
      </c>
      <c r="B142" s="53">
        <f t="shared" si="4"/>
        <v>1.1666666666666667</v>
      </c>
      <c r="C142" s="22" t="s">
        <v>110</v>
      </c>
      <c r="D142" s="88">
        <f t="shared" si="5"/>
        <v>0</v>
      </c>
      <c r="E142" s="80">
        <v>0.5</v>
      </c>
      <c r="F142" s="80">
        <v>0</v>
      </c>
      <c r="G142" s="80">
        <v>1.1666666666666667</v>
      </c>
      <c r="H142" s="80">
        <v>0.90310914516428076</v>
      </c>
      <c r="I142" s="80">
        <v>0.90285497773281609</v>
      </c>
      <c r="J142" s="80">
        <v>2.1235016779713532E-2</v>
      </c>
      <c r="K142" s="80">
        <v>-2.8445254084805676E-3</v>
      </c>
      <c r="L142" s="80">
        <v>-0.8876243373417676</v>
      </c>
      <c r="M142" s="80">
        <v>4.2868390900658394E-2</v>
      </c>
      <c r="N142" s="80">
        <v>0.18209442181848046</v>
      </c>
      <c r="O142" s="80">
        <v>8.9249784420810579E-2</v>
      </c>
      <c r="P142" s="80">
        <v>6.7884113586901745E-2</v>
      </c>
      <c r="Q142" s="80">
        <v>7.8741347703083497E-2</v>
      </c>
      <c r="R142" s="80">
        <v>4.5500676818751008E-2</v>
      </c>
      <c r="S142" s="80">
        <v>1.7084416964915905E-3</v>
      </c>
      <c r="T142" s="80">
        <v>-1.0451315435307444E-3</v>
      </c>
      <c r="U142" s="80">
        <v>-8.2447653106175432E-3</v>
      </c>
      <c r="V142" s="80">
        <v>-7.5272069494025727E-4</v>
      </c>
      <c r="W142" s="80">
        <v>6.0911032140961317E-4</v>
      </c>
      <c r="X142" s="80">
        <v>-2.5202750399999996E-3</v>
      </c>
      <c r="Y142" s="80">
        <v>-3.1971672E-4</v>
      </c>
      <c r="Z142" s="80">
        <v>6.5858399999999993E-5</v>
      </c>
      <c r="AA142" s="80">
        <v>1.3835201110526957E-3</v>
      </c>
      <c r="AB142" s="81">
        <v>2.286607767702362E-2</v>
      </c>
    </row>
    <row r="143" spans="1:28" x14ac:dyDescent="0.15">
      <c r="A143" s="22" t="s">
        <v>106</v>
      </c>
      <c r="B143" s="53">
        <f t="shared" si="4"/>
        <v>1.1666666666666667</v>
      </c>
      <c r="C143" s="22" t="s">
        <v>110</v>
      </c>
      <c r="D143" s="88">
        <f t="shared" si="5"/>
        <v>0</v>
      </c>
      <c r="E143" s="80">
        <v>1.5</v>
      </c>
      <c r="F143" s="80">
        <v>0</v>
      </c>
      <c r="G143" s="80">
        <v>1.1666666666666667</v>
      </c>
      <c r="H143" s="80">
        <v>0.89518384031603693</v>
      </c>
      <c r="I143" s="80">
        <v>0.89462563880500079</v>
      </c>
      <c r="J143" s="80">
        <v>2.0449225968053219E-2</v>
      </c>
      <c r="K143" s="80">
        <v>-2.4101940026056149E-2</v>
      </c>
      <c r="L143" s="80">
        <v>-0.89141054711366696</v>
      </c>
      <c r="M143" s="80">
        <v>3.9504517581097805E-2</v>
      </c>
      <c r="N143" s="80">
        <v>0.18294740614372693</v>
      </c>
      <c r="O143" s="80">
        <v>8.8124293068242474E-2</v>
      </c>
      <c r="P143" s="80">
        <v>7.8086328733066285E-2</v>
      </c>
      <c r="Q143" s="80">
        <v>7.4803684031891915E-2</v>
      </c>
      <c r="R143" s="80">
        <v>4.0497215846749202E-2</v>
      </c>
      <c r="S143" s="80">
        <v>1.0827562790978514E-3</v>
      </c>
      <c r="T143" s="80">
        <v>-2.5431534225914781E-3</v>
      </c>
      <c r="U143" s="80">
        <v>-7.7900608160752843E-3</v>
      </c>
      <c r="V143" s="80">
        <v>-4.7345773919574448E-4</v>
      </c>
      <c r="W143" s="80">
        <v>1.353934913337876E-3</v>
      </c>
      <c r="X143" s="80">
        <v>-2.04495408E-3</v>
      </c>
      <c r="Y143" s="80">
        <v>-2.319732E-4</v>
      </c>
      <c r="Z143" s="80">
        <v>1.1377800000000001E-4</v>
      </c>
      <c r="AA143" s="80">
        <v>1.0966243564974245E-3</v>
      </c>
      <c r="AB143" s="81">
        <v>2.366655958925188E-2</v>
      </c>
    </row>
    <row r="144" spans="1:28" x14ac:dyDescent="0.15">
      <c r="A144" s="22" t="s">
        <v>106</v>
      </c>
      <c r="B144" s="53">
        <f t="shared" si="4"/>
        <v>1.1666666666666667</v>
      </c>
      <c r="C144" s="22" t="s">
        <v>110</v>
      </c>
      <c r="D144" s="88">
        <f t="shared" si="5"/>
        <v>0</v>
      </c>
      <c r="E144" s="80">
        <v>2.5</v>
      </c>
      <c r="F144" s="80">
        <v>0</v>
      </c>
      <c r="G144" s="80">
        <v>1.1666666666666667</v>
      </c>
      <c r="H144" s="80">
        <v>0.89939375309526071</v>
      </c>
      <c r="I144" s="80">
        <v>0.89906414367466403</v>
      </c>
      <c r="J144" s="80">
        <v>2.4256858404602011E-2</v>
      </c>
      <c r="K144" s="80">
        <v>-2.0960643265903398E-3</v>
      </c>
      <c r="L144" s="80">
        <v>-0.89317194577186354</v>
      </c>
      <c r="M144" s="80">
        <v>3.9014656065554397E-2</v>
      </c>
      <c r="N144" s="80">
        <v>0.18988140344852045</v>
      </c>
      <c r="O144" s="80">
        <v>8.9759335232172263E-2</v>
      </c>
      <c r="P144" s="80">
        <v>6.7195380072643654E-2</v>
      </c>
      <c r="Q144" s="80">
        <v>7.5768703439674095E-2</v>
      </c>
      <c r="R144" s="80">
        <v>3.9234038741251205E-2</v>
      </c>
      <c r="S144" s="80">
        <v>9.6988207239653086E-4</v>
      </c>
      <c r="T144" s="80">
        <v>-1.0520990871542828E-3</v>
      </c>
      <c r="U144" s="80">
        <v>-8.6228529306215454E-3</v>
      </c>
      <c r="V144" s="80">
        <v>-4.3989930139476922E-4</v>
      </c>
      <c r="W144" s="80">
        <v>6.512434335751759E-4</v>
      </c>
      <c r="X144" s="80">
        <v>-2.2946738400000002E-3</v>
      </c>
      <c r="Y144" s="80">
        <v>-2.6507304E-4</v>
      </c>
      <c r="Z144" s="80">
        <v>5.1496559999999995E-5</v>
      </c>
      <c r="AA144" s="80">
        <v>1.1374981949569538E-3</v>
      </c>
      <c r="AB144" s="81">
        <v>2.4313452370004152E-2</v>
      </c>
    </row>
    <row r="145" spans="1:28" x14ac:dyDescent="0.15">
      <c r="A145" s="22" t="s">
        <v>106</v>
      </c>
      <c r="B145" s="53">
        <f t="shared" si="4"/>
        <v>1.1666666666666667</v>
      </c>
      <c r="C145" s="22" t="s">
        <v>110</v>
      </c>
      <c r="D145" s="88">
        <f t="shared" si="5"/>
        <v>0</v>
      </c>
      <c r="E145" s="80">
        <v>3.5</v>
      </c>
      <c r="F145" s="80">
        <v>0</v>
      </c>
      <c r="G145" s="80">
        <v>1.1666666666666667</v>
      </c>
      <c r="H145" s="80">
        <v>0.89691978594688793</v>
      </c>
      <c r="I145" s="80">
        <v>0.89641746583396476</v>
      </c>
      <c r="J145" s="80">
        <v>1.7186607586147682E-2</v>
      </c>
      <c r="K145" s="80">
        <v>-2.4605891377952317E-2</v>
      </c>
      <c r="L145" s="80">
        <v>-0.89533672573739453</v>
      </c>
      <c r="M145" s="80">
        <v>3.6302246181431998E-2</v>
      </c>
      <c r="N145" s="80">
        <v>0.19061493263850257</v>
      </c>
      <c r="O145" s="80">
        <v>8.9197522799132456E-2</v>
      </c>
      <c r="P145" s="80">
        <v>7.6813384947906349E-2</v>
      </c>
      <c r="Q145" s="80">
        <v>7.3840592569727193E-2</v>
      </c>
      <c r="R145" s="80">
        <v>3.6828800381557801E-2</v>
      </c>
      <c r="S145" s="80">
        <v>1.4771192481901189E-3</v>
      </c>
      <c r="T145" s="80">
        <v>-2.4595428991090189E-3</v>
      </c>
      <c r="U145" s="80">
        <v>-8.9173528976470139E-3</v>
      </c>
      <c r="V145" s="80">
        <v>-6.8418498832833899E-4</v>
      </c>
      <c r="W145" s="80">
        <v>1.2677563515585335E-3</v>
      </c>
      <c r="X145" s="80">
        <v>-2.3519786400000003E-3</v>
      </c>
      <c r="Y145" s="80">
        <v>-3.1507488000000005E-4</v>
      </c>
      <c r="Z145" s="80">
        <v>1.022598E-4</v>
      </c>
      <c r="AA145" s="80">
        <v>1.0093933102208123E-3</v>
      </c>
      <c r="AB145" s="81">
        <v>2.5095273362718939E-2</v>
      </c>
    </row>
    <row r="146" spans="1:28" x14ac:dyDescent="0.15">
      <c r="A146" s="22" t="s">
        <v>106</v>
      </c>
      <c r="B146" s="53">
        <f t="shared" si="4"/>
        <v>1.1666666666666667</v>
      </c>
      <c r="C146" s="22" t="s">
        <v>110</v>
      </c>
      <c r="D146" s="88">
        <f t="shared" si="5"/>
        <v>0</v>
      </c>
      <c r="E146" s="80">
        <v>4.5</v>
      </c>
      <c r="F146" s="80">
        <v>0</v>
      </c>
      <c r="G146" s="80">
        <v>1.1666666666666667</v>
      </c>
      <c r="H146" s="80">
        <v>0.90900886700662498</v>
      </c>
      <c r="I146" s="80">
        <v>0.90871947827969679</v>
      </c>
      <c r="J146" s="80">
        <v>2.2589463808204827E-2</v>
      </c>
      <c r="K146" s="80">
        <v>-3.9681502745601629E-3</v>
      </c>
      <c r="L146" s="80">
        <v>-0.89003600952230577</v>
      </c>
      <c r="M146" s="80">
        <v>3.6371904314205596E-2</v>
      </c>
      <c r="N146" s="80">
        <v>0.18091666884423424</v>
      </c>
      <c r="O146" s="80">
        <v>8.7899070365296303E-2</v>
      </c>
      <c r="P146" s="80">
        <v>6.8684836290470105E-2</v>
      </c>
      <c r="Q146" s="80">
        <v>7.5735212270090696E-2</v>
      </c>
      <c r="R146" s="80">
        <v>3.6047709443692795E-2</v>
      </c>
      <c r="S146" s="80">
        <v>1.1984175032485871E-3</v>
      </c>
      <c r="T146" s="80">
        <v>-7.0093488852795266E-4</v>
      </c>
      <c r="U146" s="80">
        <v>-7.9053562577113563E-3</v>
      </c>
      <c r="V146" s="80">
        <v>-5.6366660355412572E-4</v>
      </c>
      <c r="W146" s="80">
        <v>5.6006811910855553E-4</v>
      </c>
      <c r="X146" s="80">
        <v>-1.6853788800000001E-3</v>
      </c>
      <c r="Y146" s="80">
        <v>-2.1037392000000001E-4</v>
      </c>
      <c r="Z146" s="80">
        <v>-4.4142840000000003E-5</v>
      </c>
      <c r="AA146" s="80">
        <v>1.0061823506533351E-3</v>
      </c>
      <c r="AB146" s="81">
        <v>2.2587347186513149E-2</v>
      </c>
    </row>
    <row r="147" spans="1:28" x14ac:dyDescent="0.15">
      <c r="A147" s="22" t="s">
        <v>106</v>
      </c>
      <c r="B147" s="53">
        <f t="shared" si="4"/>
        <v>1.1666666666666667</v>
      </c>
      <c r="C147" s="22" t="s">
        <v>110</v>
      </c>
      <c r="D147" s="88">
        <f t="shared" si="5"/>
        <v>0</v>
      </c>
      <c r="E147" s="80">
        <v>5.5</v>
      </c>
      <c r="F147" s="80">
        <v>0</v>
      </c>
      <c r="G147" s="80">
        <v>1.1666666666666667</v>
      </c>
      <c r="H147" s="80">
        <v>0.90617898228720384</v>
      </c>
      <c r="I147" s="80">
        <v>0.90566030692503818</v>
      </c>
      <c r="J147" s="80">
        <v>1.7397520559348671E-2</v>
      </c>
      <c r="K147" s="80">
        <v>-2.5240496784043782E-2</v>
      </c>
      <c r="L147" s="80">
        <v>-0.89661203422126756</v>
      </c>
      <c r="M147" s="80">
        <v>3.4897403276782202E-2</v>
      </c>
      <c r="N147" s="80">
        <v>0.18039591911394157</v>
      </c>
      <c r="O147" s="80">
        <v>8.9583885502252852E-2</v>
      </c>
      <c r="P147" s="80">
        <v>7.5413520081528129E-2</v>
      </c>
      <c r="Q147" s="80">
        <v>7.2548373248580891E-2</v>
      </c>
      <c r="R147" s="80">
        <v>3.4660736522042393E-2</v>
      </c>
      <c r="S147" s="80">
        <v>1.3990827596064897E-3</v>
      </c>
      <c r="T147" s="80">
        <v>-2.6629951729163375E-3</v>
      </c>
      <c r="U147" s="80">
        <v>-7.3255478810728145E-3</v>
      </c>
      <c r="V147" s="80">
        <v>-5.5241876931568618E-4</v>
      </c>
      <c r="W147" s="80">
        <v>1.2462888214946743E-3</v>
      </c>
      <c r="X147" s="80">
        <v>-1.6320873599999998E-3</v>
      </c>
      <c r="Y147" s="80">
        <v>-1.8392184000000001E-4</v>
      </c>
      <c r="Z147" s="80">
        <v>8.5378320000000004E-5</v>
      </c>
      <c r="AA147" s="80">
        <v>8.9684351822199465E-4</v>
      </c>
      <c r="AB147" s="81">
        <v>2.3127579592865769E-2</v>
      </c>
    </row>
    <row r="148" spans="1:28" x14ac:dyDescent="0.15">
      <c r="A148" s="22" t="s">
        <v>106</v>
      </c>
      <c r="B148" s="53">
        <f t="shared" si="4"/>
        <v>1.1666666666666667</v>
      </c>
      <c r="C148" s="22" t="s">
        <v>110</v>
      </c>
      <c r="D148" s="89">
        <f t="shared" si="5"/>
        <v>0</v>
      </c>
      <c r="E148" s="82">
        <v>6.5</v>
      </c>
      <c r="F148" s="82">
        <v>0</v>
      </c>
      <c r="G148" s="82">
        <v>1.1666666666666667</v>
      </c>
      <c r="H148" s="82">
        <v>0.9208417463410401</v>
      </c>
      <c r="I148" s="82">
        <v>0.92062019613040036</v>
      </c>
      <c r="J148" s="82">
        <v>2.0075928670352353E-2</v>
      </c>
      <c r="K148" s="82">
        <v>-2.2211189213201285E-3</v>
      </c>
      <c r="L148" s="82">
        <v>-0.89904554226379285</v>
      </c>
      <c r="M148" s="82">
        <v>3.32597168971452E-2</v>
      </c>
      <c r="N148" s="82">
        <v>0.18040898451936108</v>
      </c>
      <c r="O148" s="82">
        <v>8.6013296849744098E-2</v>
      </c>
      <c r="P148" s="82">
        <v>6.6292000612207566E-2</v>
      </c>
      <c r="Q148" s="82">
        <v>7.3455416577437857E-2</v>
      </c>
      <c r="R148" s="82">
        <v>3.2778753222600002E-2</v>
      </c>
      <c r="S148" s="82">
        <v>1.3600645153146755E-3</v>
      </c>
      <c r="T148" s="82">
        <v>-8.5840137441991831E-4</v>
      </c>
      <c r="U148" s="82">
        <v>-7.5088238345777745E-3</v>
      </c>
      <c r="V148" s="82">
        <v>-6.2817200758700533E-4</v>
      </c>
      <c r="W148" s="82">
        <v>5.3520773228173015E-4</v>
      </c>
      <c r="X148" s="82">
        <v>-1.4223632400000002E-3</v>
      </c>
      <c r="Y148" s="82">
        <v>-1.7752284E-4</v>
      </c>
      <c r="Z148" s="82">
        <v>-3.1031639999999999E-5</v>
      </c>
      <c r="AA148" s="82">
        <v>8.2425042934798848E-4</v>
      </c>
      <c r="AB148" s="83">
        <v>2.2170159137719098E-2</v>
      </c>
    </row>
    <row r="149" spans="1:28" x14ac:dyDescent="0.15">
      <c r="A149" s="22" t="s">
        <v>106</v>
      </c>
      <c r="B149" s="22">
        <f t="shared" si="4"/>
        <v>1.5</v>
      </c>
      <c r="C149" s="22" t="s">
        <v>110</v>
      </c>
      <c r="D149" s="87">
        <f t="shared" si="5"/>
        <v>0</v>
      </c>
      <c r="E149" s="78">
        <v>-3.5</v>
      </c>
      <c r="F149" s="78">
        <v>0</v>
      </c>
      <c r="G149" s="78">
        <v>1.5</v>
      </c>
      <c r="H149" s="78">
        <v>1.0116620858068539</v>
      </c>
      <c r="I149" s="78">
        <v>1.0114583605529279</v>
      </c>
      <c r="J149" s="78">
        <v>1.6833841639820369E-2</v>
      </c>
      <c r="K149" s="78">
        <v>-1.1348237850106201E-2</v>
      </c>
      <c r="L149" s="78">
        <v>-0.94651059939298221</v>
      </c>
      <c r="M149" s="78">
        <v>0</v>
      </c>
      <c r="N149" s="78">
        <v>0.16028266071381911</v>
      </c>
      <c r="O149" s="78">
        <v>7.5775618460297969E-2</v>
      </c>
      <c r="P149" s="78">
        <v>6.5060119529794722E-2</v>
      </c>
      <c r="Q149" s="78">
        <v>7.6385618495182758E-2</v>
      </c>
      <c r="R149" s="78">
        <v>1.6990009086758396E-2</v>
      </c>
      <c r="S149" s="78">
        <v>1.6122895944867619E-3</v>
      </c>
      <c r="T149" s="78">
        <v>-2.1278878226285956E-3</v>
      </c>
      <c r="U149" s="78">
        <v>-7.3092621686105773E-3</v>
      </c>
      <c r="V149" s="78">
        <v>-6.1225642495345463E-4</v>
      </c>
      <c r="W149" s="78">
        <v>1.3615225748259642E-3</v>
      </c>
      <c r="X149" s="78">
        <v>-4.4521919999999999E-5</v>
      </c>
      <c r="Y149" s="78">
        <v>1.0103400000000001E-5</v>
      </c>
      <c r="Z149" s="78">
        <v>7.7263200000000006E-6</v>
      </c>
      <c r="AA149" s="78">
        <v>6.1544595406132683E-6</v>
      </c>
      <c r="AB149" s="79">
        <v>1.7832647415886537E-2</v>
      </c>
    </row>
    <row r="150" spans="1:28" x14ac:dyDescent="0.15">
      <c r="A150" s="22" t="s">
        <v>106</v>
      </c>
      <c r="B150" s="22">
        <f t="shared" si="4"/>
        <v>1.5</v>
      </c>
      <c r="C150" s="22" t="s">
        <v>110</v>
      </c>
      <c r="D150" s="88">
        <f t="shared" si="5"/>
        <v>0</v>
      </c>
      <c r="E150" s="80">
        <v>-2.5</v>
      </c>
      <c r="F150" s="80">
        <v>0</v>
      </c>
      <c r="G150" s="80">
        <v>1.5</v>
      </c>
      <c r="H150" s="80">
        <v>1.0235057722635112</v>
      </c>
      <c r="I150" s="80">
        <v>1.0232377567818787</v>
      </c>
      <c r="J150" s="80">
        <v>1.6307492450062154E-2</v>
      </c>
      <c r="K150" s="80">
        <v>-1.6811443801958318E-2</v>
      </c>
      <c r="L150" s="80">
        <v>-0.95021140117402814</v>
      </c>
      <c r="M150" s="80">
        <v>3.0819087282059994E-4</v>
      </c>
      <c r="N150" s="80">
        <v>0.15409899097740432</v>
      </c>
      <c r="O150" s="80">
        <v>7.7201614137515251E-2</v>
      </c>
      <c r="P150" s="80">
        <v>7.0629715211491584E-2</v>
      </c>
      <c r="Q150" s="80">
        <v>7.4865185497089065E-2</v>
      </c>
      <c r="R150" s="80">
        <v>1.9353302754924601E-2</v>
      </c>
      <c r="S150" s="80">
        <v>1.9982915112307835E-3</v>
      </c>
      <c r="T150" s="80">
        <v>-2.5975002628550771E-3</v>
      </c>
      <c r="U150" s="80">
        <v>-6.5796745879632707E-3</v>
      </c>
      <c r="V150" s="80">
        <v>-7.6481160267737329E-4</v>
      </c>
      <c r="W150" s="80">
        <v>1.5396167107293017E-3</v>
      </c>
      <c r="X150" s="80">
        <v>-1.9212875999999996E-4</v>
      </c>
      <c r="Y150" s="80">
        <v>-9.3093840000000002E-5</v>
      </c>
      <c r="Z150" s="80">
        <v>7.5977999999999995E-6</v>
      </c>
      <c r="AA150" s="80">
        <v>9.2948747385570484E-5</v>
      </c>
      <c r="AB150" s="81">
        <v>1.7347572458274167E-2</v>
      </c>
    </row>
    <row r="151" spans="1:28" x14ac:dyDescent="0.15">
      <c r="A151" s="22" t="s">
        <v>106</v>
      </c>
      <c r="B151" s="22">
        <f t="shared" si="4"/>
        <v>1.5</v>
      </c>
      <c r="C151" s="22" t="s">
        <v>110</v>
      </c>
      <c r="D151" s="88">
        <f t="shared" si="5"/>
        <v>0</v>
      </c>
      <c r="E151" s="80">
        <v>-2</v>
      </c>
      <c r="F151" s="80">
        <v>0</v>
      </c>
      <c r="G151" s="80">
        <v>1.5</v>
      </c>
      <c r="H151" s="80">
        <v>1.0087781199529933</v>
      </c>
      <c r="I151" s="80">
        <v>1.0085839713606313</v>
      </c>
      <c r="J151" s="80">
        <v>1.7162343261797126E-2</v>
      </c>
      <c r="K151" s="80">
        <v>-9.8550486593027547E-3</v>
      </c>
      <c r="L151" s="80">
        <v>-0.94916521525575048</v>
      </c>
      <c r="M151" s="80">
        <v>2.1595705754237997E-3</v>
      </c>
      <c r="N151" s="80">
        <v>0.15659075043955756</v>
      </c>
      <c r="O151" s="80">
        <v>7.4986094675660642E-2</v>
      </c>
      <c r="P151" s="80">
        <v>7.1676814131542491E-2</v>
      </c>
      <c r="Q151" s="80">
        <v>7.4748930376355882E-2</v>
      </c>
      <c r="R151" s="80">
        <v>2.67315667738812E-2</v>
      </c>
      <c r="S151" s="80">
        <v>1.6791780132727298E-3</v>
      </c>
      <c r="T151" s="80">
        <v>-2.9625995487284839E-3</v>
      </c>
      <c r="U151" s="80">
        <v>-6.7605446975817626E-3</v>
      </c>
      <c r="V151" s="80">
        <v>-6.0516226990361608E-4</v>
      </c>
      <c r="W151" s="80">
        <v>1.6483731920585653E-3</v>
      </c>
      <c r="X151" s="80">
        <v>-8.6112828000000003E-4</v>
      </c>
      <c r="Y151" s="80">
        <v>-1.2159828E-4</v>
      </c>
      <c r="Z151" s="80">
        <v>2.1779928000000004E-4</v>
      </c>
      <c r="AA151" s="80">
        <v>3.4979547084589832E-4</v>
      </c>
      <c r="AB151" s="81">
        <v>1.7640571600989315E-2</v>
      </c>
    </row>
    <row r="152" spans="1:28" x14ac:dyDescent="0.15">
      <c r="A152" s="22" t="s">
        <v>106</v>
      </c>
      <c r="B152" s="22">
        <f t="shared" si="4"/>
        <v>1.5</v>
      </c>
      <c r="C152" s="22" t="s">
        <v>110</v>
      </c>
      <c r="D152" s="88">
        <f t="shared" si="5"/>
        <v>0</v>
      </c>
      <c r="E152" s="80">
        <v>-1.5</v>
      </c>
      <c r="F152" s="80">
        <v>0</v>
      </c>
      <c r="G152" s="80">
        <v>1.5</v>
      </c>
      <c r="H152" s="80">
        <v>1.0231422365194391</v>
      </c>
      <c r="I152" s="80">
        <v>1.022939118943718</v>
      </c>
      <c r="J152" s="80">
        <v>1.776148542460701E-2</v>
      </c>
      <c r="K152" s="80">
        <v>-1.0006234064871602E-2</v>
      </c>
      <c r="L152" s="80">
        <v>-0.94695628533557974</v>
      </c>
      <c r="M152" s="80">
        <v>6.2583275431907998E-3</v>
      </c>
      <c r="N152" s="80">
        <v>0.15690805314260328</v>
      </c>
      <c r="O152" s="80">
        <v>7.4291761701937034E-2</v>
      </c>
      <c r="P152" s="80">
        <v>7.1542427104370185E-2</v>
      </c>
      <c r="Q152" s="80">
        <v>7.6220476182006724E-2</v>
      </c>
      <c r="R152" s="80">
        <v>3.1889935912527007E-2</v>
      </c>
      <c r="S152" s="80">
        <v>1.5440076669760866E-3</v>
      </c>
      <c r="T152" s="80">
        <v>-2.2365815031557936E-3</v>
      </c>
      <c r="U152" s="80">
        <v>-7.0888498556273332E-3</v>
      </c>
      <c r="V152" s="80">
        <v>-6.643830424935723E-4</v>
      </c>
      <c r="W152" s="80">
        <v>1.4596069794280794E-3</v>
      </c>
      <c r="X152" s="80">
        <v>-8.4476736000000004E-4</v>
      </c>
      <c r="Y152" s="80">
        <v>-1.4155020000000004E-4</v>
      </c>
      <c r="Z152" s="80">
        <v>2.3602320000000001E-4</v>
      </c>
      <c r="AA152" s="80">
        <v>5.8930397144559454E-4</v>
      </c>
      <c r="AB152" s="81">
        <v>1.762886093688177E-2</v>
      </c>
    </row>
    <row r="153" spans="1:28" x14ac:dyDescent="0.15">
      <c r="A153" s="22" t="s">
        <v>106</v>
      </c>
      <c r="B153" s="22">
        <f t="shared" si="4"/>
        <v>1.5</v>
      </c>
      <c r="C153" s="22" t="s">
        <v>110</v>
      </c>
      <c r="D153" s="88">
        <f t="shared" si="5"/>
        <v>0</v>
      </c>
      <c r="E153" s="80">
        <v>-1</v>
      </c>
      <c r="F153" s="80">
        <v>0</v>
      </c>
      <c r="G153" s="80">
        <v>1.5</v>
      </c>
      <c r="H153" s="80">
        <v>0.99618691638306389</v>
      </c>
      <c r="I153" s="80">
        <v>0.99594785783345707</v>
      </c>
      <c r="J153" s="80">
        <v>1.7905204884221839E-2</v>
      </c>
      <c r="K153" s="80">
        <v>-1.2475595689162806E-2</v>
      </c>
      <c r="L153" s="80">
        <v>-0.9471900900548178</v>
      </c>
      <c r="M153" s="80">
        <v>1.0646121856431601E-2</v>
      </c>
      <c r="N153" s="80">
        <v>0.17044381315723653</v>
      </c>
      <c r="O153" s="80">
        <v>7.2830302781438164E-2</v>
      </c>
      <c r="P153" s="80">
        <v>6.93399730479351E-2</v>
      </c>
      <c r="Q153" s="80">
        <v>7.618916083676304E-2</v>
      </c>
      <c r="R153" s="80">
        <v>3.6607515468677999E-2</v>
      </c>
      <c r="S153" s="80">
        <v>1.3530969716911373E-3</v>
      </c>
      <c r="T153" s="80">
        <v>-2.4818390387043414E-3</v>
      </c>
      <c r="U153" s="80">
        <v>-8.291710110556039E-3</v>
      </c>
      <c r="V153" s="80">
        <v>-6.086785032761448E-4</v>
      </c>
      <c r="W153" s="80">
        <v>1.4285160738183524E-3</v>
      </c>
      <c r="X153" s="80">
        <v>-2.1177838800000002E-3</v>
      </c>
      <c r="Y153" s="80">
        <v>-2.1087324E-4</v>
      </c>
      <c r="Z153" s="80">
        <v>2.5685964000000001E-4</v>
      </c>
      <c r="AA153" s="80">
        <v>8.4308678813236335E-4</v>
      </c>
      <c r="AB153" s="81">
        <v>1.9581689154551642E-2</v>
      </c>
    </row>
    <row r="154" spans="1:28" x14ac:dyDescent="0.15">
      <c r="A154" s="22" t="s">
        <v>106</v>
      </c>
      <c r="B154" s="22">
        <f t="shared" si="4"/>
        <v>1.5</v>
      </c>
      <c r="C154" s="22" t="s">
        <v>110</v>
      </c>
      <c r="D154" s="88">
        <f t="shared" si="5"/>
        <v>0</v>
      </c>
      <c r="E154" s="80">
        <v>-0.5</v>
      </c>
      <c r="F154" s="80">
        <v>0</v>
      </c>
      <c r="G154" s="80">
        <v>1.5</v>
      </c>
      <c r="H154" s="80">
        <v>1.0178644931241496</v>
      </c>
      <c r="I154" s="80">
        <v>1.017606567046061</v>
      </c>
      <c r="J154" s="80">
        <v>1.7940668127503428E-2</v>
      </c>
      <c r="K154" s="80">
        <v>-1.4252490826218909E-2</v>
      </c>
      <c r="L154" s="80">
        <v>-0.94691130911853216</v>
      </c>
      <c r="M154" s="80">
        <v>1.1400092489847599E-2</v>
      </c>
      <c r="N154" s="80">
        <v>0.15514235692447823</v>
      </c>
      <c r="O154" s="80">
        <v>7.6105986568763231E-2</v>
      </c>
      <c r="P154" s="80">
        <v>7.2974022241052997E-2</v>
      </c>
      <c r="Q154" s="80">
        <v>7.4517879865142786E-2</v>
      </c>
      <c r="R154" s="80">
        <v>3.3968520849463196E-2</v>
      </c>
      <c r="S154" s="80">
        <v>9.4619242407650058E-4</v>
      </c>
      <c r="T154" s="80">
        <v>-2.8232486762577182E-3</v>
      </c>
      <c r="U154" s="80">
        <v>-6.7672070344981326E-3</v>
      </c>
      <c r="V154" s="80">
        <v>-5.0121747634728647E-4</v>
      </c>
      <c r="W154" s="80">
        <v>1.6128407285045914E-3</v>
      </c>
      <c r="X154" s="80">
        <v>-1.1282814000000002E-3</v>
      </c>
      <c r="Y154" s="80">
        <v>-2.5150175999999995E-4</v>
      </c>
      <c r="Z154" s="80">
        <v>3.6068867999999995E-4</v>
      </c>
      <c r="AA154" s="80">
        <v>7.3006431660778935E-4</v>
      </c>
      <c r="AB154" s="81">
        <v>1.7593240012862332E-2</v>
      </c>
    </row>
    <row r="155" spans="1:28" x14ac:dyDescent="0.15">
      <c r="A155" s="22" t="s">
        <v>106</v>
      </c>
      <c r="B155" s="22">
        <f t="shared" si="4"/>
        <v>1.5</v>
      </c>
      <c r="C155" s="22" t="s">
        <v>110</v>
      </c>
      <c r="D155" s="88">
        <f t="shared" si="5"/>
        <v>0</v>
      </c>
      <c r="E155" s="80">
        <v>0.5</v>
      </c>
      <c r="F155" s="80">
        <v>0</v>
      </c>
      <c r="G155" s="80">
        <v>1.5</v>
      </c>
      <c r="H155" s="80">
        <v>1.0153084142516575</v>
      </c>
      <c r="I155" s="80">
        <v>1.0151073416379537</v>
      </c>
      <c r="J155" s="80">
        <v>1.8119850830399839E-2</v>
      </c>
      <c r="K155" s="80">
        <v>-8.9404702799356431E-3</v>
      </c>
      <c r="L155" s="80">
        <v>-0.94538985706346934</v>
      </c>
      <c r="M155" s="80">
        <v>1.7829628612349404E-2</v>
      </c>
      <c r="N155" s="80">
        <v>0.1580783401708955</v>
      </c>
      <c r="O155" s="80">
        <v>7.6186245487768908E-2</v>
      </c>
      <c r="P155" s="80">
        <v>7.0975015211864875E-2</v>
      </c>
      <c r="Q155" s="80">
        <v>7.5973038133045179E-2</v>
      </c>
      <c r="R155" s="80">
        <v>3.7267126458408004E-2</v>
      </c>
      <c r="S155" s="80">
        <v>1.5384336320772561E-3</v>
      </c>
      <c r="T155" s="80">
        <v>-2.6574211380175064E-3</v>
      </c>
      <c r="U155" s="80">
        <v>-7.1586810166396567E-3</v>
      </c>
      <c r="V155" s="80">
        <v>-5.769090263138244E-4</v>
      </c>
      <c r="W155" s="80">
        <v>1.535236841089836E-3</v>
      </c>
      <c r="X155" s="80">
        <v>-1.4105242800000002E-3</v>
      </c>
      <c r="Y155" s="80">
        <v>-3.1168044000000003E-4</v>
      </c>
      <c r="Z155" s="80">
        <v>2.7503280000000003E-4</v>
      </c>
      <c r="AA155" s="80">
        <v>9.8434621976482449E-4</v>
      </c>
      <c r="AB155" s="81">
        <v>1.7915279208516197E-2</v>
      </c>
    </row>
    <row r="156" spans="1:28" x14ac:dyDescent="0.15">
      <c r="A156" s="22" t="s">
        <v>106</v>
      </c>
      <c r="B156" s="22">
        <f t="shared" si="4"/>
        <v>1.5</v>
      </c>
      <c r="C156" s="22" t="s">
        <v>110</v>
      </c>
      <c r="D156" s="88">
        <f t="shared" si="5"/>
        <v>0</v>
      </c>
      <c r="E156" s="80">
        <v>1.5</v>
      </c>
      <c r="F156" s="80">
        <v>0</v>
      </c>
      <c r="G156" s="80">
        <v>1.5</v>
      </c>
      <c r="H156" s="80">
        <v>1.0025447757309491</v>
      </c>
      <c r="I156" s="80">
        <v>1.0022677810835328</v>
      </c>
      <c r="J156" s="80">
        <v>1.7240735694314311E-2</v>
      </c>
      <c r="K156" s="80">
        <v>-1.6064849206556594E-2</v>
      </c>
      <c r="L156" s="80">
        <v>-0.94904543474874548</v>
      </c>
      <c r="M156" s="80">
        <v>1.8930494979534598E-2</v>
      </c>
      <c r="N156" s="80">
        <v>0.16190090449935232</v>
      </c>
      <c r="O156" s="80">
        <v>7.3584363322793903E-2</v>
      </c>
      <c r="P156" s="80">
        <v>7.0551322778974399E-2</v>
      </c>
      <c r="Q156" s="80">
        <v>7.2441096846009051E-2</v>
      </c>
      <c r="R156" s="80">
        <v>3.4635678585492609E-2</v>
      </c>
      <c r="S156" s="80">
        <v>9.4340540662708543E-4</v>
      </c>
      <c r="T156" s="80">
        <v>-2.5208572829961561E-3</v>
      </c>
      <c r="U156" s="80">
        <v>-7.1400511485957326E-3</v>
      </c>
      <c r="V156" s="80">
        <v>-3.2491230128260407E-4</v>
      </c>
      <c r="W156" s="80">
        <v>1.4082823098501172E-3</v>
      </c>
      <c r="X156" s="80">
        <v>-1.8694951200000001E-3</v>
      </c>
      <c r="Y156" s="80">
        <v>-2.424006E-4</v>
      </c>
      <c r="Z156" s="80">
        <v>2.2680648E-4</v>
      </c>
      <c r="AA156" s="80">
        <v>8.7775716200941527E-4</v>
      </c>
      <c r="AB156" s="81">
        <v>1.8302025274596186E-2</v>
      </c>
    </row>
    <row r="157" spans="1:28" x14ac:dyDescent="0.15">
      <c r="A157" s="22" t="s">
        <v>106</v>
      </c>
      <c r="B157" s="22">
        <f t="shared" si="4"/>
        <v>1.5</v>
      </c>
      <c r="C157" s="22" t="s">
        <v>110</v>
      </c>
      <c r="D157" s="88">
        <f t="shared" si="5"/>
        <v>0</v>
      </c>
      <c r="E157" s="80">
        <v>2.5</v>
      </c>
      <c r="F157" s="80">
        <v>0</v>
      </c>
      <c r="G157" s="80">
        <v>1.5</v>
      </c>
      <c r="H157" s="80">
        <v>1.0223662998887462</v>
      </c>
      <c r="I157" s="80">
        <v>1.0221458621861037</v>
      </c>
      <c r="J157" s="80">
        <v>1.7793215694911584E-2</v>
      </c>
      <c r="K157" s="80">
        <v>-1.1579682174680738E-2</v>
      </c>
      <c r="L157" s="80">
        <v>-0.9493464146017121</v>
      </c>
      <c r="M157" s="80">
        <v>2.1220103356729199E-2</v>
      </c>
      <c r="N157" s="80">
        <v>0.15598040935781665</v>
      </c>
      <c r="O157" s="80">
        <v>7.6441954136693996E-2</v>
      </c>
      <c r="P157" s="80">
        <v>6.9479959534572922E-2</v>
      </c>
      <c r="Q157" s="80">
        <v>7.3957426074145599E-2</v>
      </c>
      <c r="R157" s="80">
        <v>3.5742752176824003E-2</v>
      </c>
      <c r="S157" s="80">
        <v>1.2792410092816314E-3</v>
      </c>
      <c r="T157" s="80">
        <v>-2.3996220239465892E-3</v>
      </c>
      <c r="U157" s="80">
        <v>-6.7440739202051809E-3</v>
      </c>
      <c r="V157" s="80">
        <v>-5.121979945983408E-4</v>
      </c>
      <c r="W157" s="80">
        <v>1.4134641274517385E-3</v>
      </c>
      <c r="X157" s="80">
        <v>-1.6322796000000001E-3</v>
      </c>
      <c r="Y157" s="80">
        <v>-2.6458164E-4</v>
      </c>
      <c r="Z157" s="80">
        <v>2.6209007999999998E-4</v>
      </c>
      <c r="AA157" s="80">
        <v>9.901172925437685E-4</v>
      </c>
      <c r="AB157" s="81">
        <v>1.7500362616297189E-2</v>
      </c>
    </row>
    <row r="158" spans="1:28" x14ac:dyDescent="0.15">
      <c r="A158" s="22" t="s">
        <v>106</v>
      </c>
      <c r="B158" s="22">
        <f t="shared" si="4"/>
        <v>1.5</v>
      </c>
      <c r="C158" s="22" t="s">
        <v>110</v>
      </c>
      <c r="D158" s="88">
        <f t="shared" si="5"/>
        <v>0</v>
      </c>
      <c r="E158" s="80">
        <v>3.5</v>
      </c>
      <c r="F158" s="80">
        <v>0</v>
      </c>
      <c r="G158" s="80">
        <v>1.5</v>
      </c>
      <c r="H158" s="80">
        <v>1.0161333774218944</v>
      </c>
      <c r="I158" s="80">
        <v>1.0158782005577061</v>
      </c>
      <c r="J158" s="80">
        <v>1.7261267045687857E-2</v>
      </c>
      <c r="K158" s="80">
        <v>-1.4851632989028793E-2</v>
      </c>
      <c r="L158" s="80">
        <v>-0.95021908541441769</v>
      </c>
      <c r="M158" s="80">
        <v>2.1367173534676199E-2</v>
      </c>
      <c r="N158" s="80">
        <v>0.1614604136880653</v>
      </c>
      <c r="O158" s="80">
        <v>7.634116386631476E-2</v>
      </c>
      <c r="P158" s="80">
        <v>7.217329953748465E-2</v>
      </c>
      <c r="Q158" s="80">
        <v>7.1632874501087324E-2</v>
      </c>
      <c r="R158" s="80">
        <v>3.45073482163872E-2</v>
      </c>
      <c r="S158" s="80">
        <v>9.3922488045296239E-4</v>
      </c>
      <c r="T158" s="80">
        <v>-2.8371837635047946E-3</v>
      </c>
      <c r="U158" s="80">
        <v>-6.7323531422967525E-3</v>
      </c>
      <c r="V158" s="80">
        <v>-3.7524995798406688E-4</v>
      </c>
      <c r="W158" s="80">
        <v>1.5208634660758156E-3</v>
      </c>
      <c r="X158" s="80">
        <v>-1.68574608E-3</v>
      </c>
      <c r="Y158" s="80">
        <v>-1.6067375999999998E-4</v>
      </c>
      <c r="Z158" s="80">
        <v>2.4621947999999997E-4</v>
      </c>
      <c r="AA158" s="80">
        <v>9.2718707360269371E-4</v>
      </c>
      <c r="AB158" s="81">
        <v>1.8553211827456097E-2</v>
      </c>
    </row>
    <row r="159" spans="1:28" x14ac:dyDescent="0.15">
      <c r="A159" s="22" t="s">
        <v>106</v>
      </c>
      <c r="B159" s="22">
        <f t="shared" si="4"/>
        <v>1.5</v>
      </c>
      <c r="C159" s="22" t="s">
        <v>110</v>
      </c>
      <c r="D159" s="88">
        <f t="shared" si="5"/>
        <v>0</v>
      </c>
      <c r="E159" s="80">
        <v>4.5</v>
      </c>
      <c r="F159" s="80">
        <v>0</v>
      </c>
      <c r="G159" s="80">
        <v>1.5</v>
      </c>
      <c r="H159" s="80">
        <v>1.0423308195715359</v>
      </c>
      <c r="I159" s="80">
        <v>1.0420967362617264</v>
      </c>
      <c r="J159" s="80">
        <v>1.8569674074129378E-2</v>
      </c>
      <c r="K159" s="80">
        <v>-1.1962311904824122E-2</v>
      </c>
      <c r="L159" s="80">
        <v>-0.95460948580075067</v>
      </c>
      <c r="M159" s="80">
        <v>2.0866403448336603E-2</v>
      </c>
      <c r="N159" s="80">
        <v>0.14402556339894654</v>
      </c>
      <c r="O159" s="80">
        <v>7.3927796836678702E-2</v>
      </c>
      <c r="P159" s="80">
        <v>6.8920013588021634E-2</v>
      </c>
      <c r="Q159" s="80">
        <v>7.1463463165472599E-2</v>
      </c>
      <c r="R159" s="80">
        <v>3.3205323521878202E-2</v>
      </c>
      <c r="S159" s="80">
        <v>8.9741961871173267E-4</v>
      </c>
      <c r="T159" s="80">
        <v>-2.467903951457265E-3</v>
      </c>
      <c r="U159" s="80">
        <v>-5.5058045783320632E-3</v>
      </c>
      <c r="V159" s="80">
        <v>-2.7648698202935854E-4</v>
      </c>
      <c r="W159" s="80">
        <v>1.4138342572804254E-3</v>
      </c>
      <c r="X159" s="80">
        <v>-1.1404886400000001E-3</v>
      </c>
      <c r="Y159" s="80">
        <v>-1.3016699999999999E-4</v>
      </c>
      <c r="Z159" s="80">
        <v>2.0019744E-4</v>
      </c>
      <c r="AA159" s="80">
        <v>8.7335362472557108E-4</v>
      </c>
      <c r="AB159" s="81">
        <v>1.5479325165241148E-2</v>
      </c>
    </row>
    <row r="160" spans="1:28" x14ac:dyDescent="0.15">
      <c r="A160" s="22" t="s">
        <v>106</v>
      </c>
      <c r="B160" s="22">
        <f t="shared" si="4"/>
        <v>1.5</v>
      </c>
      <c r="C160" s="22" t="s">
        <v>110</v>
      </c>
      <c r="D160" s="88">
        <f t="shared" si="5"/>
        <v>0</v>
      </c>
      <c r="E160" s="80">
        <v>5.5</v>
      </c>
      <c r="F160" s="80">
        <v>0</v>
      </c>
      <c r="G160" s="80">
        <v>1.5</v>
      </c>
      <c r="H160" s="80">
        <v>1.0317194321250518</v>
      </c>
      <c r="I160" s="80">
        <v>1.031470828682671</v>
      </c>
      <c r="J160" s="80">
        <v>1.4961755691850548E-2</v>
      </c>
      <c r="K160" s="80">
        <v>-1.7001825423785758E-2</v>
      </c>
      <c r="L160" s="80">
        <v>-0.95329933658536192</v>
      </c>
      <c r="M160" s="80">
        <v>2.0834682136468198E-2</v>
      </c>
      <c r="N160" s="80">
        <v>0.1556519077358399</v>
      </c>
      <c r="O160" s="80">
        <v>7.3772878458132837E-2</v>
      </c>
      <c r="P160" s="80">
        <v>7.2374880078243109E-2</v>
      </c>
      <c r="Q160" s="80">
        <v>6.9956773665423397E-2</v>
      </c>
      <c r="R160" s="80">
        <v>3.1808097280990801E-2</v>
      </c>
      <c r="S160" s="80">
        <v>8.7651698784111775E-4</v>
      </c>
      <c r="T160" s="80">
        <v>-2.4985611434008336E-3</v>
      </c>
      <c r="U160" s="80">
        <v>-6.2061519025130782E-3</v>
      </c>
      <c r="V160" s="80">
        <v>-4.1682787540659876E-4</v>
      </c>
      <c r="W160" s="80">
        <v>1.4040875051249955E-3</v>
      </c>
      <c r="X160" s="80">
        <v>-1.3830425999999999E-3</v>
      </c>
      <c r="Y160" s="80">
        <v>-1.3403340000000001E-4</v>
      </c>
      <c r="Z160" s="80">
        <v>1.7328060000000001E-4</v>
      </c>
      <c r="AA160" s="80">
        <v>7.8274137398970226E-4</v>
      </c>
      <c r="AB160" s="81">
        <v>1.7454038622072465E-2</v>
      </c>
    </row>
    <row r="161" spans="1:28" x14ac:dyDescent="0.15">
      <c r="A161" s="22" t="s">
        <v>106</v>
      </c>
      <c r="B161" s="22">
        <f t="shared" si="4"/>
        <v>1.5</v>
      </c>
      <c r="C161" s="22" t="s">
        <v>110</v>
      </c>
      <c r="D161" s="89">
        <f t="shared" si="5"/>
        <v>0</v>
      </c>
      <c r="E161" s="82">
        <v>6.5</v>
      </c>
      <c r="F161" s="82">
        <v>0</v>
      </c>
      <c r="G161" s="82">
        <v>1.5</v>
      </c>
      <c r="H161" s="82">
        <v>1.0510002723674694</v>
      </c>
      <c r="I161" s="82">
        <v>1.0507833643792253</v>
      </c>
      <c r="J161" s="82">
        <v>1.7345258937670551E-2</v>
      </c>
      <c r="K161" s="82">
        <v>-1.2451331364812248E-2</v>
      </c>
      <c r="L161" s="82">
        <v>-0.95799914470121783</v>
      </c>
      <c r="M161" s="82">
        <v>2.0840316519607202E-2</v>
      </c>
      <c r="N161" s="82">
        <v>0.14519585042723876</v>
      </c>
      <c r="O161" s="82">
        <v>7.2384212510685636E-2</v>
      </c>
      <c r="P161" s="82">
        <v>6.6312531963581126E-2</v>
      </c>
      <c r="Q161" s="82">
        <v>6.9133045129321197E-2</v>
      </c>
      <c r="R161" s="82">
        <v>3.09525168040704E-2</v>
      </c>
      <c r="S161" s="82">
        <v>1.2722734656580932E-3</v>
      </c>
      <c r="T161" s="82">
        <v>-2.2588776427511156E-3</v>
      </c>
      <c r="U161" s="82">
        <v>-5.627145473836693E-3</v>
      </c>
      <c r="V161" s="82">
        <v>-5.1509734492305751E-4</v>
      </c>
      <c r="W161" s="82">
        <v>1.3835452996328545E-3</v>
      </c>
      <c r="X161" s="82">
        <v>-1.18291968E-3</v>
      </c>
      <c r="Y161" s="82">
        <v>-1.3947012E-4</v>
      </c>
      <c r="Z161" s="82">
        <v>1.9239768000000001E-4</v>
      </c>
      <c r="AA161" s="82">
        <v>7.5581362142464669E-4</v>
      </c>
      <c r="AB161" s="83">
        <v>1.5359330548751078E-2</v>
      </c>
    </row>
    <row r="162" spans="1:28" x14ac:dyDescent="0.15">
      <c r="A162" s="22" t="s">
        <v>106</v>
      </c>
      <c r="B162" s="53">
        <f t="shared" si="4"/>
        <v>1.8333333333333333</v>
      </c>
      <c r="C162" s="22" t="s">
        <v>110</v>
      </c>
      <c r="D162" s="87">
        <f t="shared" si="5"/>
        <v>0</v>
      </c>
      <c r="E162" s="78">
        <v>-3.5</v>
      </c>
      <c r="F162" s="78">
        <v>0</v>
      </c>
      <c r="G162" s="78">
        <v>1.8333333333333333</v>
      </c>
      <c r="H162" s="78">
        <v>1.0728900090124336</v>
      </c>
      <c r="I162" s="78">
        <v>1.0727948395381564</v>
      </c>
      <c r="J162" s="78">
        <v>1.196977785077814E-2</v>
      </c>
      <c r="K162" s="78">
        <v>-7.805646494925024E-3</v>
      </c>
      <c r="L162" s="78">
        <v>-0.98522776853540395</v>
      </c>
      <c r="M162" s="78">
        <v>0</v>
      </c>
      <c r="N162" s="78">
        <v>0.13777096717596859</v>
      </c>
      <c r="O162" s="78">
        <v>6.4085813582795484E-2</v>
      </c>
      <c r="P162" s="78">
        <v>6.28893957436642E-2</v>
      </c>
      <c r="Q162" s="78">
        <v>6.9144502634704993E-2</v>
      </c>
      <c r="R162" s="78">
        <v>1.7190203517471601E-2</v>
      </c>
      <c r="S162" s="78">
        <v>1.5704843327455323E-3</v>
      </c>
      <c r="T162" s="78">
        <v>-2.5027416695749564E-3</v>
      </c>
      <c r="U162" s="78">
        <v>-5.2893403168548158E-3</v>
      </c>
      <c r="V162" s="78">
        <v>-7.1447394597591043E-4</v>
      </c>
      <c r="W162" s="78">
        <v>1.5052563249661709E-3</v>
      </c>
      <c r="X162" s="78">
        <v>-7.3353600000000007E-6</v>
      </c>
      <c r="Y162" s="78">
        <v>-7.7813999999999997E-6</v>
      </c>
      <c r="Z162" s="78">
        <v>1.0011599999999998E-6</v>
      </c>
      <c r="AA162" s="78">
        <v>5.8890514211951296E-7</v>
      </c>
      <c r="AB162" s="79">
        <v>1.3521453498086918E-2</v>
      </c>
    </row>
    <row r="163" spans="1:28" x14ac:dyDescent="0.15">
      <c r="A163" s="22" t="s">
        <v>106</v>
      </c>
      <c r="B163" s="53">
        <f t="shared" si="4"/>
        <v>1.8333333333333333</v>
      </c>
      <c r="C163" s="22" t="s">
        <v>110</v>
      </c>
      <c r="D163" s="88">
        <f t="shared" si="5"/>
        <v>0</v>
      </c>
      <c r="E163" s="80">
        <v>-2.5</v>
      </c>
      <c r="F163" s="80">
        <v>0</v>
      </c>
      <c r="G163" s="80">
        <v>1.8333333333333333</v>
      </c>
      <c r="H163" s="80">
        <v>1.0655521309498386</v>
      </c>
      <c r="I163" s="80">
        <v>1.0654502152058918</v>
      </c>
      <c r="J163" s="80">
        <v>1.0965608119962819E-2</v>
      </c>
      <c r="K163" s="80">
        <v>-9.8457162268602311E-3</v>
      </c>
      <c r="L163" s="80">
        <v>-0.98758264393881678</v>
      </c>
      <c r="M163" s="80">
        <v>1.3974282782459998E-4</v>
      </c>
      <c r="N163" s="80">
        <v>0.14201722393731592</v>
      </c>
      <c r="O163" s="80">
        <v>6.4027952501651844E-2</v>
      </c>
      <c r="P163" s="80">
        <v>6.3356017365790288E-2</v>
      </c>
      <c r="Q163" s="80">
        <v>6.9303282727343388E-2</v>
      </c>
      <c r="R163" s="80">
        <v>1.7877940614903599E-2</v>
      </c>
      <c r="S163" s="80">
        <v>1.1078394361425893E-3</v>
      </c>
      <c r="T163" s="80">
        <v>-2.5236443004455714E-3</v>
      </c>
      <c r="U163" s="80">
        <v>-5.7830318200187969E-3</v>
      </c>
      <c r="V163" s="80">
        <v>-4.5334735183707179E-4</v>
      </c>
      <c r="W163" s="80">
        <v>1.5019868448127667E-3</v>
      </c>
      <c r="X163" s="80">
        <v>-7.6904640000000012E-5</v>
      </c>
      <c r="Y163" s="80">
        <v>-5.3494559999999998E-5</v>
      </c>
      <c r="Z163" s="80">
        <v>1.5109199999999995E-6</v>
      </c>
      <c r="AA163" s="80">
        <v>3.4556379384545798E-5</v>
      </c>
      <c r="AB163" s="81">
        <v>1.4141227766434918E-2</v>
      </c>
    </row>
    <row r="164" spans="1:28" x14ac:dyDescent="0.15">
      <c r="A164" s="22" t="s">
        <v>106</v>
      </c>
      <c r="B164" s="53">
        <f t="shared" si="4"/>
        <v>1.8333333333333333</v>
      </c>
      <c r="C164" s="22" t="s">
        <v>110</v>
      </c>
      <c r="D164" s="88">
        <f t="shared" si="5"/>
        <v>0</v>
      </c>
      <c r="E164" s="80">
        <v>-2</v>
      </c>
      <c r="F164" s="80">
        <v>0</v>
      </c>
      <c r="G164" s="80">
        <v>1.8333333333333333</v>
      </c>
      <c r="H164" s="80">
        <v>1.0814411498379628</v>
      </c>
      <c r="I164" s="80">
        <v>1.0813134838716902</v>
      </c>
      <c r="J164" s="80">
        <v>1.1689804877502492E-2</v>
      </c>
      <c r="K164" s="80">
        <v>-1.1809260012766765E-2</v>
      </c>
      <c r="L164" s="80">
        <v>-0.99090510016347522</v>
      </c>
      <c r="M164" s="80">
        <v>3.0270066431220002E-4</v>
      </c>
      <c r="N164" s="80">
        <v>0.13356390663087991</v>
      </c>
      <c r="O164" s="80">
        <v>6.4365786556071128E-2</v>
      </c>
      <c r="P164" s="80">
        <v>6.2010280607578683E-2</v>
      </c>
      <c r="Q164" s="80">
        <v>6.7636022899439568E-2</v>
      </c>
      <c r="R164" s="80">
        <v>1.9812903510292197E-2</v>
      </c>
      <c r="S164" s="80">
        <v>1.2527643435121861E-3</v>
      </c>
      <c r="T164" s="80">
        <v>-2.1139527353815197E-3</v>
      </c>
      <c r="U164" s="80">
        <v>-4.929944253199519E-3</v>
      </c>
      <c r="V164" s="80">
        <v>-5.1010059223577993E-4</v>
      </c>
      <c r="W164" s="80">
        <v>1.4078504917166487E-3</v>
      </c>
      <c r="X164" s="80">
        <v>-2.9164536000000002E-4</v>
      </c>
      <c r="Y164" s="80">
        <v>-2.8181520000000003E-5</v>
      </c>
      <c r="Z164" s="80">
        <v>3.9717000000000006E-5</v>
      </c>
      <c r="AA164" s="80">
        <v>7.8213576729185139E-5</v>
      </c>
      <c r="AB164" s="81">
        <v>1.2913773267257381E-2</v>
      </c>
    </row>
    <row r="165" spans="1:28" x14ac:dyDescent="0.15">
      <c r="A165" s="22" t="s">
        <v>106</v>
      </c>
      <c r="B165" s="53">
        <f t="shared" si="4"/>
        <v>1.8333333333333333</v>
      </c>
      <c r="C165" s="22" t="s">
        <v>110</v>
      </c>
      <c r="D165" s="88">
        <f t="shared" si="5"/>
        <v>0</v>
      </c>
      <c r="E165" s="80">
        <v>-1.5</v>
      </c>
      <c r="F165" s="80">
        <v>0</v>
      </c>
      <c r="G165" s="80">
        <v>1.8333333333333333</v>
      </c>
      <c r="H165" s="80">
        <v>1.0670255348089717</v>
      </c>
      <c r="I165" s="80">
        <v>1.0669079411534139</v>
      </c>
      <c r="J165" s="80">
        <v>1.1305308660870603E-2</v>
      </c>
      <c r="K165" s="80">
        <v>-1.1096262174158121E-2</v>
      </c>
      <c r="L165" s="80">
        <v>-0.98941446769621144</v>
      </c>
      <c r="M165" s="80">
        <v>6.309052903692E-4</v>
      </c>
      <c r="N165" s="80">
        <v>0.14389117637177426</v>
      </c>
      <c r="O165" s="80">
        <v>6.3051780068164073E-2</v>
      </c>
      <c r="P165" s="80">
        <v>6.2374245472837028E-2</v>
      </c>
      <c r="Q165" s="80">
        <v>6.9153205932063824E-2</v>
      </c>
      <c r="R165" s="80">
        <v>2.11245445080054E-2</v>
      </c>
      <c r="S165" s="80">
        <v>9.9217821199185335E-4</v>
      </c>
      <c r="T165" s="80">
        <v>-2.285354308520561E-3</v>
      </c>
      <c r="U165" s="80">
        <v>-5.7892623388016984E-3</v>
      </c>
      <c r="V165" s="80">
        <v>-3.8530515166340326E-4</v>
      </c>
      <c r="W165" s="80">
        <v>1.5052563249661709E-3</v>
      </c>
      <c r="X165" s="80">
        <v>-3.2278500000000002E-4</v>
      </c>
      <c r="Y165" s="80">
        <v>-6.1161480000000013E-5</v>
      </c>
      <c r="Z165" s="80">
        <v>7.63506E-5</v>
      </c>
      <c r="AA165" s="80">
        <v>1.3401556212215278E-4</v>
      </c>
      <c r="AB165" s="81">
        <v>1.4285372052861454E-2</v>
      </c>
    </row>
    <row r="166" spans="1:28" x14ac:dyDescent="0.15">
      <c r="A166" s="22" t="s">
        <v>106</v>
      </c>
      <c r="B166" s="53">
        <f t="shared" si="4"/>
        <v>1.8333333333333333</v>
      </c>
      <c r="C166" s="22" t="s">
        <v>110</v>
      </c>
      <c r="D166" s="88">
        <f t="shared" si="5"/>
        <v>0</v>
      </c>
      <c r="E166" s="80">
        <v>-1</v>
      </c>
      <c r="F166" s="80">
        <v>0</v>
      </c>
      <c r="G166" s="80">
        <v>1.8333333333333333</v>
      </c>
      <c r="H166" s="80">
        <v>1.0837134811832501</v>
      </c>
      <c r="I166" s="80">
        <v>1.0835868644146884</v>
      </c>
      <c r="J166" s="80">
        <v>1.1986576229174676E-2</v>
      </c>
      <c r="K166" s="80">
        <v>-1.14340962285774E-2</v>
      </c>
      <c r="L166" s="80">
        <v>-0.98924409238778788</v>
      </c>
      <c r="M166" s="80">
        <v>1.5778900721430001E-3</v>
      </c>
      <c r="N166" s="80">
        <v>0.13810133528443388</v>
      </c>
      <c r="O166" s="80">
        <v>6.279980439221601E-2</v>
      </c>
      <c r="P166" s="80">
        <v>6.5097449259564816E-2</v>
      </c>
      <c r="Q166" s="80">
        <v>6.8834241100694304E-2</v>
      </c>
      <c r="R166" s="80">
        <v>2.2305970740438004E-2</v>
      </c>
      <c r="S166" s="80">
        <v>1.1635797851308955E-3</v>
      </c>
      <c r="T166" s="80">
        <v>-2.5626625447373852E-3</v>
      </c>
      <c r="U166" s="80">
        <v>-5.4631779597282513E-3</v>
      </c>
      <c r="V166" s="80">
        <v>-4.9998371025166246E-4</v>
      </c>
      <c r="W166" s="80">
        <v>1.5533732026955102E-3</v>
      </c>
      <c r="X166" s="80">
        <v>-2.3893704E-4</v>
      </c>
      <c r="Y166" s="80">
        <v>-5.8364280000000005E-5</v>
      </c>
      <c r="Z166" s="80">
        <v>1.3013028E-4</v>
      </c>
      <c r="AA166" s="80">
        <v>1.7359415349955755E-4</v>
      </c>
      <c r="AB166" s="81">
        <v>1.3626736069572914E-2</v>
      </c>
    </row>
    <row r="167" spans="1:28" x14ac:dyDescent="0.15">
      <c r="A167" s="22" t="s">
        <v>106</v>
      </c>
      <c r="B167" s="53">
        <f t="shared" si="4"/>
        <v>1.8333333333333333</v>
      </c>
      <c r="C167" s="22" t="s">
        <v>110</v>
      </c>
      <c r="D167" s="88">
        <f t="shared" si="5"/>
        <v>0</v>
      </c>
      <c r="E167" s="80">
        <v>-0.5</v>
      </c>
      <c r="F167" s="80">
        <v>0</v>
      </c>
      <c r="G167" s="80">
        <v>1.8333333333333333</v>
      </c>
      <c r="H167" s="80">
        <v>1.0783428180434407</v>
      </c>
      <c r="I167" s="80">
        <v>1.0782225822467271</v>
      </c>
      <c r="J167" s="80">
        <v>1.2843293527398155E-2</v>
      </c>
      <c r="K167" s="80">
        <v>-9.7131956861764273E-3</v>
      </c>
      <c r="L167" s="80">
        <v>-0.98705934441407628</v>
      </c>
      <c r="M167" s="80">
        <v>2.7405056138921995E-3</v>
      </c>
      <c r="N167" s="80">
        <v>0.14091226393612136</v>
      </c>
      <c r="O167" s="80">
        <v>6.296592168969288E-2</v>
      </c>
      <c r="P167" s="80">
        <v>6.7344698991723989E-2</v>
      </c>
      <c r="Q167" s="80">
        <v>6.9426643704780924E-2</v>
      </c>
      <c r="R167" s="80">
        <v>2.53398519578358E-2</v>
      </c>
      <c r="S167" s="80">
        <v>1.1872694334509259E-3</v>
      </c>
      <c r="T167" s="80">
        <v>-2.7870174494153193E-3</v>
      </c>
      <c r="U167" s="80">
        <v>-5.5917980751970615E-3</v>
      </c>
      <c r="V167" s="80">
        <v>-4.6445124669768859E-4</v>
      </c>
      <c r="W167" s="80">
        <v>1.703522536532962E-3</v>
      </c>
      <c r="X167" s="80">
        <v>-3.5530380000000001E-4</v>
      </c>
      <c r="Y167" s="80">
        <v>-6.1099919999999989E-5</v>
      </c>
      <c r="Z167" s="80">
        <v>2.1678084E-4</v>
      </c>
      <c r="AA167" s="80">
        <v>3.0408487459584365E-4</v>
      </c>
      <c r="AB167" s="81">
        <v>1.4178140952060787E-2</v>
      </c>
    </row>
    <row r="168" spans="1:28" x14ac:dyDescent="0.15">
      <c r="A168" s="22" t="s">
        <v>106</v>
      </c>
      <c r="B168" s="53">
        <f t="shared" si="4"/>
        <v>1.8333333333333333</v>
      </c>
      <c r="C168" s="22" t="s">
        <v>110</v>
      </c>
      <c r="D168" s="88">
        <f t="shared" si="5"/>
        <v>0</v>
      </c>
      <c r="E168" s="80">
        <v>0.5</v>
      </c>
      <c r="F168" s="80">
        <v>0</v>
      </c>
      <c r="G168" s="80">
        <v>1.8333333333333333</v>
      </c>
      <c r="H168" s="80">
        <v>1.0809329949203965</v>
      </c>
      <c r="I168" s="80">
        <v>1.0808039330603285</v>
      </c>
      <c r="J168" s="80">
        <v>1.2163892445582586E-2</v>
      </c>
      <c r="K168" s="80">
        <v>-1.1447161633996932E-2</v>
      </c>
      <c r="L168" s="80">
        <v>-0.99015149376368805</v>
      </c>
      <c r="M168" s="80">
        <v>5.0766124793076E-3</v>
      </c>
      <c r="N168" s="80">
        <v>0.13732301041872758</v>
      </c>
      <c r="O168" s="80">
        <v>6.4373252502025136E-2</v>
      </c>
      <c r="P168" s="80">
        <v>6.4709220069955914E-2</v>
      </c>
      <c r="Q168" s="80">
        <v>6.8523291014677384E-2</v>
      </c>
      <c r="R168" s="80">
        <v>2.7230585548319999E-2</v>
      </c>
      <c r="S168" s="80">
        <v>1.6959001179692214E-3</v>
      </c>
      <c r="T168" s="80">
        <v>-2.3466686924076986E-3</v>
      </c>
      <c r="U168" s="80">
        <v>-5.5961779448365284E-3</v>
      </c>
      <c r="V168" s="80">
        <v>-6.4920771951739603E-4</v>
      </c>
      <c r="W168" s="80">
        <v>1.4737336012229753E-3</v>
      </c>
      <c r="X168" s="80">
        <v>-6.2810640000000005E-4</v>
      </c>
      <c r="Y168" s="80">
        <v>-1.3476132E-4</v>
      </c>
      <c r="Z168" s="80">
        <v>1.583388E-4</v>
      </c>
      <c r="AA168" s="80">
        <v>4.365497100176181E-4</v>
      </c>
      <c r="AB168" s="81">
        <v>1.3594403995106715E-2</v>
      </c>
    </row>
    <row r="169" spans="1:28" x14ac:dyDescent="0.15">
      <c r="A169" s="22" t="s">
        <v>106</v>
      </c>
      <c r="B169" s="53">
        <f t="shared" si="4"/>
        <v>1.8333333333333333</v>
      </c>
      <c r="C169" s="22" t="s">
        <v>110</v>
      </c>
      <c r="D169" s="88">
        <f t="shared" si="5"/>
        <v>0</v>
      </c>
      <c r="E169" s="80">
        <v>1.5</v>
      </c>
      <c r="F169" s="80">
        <v>0</v>
      </c>
      <c r="G169" s="80">
        <v>1.8333333333333333</v>
      </c>
      <c r="H169" s="80">
        <v>1.0833752696178454</v>
      </c>
      <c r="I169" s="80">
        <v>1.0832415644143152</v>
      </c>
      <c r="J169" s="80">
        <v>1.2020172985967754E-2</v>
      </c>
      <c r="K169" s="80">
        <v>-1.2050036769783825E-2</v>
      </c>
      <c r="L169" s="80">
        <v>-0.98653618259973674</v>
      </c>
      <c r="M169" s="80">
        <v>8.2495166157557989E-3</v>
      </c>
      <c r="N169" s="80">
        <v>0.13269599041372537</v>
      </c>
      <c r="O169" s="80">
        <v>6.3970091420508204E-2</v>
      </c>
      <c r="P169" s="80">
        <v>6.8619509263372444E-2</v>
      </c>
      <c r="Q169" s="80">
        <v>6.8417391716118048E-2</v>
      </c>
      <c r="R169" s="80">
        <v>2.7584630222133599E-2</v>
      </c>
      <c r="S169" s="80">
        <v>1.162186276406188E-3</v>
      </c>
      <c r="T169" s="80">
        <v>-2.8943176212178081E-3</v>
      </c>
      <c r="U169" s="80">
        <v>-4.842593613629334E-3</v>
      </c>
      <c r="V169" s="80">
        <v>-5.1386357882743339E-4</v>
      </c>
      <c r="W169" s="80">
        <v>1.6774900719152938E-3</v>
      </c>
      <c r="X169" s="80">
        <v>-6.7336271999999999E-4</v>
      </c>
      <c r="Y169" s="80">
        <v>-1.8635076E-4</v>
      </c>
      <c r="Z169" s="80">
        <v>2.6848152000000003E-4</v>
      </c>
      <c r="AA169" s="80">
        <v>5.0802433650198799E-4</v>
      </c>
      <c r="AB169" s="81">
        <v>1.3204517759886866E-2</v>
      </c>
    </row>
    <row r="170" spans="1:28" x14ac:dyDescent="0.15">
      <c r="A170" s="22" t="s">
        <v>106</v>
      </c>
      <c r="B170" s="53">
        <f t="shared" si="4"/>
        <v>1.8333333333333333</v>
      </c>
      <c r="C170" s="22" t="s">
        <v>110</v>
      </c>
      <c r="D170" s="88">
        <f t="shared" si="5"/>
        <v>0</v>
      </c>
      <c r="E170" s="80">
        <v>2.5</v>
      </c>
      <c r="F170" s="80">
        <v>0</v>
      </c>
      <c r="G170" s="80">
        <v>1.8333333333333333</v>
      </c>
      <c r="H170" s="80">
        <v>1.0817922552758461</v>
      </c>
      <c r="I170" s="80">
        <v>1.081660650358552</v>
      </c>
      <c r="J170" s="80">
        <v>1.1783129201927705E-2</v>
      </c>
      <c r="K170" s="80">
        <v>-1.2078034067111389E-2</v>
      </c>
      <c r="L170" s="80">
        <v>-0.98619848915379771</v>
      </c>
      <c r="M170" s="80">
        <v>1.00266912272142E-2</v>
      </c>
      <c r="N170" s="80">
        <v>0.13745366447292287</v>
      </c>
      <c r="O170" s="80">
        <v>6.5125446556892369E-2</v>
      </c>
      <c r="P170" s="80">
        <v>6.6293867098696072E-2</v>
      </c>
      <c r="Q170" s="80">
        <v>6.8196559316677494E-2</v>
      </c>
      <c r="R170" s="80">
        <v>2.9424863634566398E-2</v>
      </c>
      <c r="S170" s="80">
        <v>1.1050524186931741E-3</v>
      </c>
      <c r="T170" s="80">
        <v>-2.5654495621868015E-3</v>
      </c>
      <c r="U170" s="80">
        <v>-5.6513889776157056E-3</v>
      </c>
      <c r="V170" s="80">
        <v>-4.207759269125958E-4</v>
      </c>
      <c r="W170" s="80">
        <v>1.6507173476402509E-3</v>
      </c>
      <c r="X170" s="80">
        <v>-8.9130888000000001E-4</v>
      </c>
      <c r="Y170" s="80">
        <v>-1.3450752E-4</v>
      </c>
      <c r="Z170" s="80">
        <v>2.2224995999999998E-4</v>
      </c>
      <c r="AA170" s="80">
        <v>5.6814483742323994E-4</v>
      </c>
      <c r="AB170" s="81">
        <v>1.3764855240584541E-2</v>
      </c>
    </row>
    <row r="171" spans="1:28" x14ac:dyDescent="0.15">
      <c r="A171" s="22" t="s">
        <v>106</v>
      </c>
      <c r="B171" s="53">
        <f t="shared" si="4"/>
        <v>1.8333333333333333</v>
      </c>
      <c r="C171" s="22" t="s">
        <v>110</v>
      </c>
      <c r="D171" s="88">
        <f t="shared" si="5"/>
        <v>0</v>
      </c>
      <c r="E171" s="80">
        <v>3.5</v>
      </c>
      <c r="F171" s="80">
        <v>0</v>
      </c>
      <c r="G171" s="80">
        <v>1.8333333333333333</v>
      </c>
      <c r="H171" s="80">
        <v>1.0737346453020087</v>
      </c>
      <c r="I171" s="80">
        <v>1.07361422710661</v>
      </c>
      <c r="J171" s="80">
        <v>1.0069694605480751E-2</v>
      </c>
      <c r="K171" s="80">
        <v>-1.2537189743283448E-2</v>
      </c>
      <c r="L171" s="80">
        <v>-0.98826516422947985</v>
      </c>
      <c r="M171" s="80">
        <v>1.0884448307086198E-2</v>
      </c>
      <c r="N171" s="80">
        <v>0.13823945528458317</v>
      </c>
      <c r="O171" s="80">
        <v>6.3072311419537633E-2</v>
      </c>
      <c r="P171" s="80">
        <v>6.7777723857056993E-2</v>
      </c>
      <c r="Q171" s="80">
        <v>6.7591239476953849E-2</v>
      </c>
      <c r="R171" s="80">
        <v>2.8698839734395597E-2</v>
      </c>
      <c r="S171" s="80">
        <v>9.0160014488585561E-4</v>
      </c>
      <c r="T171" s="80">
        <v>-2.9361228829590381E-3</v>
      </c>
      <c r="U171" s="80">
        <v>-5.3707688791660071E-3</v>
      </c>
      <c r="V171" s="80">
        <v>-3.8339281421518592E-4</v>
      </c>
      <c r="W171" s="80">
        <v>1.719191365947388E-3</v>
      </c>
      <c r="X171" s="80">
        <v>-9.5626548000000001E-4</v>
      </c>
      <c r="Y171" s="80">
        <v>-1.0478268000000001E-4</v>
      </c>
      <c r="Z171" s="80">
        <v>2.3953427999999998E-4</v>
      </c>
      <c r="AA171" s="80">
        <v>5.6280516837869303E-4</v>
      </c>
      <c r="AB171" s="81">
        <v>1.3841041658212441E-2</v>
      </c>
    </row>
    <row r="172" spans="1:28" x14ac:dyDescent="0.15">
      <c r="A172" s="22" t="s">
        <v>106</v>
      </c>
      <c r="B172" s="53">
        <f t="shared" si="4"/>
        <v>1.8333333333333333</v>
      </c>
      <c r="C172" s="22" t="s">
        <v>110</v>
      </c>
      <c r="D172" s="88">
        <f t="shared" si="5"/>
        <v>0</v>
      </c>
      <c r="E172" s="80">
        <v>4.5</v>
      </c>
      <c r="F172" s="80">
        <v>0</v>
      </c>
      <c r="G172" s="80">
        <v>1.8333333333333333</v>
      </c>
      <c r="H172" s="80">
        <v>1.091221502271758</v>
      </c>
      <c r="I172" s="80">
        <v>1.0910696087471023</v>
      </c>
      <c r="J172" s="80">
        <v>1.0827488119813501E-2</v>
      </c>
      <c r="K172" s="80">
        <v>-1.4636987042850795E-2</v>
      </c>
      <c r="L172" s="80">
        <v>-0.99214636663615996</v>
      </c>
      <c r="M172" s="80">
        <v>1.1752717598067602E-2</v>
      </c>
      <c r="N172" s="80">
        <v>0.13124573041215756</v>
      </c>
      <c r="O172" s="80">
        <v>6.3663987636393499E-2</v>
      </c>
      <c r="P172" s="80">
        <v>6.3970091420508204E-2</v>
      </c>
      <c r="Q172" s="80">
        <v>6.6499251079221458E-2</v>
      </c>
      <c r="R172" s="80">
        <v>2.9512249372960195E-2</v>
      </c>
      <c r="S172" s="80">
        <v>1.174727854928557E-3</v>
      </c>
      <c r="T172" s="80">
        <v>-2.4832325474290493E-3</v>
      </c>
      <c r="U172" s="80">
        <v>-4.6916423318297262E-3</v>
      </c>
      <c r="V172" s="80">
        <v>-4.8160059542686346E-4</v>
      </c>
      <c r="W172" s="80">
        <v>1.5660809934804386E-3</v>
      </c>
      <c r="X172" s="80">
        <v>-8.3158379999999994E-4</v>
      </c>
      <c r="Y172" s="80">
        <v>-1.7117567999999999E-4</v>
      </c>
      <c r="Z172" s="80">
        <v>2.1810708E-4</v>
      </c>
      <c r="AA172" s="80">
        <v>6.0645913059373933E-4</v>
      </c>
      <c r="AB172" s="81">
        <v>1.2685358834767889E-2</v>
      </c>
    </row>
    <row r="173" spans="1:28" x14ac:dyDescent="0.15">
      <c r="A173" s="22" t="s">
        <v>106</v>
      </c>
      <c r="B173" s="53">
        <f t="shared" si="4"/>
        <v>1.8333333333333333</v>
      </c>
      <c r="C173" s="22" t="s">
        <v>110</v>
      </c>
      <c r="D173" s="88">
        <f t="shared" si="5"/>
        <v>0</v>
      </c>
      <c r="E173" s="80">
        <v>5.5</v>
      </c>
      <c r="F173" s="80">
        <v>0</v>
      </c>
      <c r="G173" s="80">
        <v>1.8333333333333333</v>
      </c>
      <c r="H173" s="80">
        <v>1.0990677546165841</v>
      </c>
      <c r="I173" s="80">
        <v>1.0988547238906539</v>
      </c>
      <c r="J173" s="80">
        <v>1.2695841094806317E-2</v>
      </c>
      <c r="K173" s="80">
        <v>-1.752257515407846E-2</v>
      </c>
      <c r="L173" s="80">
        <v>-0.99575476473796865</v>
      </c>
      <c r="M173" s="80">
        <v>1.1342413958198398E-2</v>
      </c>
      <c r="N173" s="80">
        <v>0.12619501797426488</v>
      </c>
      <c r="O173" s="80">
        <v>5.9298275739781914E-2</v>
      </c>
      <c r="P173" s="80">
        <v>6.5084383854145278E-2</v>
      </c>
      <c r="Q173" s="80">
        <v>6.4776190996732139E-2</v>
      </c>
      <c r="R173" s="80">
        <v>2.8130363987833803E-2</v>
      </c>
      <c r="S173" s="80">
        <v>6.8839331000558374E-4</v>
      </c>
      <c r="T173" s="80">
        <v>-2.4428207944125271E-3</v>
      </c>
      <c r="U173" s="80">
        <v>-4.4012754812245971E-3</v>
      </c>
      <c r="V173" s="80">
        <v>-2.776590598202014E-4</v>
      </c>
      <c r="W173" s="80">
        <v>1.552818007952479E-3</v>
      </c>
      <c r="X173" s="80">
        <v>-6.9783227999999997E-4</v>
      </c>
      <c r="Y173" s="80">
        <v>-8.2306799999999996E-5</v>
      </c>
      <c r="Z173" s="80">
        <v>2.3921892000000004E-4</v>
      </c>
      <c r="AA173" s="80">
        <v>5.2466439289789119E-4</v>
      </c>
      <c r="AB173" s="81">
        <v>1.1838722544454986E-2</v>
      </c>
    </row>
    <row r="174" spans="1:28" x14ac:dyDescent="0.15">
      <c r="A174" s="22" t="s">
        <v>106</v>
      </c>
      <c r="B174" s="53">
        <f t="shared" si="4"/>
        <v>1.8333333333333333</v>
      </c>
      <c r="C174" s="22" t="s">
        <v>110</v>
      </c>
      <c r="D174" s="89">
        <f t="shared" si="5"/>
        <v>0</v>
      </c>
      <c r="E174" s="82">
        <v>6.5</v>
      </c>
      <c r="F174" s="82">
        <v>0</v>
      </c>
      <c r="G174" s="82">
        <v>1.8333333333333333</v>
      </c>
      <c r="H174" s="82">
        <v>1.0967742459873884</v>
      </c>
      <c r="I174" s="82">
        <v>1.0965832098341439</v>
      </c>
      <c r="J174" s="82">
        <v>1.0967474606451323E-2</v>
      </c>
      <c r="K174" s="82">
        <v>-1.7283664883549908E-2</v>
      </c>
      <c r="L174" s="82">
        <v>-0.99211441782307042</v>
      </c>
      <c r="M174" s="82">
        <v>1.2931092053787599E-2</v>
      </c>
      <c r="N174" s="82">
        <v>0.13156863257466878</v>
      </c>
      <c r="O174" s="82">
        <v>6.2837134121986077E-2</v>
      </c>
      <c r="P174" s="82">
        <v>6.5433416827495566E-2</v>
      </c>
      <c r="Q174" s="82">
        <v>6.5395612381543511E-2</v>
      </c>
      <c r="R174" s="82">
        <v>2.8337468192649002E-2</v>
      </c>
      <c r="S174" s="82">
        <v>1.4171983730276896E-3</v>
      </c>
      <c r="T174" s="82">
        <v>-2.7075874521069821E-3</v>
      </c>
      <c r="U174" s="82">
        <v>-4.8005838780733334E-3</v>
      </c>
      <c r="V174" s="82">
        <v>-6.3619148720856194E-4</v>
      </c>
      <c r="W174" s="82">
        <v>1.6618212425008679E-3</v>
      </c>
      <c r="X174" s="82">
        <v>-8.2254959999999999E-4</v>
      </c>
      <c r="Y174" s="82">
        <v>-1.8604728E-4</v>
      </c>
      <c r="Z174" s="82">
        <v>2.3654592000000002E-4</v>
      </c>
      <c r="AA174" s="82">
        <v>5.7037079782241409E-4</v>
      </c>
      <c r="AB174" s="83">
        <v>1.2770171269976722E-2</v>
      </c>
    </row>
    <row r="175" spans="1:28" x14ac:dyDescent="0.15">
      <c r="A175" s="22" t="s">
        <v>106</v>
      </c>
      <c r="B175" s="22">
        <f t="shared" si="4"/>
        <v>2.5</v>
      </c>
      <c r="C175" s="22" t="s">
        <v>110</v>
      </c>
      <c r="D175" s="87">
        <f t="shared" si="5"/>
        <v>0</v>
      </c>
      <c r="E175" s="78">
        <v>-3.5</v>
      </c>
      <c r="F175" s="78">
        <v>0</v>
      </c>
      <c r="G175" s="78">
        <v>2.5</v>
      </c>
      <c r="H175" s="78">
        <v>1.1403647020223866</v>
      </c>
      <c r="I175" s="78">
        <v>1.1403485850165931</v>
      </c>
      <c r="J175" s="78">
        <v>4.0484091935658476E-3</v>
      </c>
      <c r="K175" s="78">
        <v>-4.5131643292034207E-3</v>
      </c>
      <c r="L175" s="78">
        <v>-1.0437757587569942</v>
      </c>
      <c r="M175" s="78">
        <v>2.0945343157199999E-5</v>
      </c>
      <c r="N175" s="78">
        <v>0.10376171686893158</v>
      </c>
      <c r="O175" s="78">
        <v>4.412000761526487E-2</v>
      </c>
      <c r="P175" s="78">
        <v>5.2444537353994097E-2</v>
      </c>
      <c r="Q175" s="78">
        <v>5.4110079746827064E-2</v>
      </c>
      <c r="R175" s="78">
        <v>1.6995978109341E-2</v>
      </c>
      <c r="S175" s="78">
        <v>4.5010331808057396E-4</v>
      </c>
      <c r="T175" s="78">
        <v>-1.8770562521812173E-3</v>
      </c>
      <c r="U175" s="78">
        <v>-3.1285840652835665E-3</v>
      </c>
      <c r="V175" s="78">
        <v>-2.0659413271225383E-4</v>
      </c>
      <c r="W175" s="78">
        <v>1.2988472571682605E-3</v>
      </c>
      <c r="X175" s="78">
        <v>-1.1486880000000002E-5</v>
      </c>
      <c r="Y175" s="78">
        <v>-1.31436E-6</v>
      </c>
      <c r="Z175" s="78">
        <v>1.9105200000000003E-6</v>
      </c>
      <c r="AA175" s="78">
        <v>-1.189890226266104E-6</v>
      </c>
      <c r="AB175" s="79">
        <v>7.7317492289169162E-3</v>
      </c>
    </row>
    <row r="176" spans="1:28" x14ac:dyDescent="0.15">
      <c r="A176" s="22" t="s">
        <v>106</v>
      </c>
      <c r="B176" s="22">
        <f t="shared" si="4"/>
        <v>2.5</v>
      </c>
      <c r="C176" s="22" t="s">
        <v>110</v>
      </c>
      <c r="D176" s="88">
        <f t="shared" si="5"/>
        <v>0</v>
      </c>
      <c r="E176" s="80">
        <v>-2.5</v>
      </c>
      <c r="F176" s="80">
        <v>0</v>
      </c>
      <c r="G176" s="80">
        <v>2.5</v>
      </c>
      <c r="H176" s="80">
        <v>1.1418198466660747</v>
      </c>
      <c r="I176" s="80">
        <v>1.1417951120451839</v>
      </c>
      <c r="J176" s="80">
        <v>4.3881097344736324E-3</v>
      </c>
      <c r="K176" s="80">
        <v>-6.1015443309205874E-3</v>
      </c>
      <c r="L176" s="80">
        <v>-1.0391430706907063</v>
      </c>
      <c r="M176" s="80">
        <v>1.8216633342599999E-4</v>
      </c>
      <c r="N176" s="80">
        <v>0.10750028930540571</v>
      </c>
      <c r="O176" s="80">
        <v>4.6613633563906631E-2</v>
      </c>
      <c r="P176" s="80">
        <v>5.2489333029718199E-2</v>
      </c>
      <c r="Q176" s="80">
        <v>5.5057362054928567E-2</v>
      </c>
      <c r="R176" s="80">
        <v>1.6981503747931795E-2</v>
      </c>
      <c r="S176" s="80">
        <v>6.4240752209023108E-4</v>
      </c>
      <c r="T176" s="80">
        <v>-2.0596058951179207E-3</v>
      </c>
      <c r="U176" s="80">
        <v>-3.3056295000056237E-3</v>
      </c>
      <c r="V176" s="80">
        <v>-2.3731490849329369E-4</v>
      </c>
      <c r="W176" s="80">
        <v>1.3561556923099996E-3</v>
      </c>
      <c r="X176" s="80">
        <v>1.145988E-5</v>
      </c>
      <c r="Y176" s="80">
        <v>2.861999999999998E-7</v>
      </c>
      <c r="Z176" s="80">
        <v>3.6352800000000005E-6</v>
      </c>
      <c r="AA176" s="80">
        <v>-1.0339506052437393E-6</v>
      </c>
      <c r="AB176" s="81">
        <v>8.2421365583403763E-3</v>
      </c>
    </row>
    <row r="177" spans="1:28" x14ac:dyDescent="0.15">
      <c r="A177" s="22" t="s">
        <v>106</v>
      </c>
      <c r="B177" s="22">
        <f t="shared" si="4"/>
        <v>2.5</v>
      </c>
      <c r="C177" s="22" t="s">
        <v>110</v>
      </c>
      <c r="D177" s="88">
        <f t="shared" si="5"/>
        <v>0</v>
      </c>
      <c r="E177" s="80">
        <v>-2</v>
      </c>
      <c r="F177" s="80">
        <v>0</v>
      </c>
      <c r="G177" s="80">
        <v>2.5</v>
      </c>
      <c r="H177" s="80">
        <v>1.1509726088714944</v>
      </c>
      <c r="I177" s="80">
        <v>1.1509352963793895</v>
      </c>
      <c r="J177" s="80">
        <v>4.8136686538526145E-3</v>
      </c>
      <c r="K177" s="80">
        <v>-7.9195021707237859E-3</v>
      </c>
      <c r="L177" s="80">
        <v>-1.0370832535930063</v>
      </c>
      <c r="M177" s="80">
        <v>2.3601387029219996E-4</v>
      </c>
      <c r="N177" s="80">
        <v>0.10311591254390909</v>
      </c>
      <c r="O177" s="80">
        <v>4.6178742212085129E-2</v>
      </c>
      <c r="P177" s="80">
        <v>5.6440684925881807E-2</v>
      </c>
      <c r="Q177" s="80">
        <v>5.6523812575733245E-2</v>
      </c>
      <c r="R177" s="80">
        <v>1.7848181331703798E-2</v>
      </c>
      <c r="S177" s="80">
        <v>6.4937506571376917E-4</v>
      </c>
      <c r="T177" s="80">
        <v>-2.3912609715983431E-3</v>
      </c>
      <c r="U177" s="80">
        <v>-3.226606781580901E-3</v>
      </c>
      <c r="V177" s="80">
        <v>-2.9320451262506494E-4</v>
      </c>
      <c r="W177" s="80">
        <v>1.5278342445160917E-3</v>
      </c>
      <c r="X177" s="80">
        <v>-4.3081199999999992E-6</v>
      </c>
      <c r="Y177" s="80">
        <v>5.8579200000000008E-6</v>
      </c>
      <c r="Z177" s="80">
        <v>-4.9680000000000039E-8</v>
      </c>
      <c r="AA177" s="80">
        <v>-3.1869054444891486E-6</v>
      </c>
      <c r="AB177" s="81">
        <v>7.9754592834779901E-3</v>
      </c>
    </row>
    <row r="178" spans="1:28" x14ac:dyDescent="0.15">
      <c r="A178" s="22" t="s">
        <v>106</v>
      </c>
      <c r="B178" s="22">
        <f t="shared" si="4"/>
        <v>2.5</v>
      </c>
      <c r="C178" s="22" t="s">
        <v>110</v>
      </c>
      <c r="D178" s="88">
        <f t="shared" si="5"/>
        <v>0</v>
      </c>
      <c r="E178" s="80">
        <v>-1.5</v>
      </c>
      <c r="F178" s="80">
        <v>0</v>
      </c>
      <c r="G178" s="80">
        <v>2.5</v>
      </c>
      <c r="H178" s="80">
        <v>1.1447935904940671</v>
      </c>
      <c r="I178" s="80">
        <v>1.1447516266429745</v>
      </c>
      <c r="J178" s="80">
        <v>4.75580757270898E-3</v>
      </c>
      <c r="K178" s="80">
        <v>-8.5709059552117901E-3</v>
      </c>
      <c r="L178" s="80">
        <v>-1.0425438841336747</v>
      </c>
      <c r="M178" s="80">
        <v>1.951116722478E-4</v>
      </c>
      <c r="N178" s="80">
        <v>0.1015144671367724</v>
      </c>
      <c r="O178" s="80">
        <v>4.5392951400424812E-2</v>
      </c>
      <c r="P178" s="80">
        <v>5.3105273570924622E-2</v>
      </c>
      <c r="Q178" s="80">
        <v>5.537461927732263E-2</v>
      </c>
      <c r="R178" s="80">
        <v>1.7781058156276799E-2</v>
      </c>
      <c r="S178" s="80">
        <v>5.5600998115835605E-4</v>
      </c>
      <c r="T178" s="80">
        <v>-2.0066525635790296E-3</v>
      </c>
      <c r="U178" s="80">
        <v>-3.1272886108831615E-3</v>
      </c>
      <c r="V178" s="80">
        <v>-3.017791869896524E-4</v>
      </c>
      <c r="W178" s="80">
        <v>1.4045193232584637E-3</v>
      </c>
      <c r="X178" s="80">
        <v>-3.91608E-6</v>
      </c>
      <c r="Y178" s="80">
        <v>5.08032E-6</v>
      </c>
      <c r="Z178" s="80">
        <v>-2.34684E-6</v>
      </c>
      <c r="AA178" s="80">
        <v>-1.4529716022331134E-6</v>
      </c>
      <c r="AB178" s="81">
        <v>7.5929385779734586E-3</v>
      </c>
    </row>
    <row r="179" spans="1:28" x14ac:dyDescent="0.15">
      <c r="A179" s="22" t="s">
        <v>106</v>
      </c>
      <c r="B179" s="22">
        <f t="shared" si="4"/>
        <v>2.5</v>
      </c>
      <c r="C179" s="22" t="s">
        <v>110</v>
      </c>
      <c r="D179" s="88">
        <f t="shared" si="5"/>
        <v>0</v>
      </c>
      <c r="E179" s="80">
        <v>-1</v>
      </c>
      <c r="F179" s="80">
        <v>0</v>
      </c>
      <c r="G179" s="80">
        <v>2.5</v>
      </c>
      <c r="H179" s="80">
        <v>1.1399510755861293</v>
      </c>
      <c r="I179" s="80">
        <v>1.1399006282593522</v>
      </c>
      <c r="J179" s="80">
        <v>4.5579600049275243E-3</v>
      </c>
      <c r="K179" s="80">
        <v>-9.7075962267109146E-3</v>
      </c>
      <c r="L179" s="80">
        <v>-1.0396263515728443</v>
      </c>
      <c r="M179" s="80">
        <v>2.2971792329640002E-4</v>
      </c>
      <c r="N179" s="80">
        <v>0.10853058984706009</v>
      </c>
      <c r="O179" s="80">
        <v>4.6843211401992657E-2</v>
      </c>
      <c r="P179" s="80">
        <v>5.2409074110712509E-2</v>
      </c>
      <c r="Q179" s="80">
        <v>5.6282764289389581E-2</v>
      </c>
      <c r="R179" s="80">
        <v>1.8608984106728402E-2</v>
      </c>
      <c r="S179" s="80">
        <v>7.7479085093745865E-4</v>
      </c>
      <c r="T179" s="80">
        <v>-2.0609994038426286E-3</v>
      </c>
      <c r="U179" s="80">
        <v>-3.4339411739505287E-3</v>
      </c>
      <c r="V179" s="80">
        <v>-3.4971099980464829E-4</v>
      </c>
      <c r="W179" s="80">
        <v>1.3910712728161612E-3</v>
      </c>
      <c r="X179" s="80">
        <v>-5.2975079999999999E-5</v>
      </c>
      <c r="Y179" s="80">
        <v>-8.8538399999999992E-6</v>
      </c>
      <c r="Z179" s="80">
        <v>9.3473999999999996E-6</v>
      </c>
      <c r="AA179" s="80">
        <v>1.7978380105071936E-5</v>
      </c>
      <c r="AB179" s="81">
        <v>8.3599432180723552E-3</v>
      </c>
    </row>
    <row r="180" spans="1:28" x14ac:dyDescent="0.15">
      <c r="A180" s="22" t="s">
        <v>106</v>
      </c>
      <c r="B180" s="22">
        <f t="shared" si="4"/>
        <v>2.5</v>
      </c>
      <c r="C180" s="22" t="s">
        <v>110</v>
      </c>
      <c r="D180" s="88">
        <f t="shared" si="5"/>
        <v>0</v>
      </c>
      <c r="E180" s="80">
        <v>-0.5</v>
      </c>
      <c r="F180" s="80">
        <v>0</v>
      </c>
      <c r="G180" s="80">
        <v>2.5</v>
      </c>
      <c r="H180" s="80">
        <v>1.1468539911605387</v>
      </c>
      <c r="I180" s="80">
        <v>1.1467860969154442</v>
      </c>
      <c r="J180" s="80">
        <v>6.902267034488937E-3</v>
      </c>
      <c r="K180" s="80">
        <v>-1.0396329740969004E-2</v>
      </c>
      <c r="L180" s="80">
        <v>-1.0426590926553585</v>
      </c>
      <c r="M180" s="80">
        <v>2.5030403535060002E-4</v>
      </c>
      <c r="N180" s="80">
        <v>0.1020352168670651</v>
      </c>
      <c r="O180" s="80">
        <v>4.3306219506276993E-2</v>
      </c>
      <c r="P180" s="80">
        <v>5.4340887626314477E-2</v>
      </c>
      <c r="Q180" s="80">
        <v>5.5374509109001629E-2</v>
      </c>
      <c r="R180" s="80">
        <v>1.9152765969737397E-2</v>
      </c>
      <c r="S180" s="80">
        <v>6.7306471403379955E-4</v>
      </c>
      <c r="T180" s="80">
        <v>-2.1446099273250878E-3</v>
      </c>
      <c r="U180" s="80">
        <v>-3.0271068039184855E-3</v>
      </c>
      <c r="V180" s="80">
        <v>-2.9320451262506494E-4</v>
      </c>
      <c r="W180" s="80">
        <v>1.3936004933121906E-3</v>
      </c>
      <c r="X180" s="80">
        <v>-4.487616E-5</v>
      </c>
      <c r="Y180" s="80">
        <v>-7.1927999999999991E-6</v>
      </c>
      <c r="Z180" s="80">
        <v>6.3687600000000005E-6</v>
      </c>
      <c r="AA180" s="80">
        <v>2.3937042590613075E-5</v>
      </c>
      <c r="AB180" s="81">
        <v>7.6197730985252937E-3</v>
      </c>
    </row>
    <row r="181" spans="1:28" x14ac:dyDescent="0.15">
      <c r="A181" s="22" t="s">
        <v>106</v>
      </c>
      <c r="B181" s="22">
        <f t="shared" si="4"/>
        <v>2.5</v>
      </c>
      <c r="C181" s="22" t="s">
        <v>110</v>
      </c>
      <c r="D181" s="88">
        <f t="shared" si="5"/>
        <v>0</v>
      </c>
      <c r="E181" s="80">
        <v>0.5</v>
      </c>
      <c r="F181" s="80">
        <v>0</v>
      </c>
      <c r="G181" s="80">
        <v>2.5</v>
      </c>
      <c r="H181" s="80">
        <v>1.1515046265004323</v>
      </c>
      <c r="I181" s="80">
        <v>1.1514411142177743</v>
      </c>
      <c r="J181" s="80">
        <v>6.4711086556444412E-3</v>
      </c>
      <c r="K181" s="80">
        <v>-1.0217147038072591E-2</v>
      </c>
      <c r="L181" s="80">
        <v>-1.0373291217433938</v>
      </c>
      <c r="M181" s="80">
        <v>1.64166203124E-4</v>
      </c>
      <c r="N181" s="80">
        <v>0.10079773632518675</v>
      </c>
      <c r="O181" s="80">
        <v>4.7427421672894508E-2</v>
      </c>
      <c r="P181" s="80">
        <v>5.5453313573463045E-2</v>
      </c>
      <c r="Q181" s="80">
        <v>5.6556615193310407E-2</v>
      </c>
      <c r="R181" s="80">
        <v>2.06273083877784E-2</v>
      </c>
      <c r="S181" s="80">
        <v>4.2641366976054379E-4</v>
      </c>
      <c r="T181" s="80">
        <v>-2.3313400964359143E-3</v>
      </c>
      <c r="U181" s="80">
        <v>-2.892687987800241E-3</v>
      </c>
      <c r="V181" s="80">
        <v>-2.0998698947522008E-4</v>
      </c>
      <c r="W181" s="80">
        <v>1.4794089252628459E-3</v>
      </c>
      <c r="X181" s="80">
        <v>-9.9143999999999998E-5</v>
      </c>
      <c r="Y181" s="80">
        <v>-2.45052E-5</v>
      </c>
      <c r="Z181" s="80">
        <v>4.7473560000000003E-5</v>
      </c>
      <c r="AA181" s="80">
        <v>7.1197744013685963E-5</v>
      </c>
      <c r="AB181" s="81">
        <v>7.7423069805486189E-3</v>
      </c>
    </row>
    <row r="182" spans="1:28" x14ac:dyDescent="0.15">
      <c r="A182" s="22" t="s">
        <v>106</v>
      </c>
      <c r="B182" s="22">
        <f t="shared" si="4"/>
        <v>2.5</v>
      </c>
      <c r="C182" s="22" t="s">
        <v>110</v>
      </c>
      <c r="D182" s="88">
        <f t="shared" si="5"/>
        <v>0</v>
      </c>
      <c r="E182" s="80">
        <v>1.5</v>
      </c>
      <c r="F182" s="80">
        <v>0</v>
      </c>
      <c r="G182" s="80">
        <v>2.5</v>
      </c>
      <c r="H182" s="80">
        <v>1.1460901769451628</v>
      </c>
      <c r="I182" s="80">
        <v>1.1460376358335542</v>
      </c>
      <c r="J182" s="80">
        <v>6.0735470335930245E-3</v>
      </c>
      <c r="K182" s="80">
        <v>-9.140184334205605E-3</v>
      </c>
      <c r="L182" s="80">
        <v>-1.0410537198817751</v>
      </c>
      <c r="M182" s="80">
        <v>3.5035110300959998E-4</v>
      </c>
      <c r="N182" s="80">
        <v>0.11020482822724846</v>
      </c>
      <c r="O182" s="80">
        <v>4.4696751940212699E-2</v>
      </c>
      <c r="P182" s="80">
        <v>5.541225087071594E-2</v>
      </c>
      <c r="Q182" s="80">
        <v>5.6222061544519662E-2</v>
      </c>
      <c r="R182" s="80">
        <v>1.9840648688368198E-2</v>
      </c>
      <c r="S182" s="80">
        <v>4.2641366976054374E-4</v>
      </c>
      <c r="T182" s="80">
        <v>-2.2031372937628096E-3</v>
      </c>
      <c r="U182" s="80">
        <v>-3.5470158366144771E-3</v>
      </c>
      <c r="V182" s="80">
        <v>-2.1658763808680894E-4</v>
      </c>
      <c r="W182" s="80">
        <v>1.4700939912408841E-3</v>
      </c>
      <c r="X182" s="80">
        <v>-1.7754119999999999E-4</v>
      </c>
      <c r="Y182" s="80">
        <v>-1.2097080000000002E-5</v>
      </c>
      <c r="Z182" s="80">
        <v>4.7579400000000001E-5</v>
      </c>
      <c r="AA182" s="80">
        <v>7.4559712997973842E-5</v>
      </c>
      <c r="AB182" s="81">
        <v>8.606710672580703E-3</v>
      </c>
    </row>
    <row r="183" spans="1:28" x14ac:dyDescent="0.15">
      <c r="A183" s="22" t="s">
        <v>106</v>
      </c>
      <c r="B183" s="22">
        <f t="shared" si="4"/>
        <v>2.5</v>
      </c>
      <c r="C183" s="22" t="s">
        <v>110</v>
      </c>
      <c r="D183" s="88">
        <f t="shared" si="5"/>
        <v>0</v>
      </c>
      <c r="E183" s="80">
        <v>2.5</v>
      </c>
      <c r="F183" s="80">
        <v>0</v>
      </c>
      <c r="G183" s="80">
        <v>2.5</v>
      </c>
      <c r="H183" s="80">
        <v>1.1501710415974469</v>
      </c>
      <c r="I183" s="80">
        <v>1.1500711131352119</v>
      </c>
      <c r="J183" s="80">
        <v>5.754377844058787E-3</v>
      </c>
      <c r="K183" s="80">
        <v>-1.4026645961109887E-2</v>
      </c>
      <c r="L183" s="80">
        <v>-1.0391421067178976</v>
      </c>
      <c r="M183" s="80">
        <v>1.2583412280053998E-3</v>
      </c>
      <c r="N183" s="80">
        <v>0.10140247794746213</v>
      </c>
      <c r="O183" s="80">
        <v>4.5465744373476474E-2</v>
      </c>
      <c r="P183" s="80">
        <v>5.478884438355551E-2</v>
      </c>
      <c r="Q183" s="80">
        <v>5.6495526859317011E-2</v>
      </c>
      <c r="R183" s="80">
        <v>2.21413165616412E-2</v>
      </c>
      <c r="S183" s="80">
        <v>5.1559822814183402E-4</v>
      </c>
      <c r="T183" s="80">
        <v>-2.2435490467793318E-3</v>
      </c>
      <c r="U183" s="80">
        <v>-3.0778145904486356E-3</v>
      </c>
      <c r="V183" s="80">
        <v>-1.7174024051087332E-4</v>
      </c>
      <c r="W183" s="80">
        <v>1.5280193094304351E-3</v>
      </c>
      <c r="X183" s="80">
        <v>-1.4617367999999998E-4</v>
      </c>
      <c r="Y183" s="80">
        <v>-2.338524E-5</v>
      </c>
      <c r="Z183" s="80">
        <v>1.0559916E-4</v>
      </c>
      <c r="AA183" s="80">
        <v>1.3148412899372392E-4</v>
      </c>
      <c r="AB183" s="81">
        <v>7.6757069571026584E-3</v>
      </c>
    </row>
    <row r="184" spans="1:28" x14ac:dyDescent="0.15">
      <c r="A184" s="22" t="s">
        <v>106</v>
      </c>
      <c r="B184" s="22">
        <f t="shared" si="4"/>
        <v>2.5</v>
      </c>
      <c r="C184" s="22" t="s">
        <v>110</v>
      </c>
      <c r="D184" s="88">
        <f t="shared" si="5"/>
        <v>0</v>
      </c>
      <c r="E184" s="80">
        <v>3.5</v>
      </c>
      <c r="F184" s="80">
        <v>0</v>
      </c>
      <c r="G184" s="80">
        <v>2.5</v>
      </c>
      <c r="H184" s="80">
        <v>1.1482412000973927</v>
      </c>
      <c r="I184" s="80">
        <v>1.1481374331331216</v>
      </c>
      <c r="J184" s="80">
        <v>6.3385881149606365E-3</v>
      </c>
      <c r="K184" s="80">
        <v>-1.4075174609811E-2</v>
      </c>
      <c r="L184" s="80">
        <v>-1.0413477040463581</v>
      </c>
      <c r="M184" s="80">
        <v>1.7117318660904001E-3</v>
      </c>
      <c r="N184" s="80">
        <v>0.10754881795410683</v>
      </c>
      <c r="O184" s="80">
        <v>4.6893606537182282E-2</v>
      </c>
      <c r="P184" s="80">
        <v>5.6002060601083301E-2</v>
      </c>
      <c r="Q184" s="80">
        <v>5.6965284580052573E-2</v>
      </c>
      <c r="R184" s="80">
        <v>2.2584360379581E-2</v>
      </c>
      <c r="S184" s="80">
        <v>5.6994506840543266E-4</v>
      </c>
      <c r="T184" s="80">
        <v>-2.2226464159087168E-3</v>
      </c>
      <c r="U184" s="80">
        <v>-3.5232041509689321E-3</v>
      </c>
      <c r="V184" s="80">
        <v>-2.5483438705115573E-4</v>
      </c>
      <c r="W184" s="80">
        <v>1.4515258115017416E-3</v>
      </c>
      <c r="X184" s="80">
        <v>-2.7461915999999999E-4</v>
      </c>
      <c r="Y184" s="80">
        <v>-3.4553519999999995E-5</v>
      </c>
      <c r="Z184" s="80">
        <v>9.5146919999999997E-5</v>
      </c>
      <c r="AA184" s="80">
        <v>1.7081584651632462E-4</v>
      </c>
      <c r="AB184" s="81">
        <v>8.4509946844785414E-3</v>
      </c>
    </row>
    <row r="185" spans="1:28" x14ac:dyDescent="0.15">
      <c r="A185" s="22" t="s">
        <v>106</v>
      </c>
      <c r="B185" s="22">
        <f t="shared" si="4"/>
        <v>2.5</v>
      </c>
      <c r="C185" s="22" t="s">
        <v>110</v>
      </c>
      <c r="D185" s="88">
        <f t="shared" si="5"/>
        <v>0</v>
      </c>
      <c r="E185" s="80">
        <v>4.5</v>
      </c>
      <c r="F185" s="80">
        <v>0</v>
      </c>
      <c r="G185" s="80">
        <v>2.5</v>
      </c>
      <c r="H185" s="80">
        <v>1.150627351588523</v>
      </c>
      <c r="I185" s="80">
        <v>1.1505209363789415</v>
      </c>
      <c r="J185" s="80">
        <v>5.5546637897888251E-3</v>
      </c>
      <c r="K185" s="80">
        <v>-1.4629521096896778E-2</v>
      </c>
      <c r="L185" s="80">
        <v>-1.0412334870395636</v>
      </c>
      <c r="M185" s="80">
        <v>2.1032175824352E-3</v>
      </c>
      <c r="N185" s="80">
        <v>0.10474348876188486</v>
      </c>
      <c r="O185" s="80">
        <v>4.5389218427447801E-2</v>
      </c>
      <c r="P185" s="80">
        <v>5.3920928166400997E-2</v>
      </c>
      <c r="Q185" s="80">
        <v>5.6491340463119079E-2</v>
      </c>
      <c r="R185" s="80">
        <v>2.3616131416693203E-2</v>
      </c>
      <c r="S185" s="80">
        <v>5.6019050733247899E-4</v>
      </c>
      <c r="T185" s="80">
        <v>-2.1418229098756725E-3</v>
      </c>
      <c r="U185" s="80">
        <v>-3.1663373078096644E-3</v>
      </c>
      <c r="V185" s="80">
        <v>-2.4126295999929076E-4</v>
      </c>
      <c r="W185" s="80">
        <v>1.4079121800214299E-3</v>
      </c>
      <c r="X185" s="80">
        <v>-2.6436131999999998E-4</v>
      </c>
      <c r="Y185" s="80">
        <v>-4.1267880000000004E-5</v>
      </c>
      <c r="Z185" s="80">
        <v>9.4986000000000002E-5</v>
      </c>
      <c r="AA185" s="80">
        <v>1.8431320559331011E-4</v>
      </c>
      <c r="AB185" s="81">
        <v>7.9694230408959219E-3</v>
      </c>
    </row>
    <row r="186" spans="1:28" x14ac:dyDescent="0.15">
      <c r="A186" s="22" t="s">
        <v>106</v>
      </c>
      <c r="B186" s="22">
        <f t="shared" si="4"/>
        <v>2.5</v>
      </c>
      <c r="C186" s="22" t="s">
        <v>110</v>
      </c>
      <c r="D186" s="88">
        <f t="shared" si="5"/>
        <v>0</v>
      </c>
      <c r="E186" s="80">
        <v>5.5</v>
      </c>
      <c r="F186" s="80">
        <v>0</v>
      </c>
      <c r="G186" s="80">
        <v>2.5</v>
      </c>
      <c r="H186" s="80">
        <v>1.1529108304362738</v>
      </c>
      <c r="I186" s="80">
        <v>1.1527495212462158</v>
      </c>
      <c r="J186" s="80">
        <v>6.0884789255010591E-3</v>
      </c>
      <c r="K186" s="80">
        <v>-1.8299033533296254E-2</v>
      </c>
      <c r="L186" s="80">
        <v>-1.0445965678325899</v>
      </c>
      <c r="M186" s="80">
        <v>2.8216942541172E-3</v>
      </c>
      <c r="N186" s="80">
        <v>0.10469122714020675</v>
      </c>
      <c r="O186" s="80">
        <v>4.5359354643631736E-2</v>
      </c>
      <c r="P186" s="80">
        <v>5.359242654442424E-2</v>
      </c>
      <c r="Q186" s="80">
        <v>5.5988504704003864E-2</v>
      </c>
      <c r="R186" s="80">
        <v>2.3522881773006002E-2</v>
      </c>
      <c r="S186" s="80">
        <v>6.0756980397253945E-4</v>
      </c>
      <c r="T186" s="80">
        <v>-2.1097722092073964E-3</v>
      </c>
      <c r="U186" s="80">
        <v>-3.1773178260607188E-3</v>
      </c>
      <c r="V186" s="80">
        <v>-2.8327269555529098E-4</v>
      </c>
      <c r="W186" s="80">
        <v>1.4357952937825345E-3</v>
      </c>
      <c r="X186" s="80">
        <v>-3.1829544000000005E-4</v>
      </c>
      <c r="Y186" s="80">
        <v>-5.887188E-5</v>
      </c>
      <c r="Z186" s="80">
        <v>1.1947499999999999E-4</v>
      </c>
      <c r="AA186" s="80">
        <v>2.144402304036635E-4</v>
      </c>
      <c r="AB186" s="81">
        <v>7.9449361383643127E-3</v>
      </c>
    </row>
    <row r="187" spans="1:28" x14ac:dyDescent="0.15">
      <c r="A187" s="22" t="s">
        <v>106</v>
      </c>
      <c r="B187" s="22">
        <f t="shared" si="4"/>
        <v>2.5</v>
      </c>
      <c r="C187" s="22" t="s">
        <v>110</v>
      </c>
      <c r="D187" s="89">
        <f t="shared" si="5"/>
        <v>0</v>
      </c>
      <c r="E187" s="82">
        <v>6.5</v>
      </c>
      <c r="F187" s="82">
        <v>0</v>
      </c>
      <c r="G187" s="82">
        <v>2.5</v>
      </c>
      <c r="H187" s="82">
        <v>1.1567148207123665</v>
      </c>
      <c r="I187" s="82">
        <v>1.1564992926016207</v>
      </c>
      <c r="J187" s="82">
        <v>5.0731102757547147E-3</v>
      </c>
      <c r="K187" s="82">
        <v>-2.1744567591075206E-2</v>
      </c>
      <c r="L187" s="82">
        <v>-1.0387834812909686</v>
      </c>
      <c r="M187" s="82">
        <v>3.6840957822899998E-3</v>
      </c>
      <c r="N187" s="82">
        <v>0.10393156713938546</v>
      </c>
      <c r="O187" s="82">
        <v>4.6214205455366718E-2</v>
      </c>
      <c r="P187" s="82">
        <v>5.4673122221268231E-2</v>
      </c>
      <c r="Q187" s="82">
        <v>5.733624885893316E-2</v>
      </c>
      <c r="R187" s="82">
        <v>2.4229138318723795E-2</v>
      </c>
      <c r="S187" s="82">
        <v>7.3298558919622882E-4</v>
      </c>
      <c r="T187" s="82">
        <v>-2.0623929125673361E-3</v>
      </c>
      <c r="U187" s="82">
        <v>-3.2616457386966252E-3</v>
      </c>
      <c r="V187" s="82">
        <v>-3.2589931415910335E-4</v>
      </c>
      <c r="W187" s="82">
        <v>1.3859511435193213E-3</v>
      </c>
      <c r="X187" s="82">
        <v>-3.7296504000000001E-4</v>
      </c>
      <c r="Y187" s="82">
        <v>-6.710904E-5</v>
      </c>
      <c r="Z187" s="82">
        <v>1.1099592000000001E-4</v>
      </c>
      <c r="AA187" s="82">
        <v>2.5369742838943227E-4</v>
      </c>
      <c r="AB187" s="83">
        <v>7.9633368636705844E-3</v>
      </c>
    </row>
    <row r="188" spans="1:28" x14ac:dyDescent="0.15">
      <c r="A188" s="22" t="s">
        <v>106</v>
      </c>
      <c r="B188" s="53">
        <f t="shared" si="4"/>
        <v>6.6666666666666666E-2</v>
      </c>
      <c r="C188" s="22" t="s">
        <v>110</v>
      </c>
      <c r="D188" s="87">
        <f t="shared" si="5"/>
        <v>0.5</v>
      </c>
      <c r="E188" s="84">
        <v>-2.5</v>
      </c>
      <c r="F188" s="84">
        <v>0.5</v>
      </c>
      <c r="G188" s="84">
        <v>6.6666666666666666E-2</v>
      </c>
      <c r="H188" s="84">
        <v>9.7828478370757699E-2</v>
      </c>
      <c r="I188" s="84">
        <v>7.7399461705296713E-2</v>
      </c>
      <c r="J188" s="84">
        <v>3.5396049767995728E-2</v>
      </c>
      <c r="K188" s="84">
        <v>-4.8237476808905382E-2</v>
      </c>
      <c r="L188" s="84">
        <v>-0.55234418355820059</v>
      </c>
      <c r="M188" s="84">
        <v>0.83903212969676111</v>
      </c>
      <c r="N188" s="84">
        <v>0.22642347592045783</v>
      </c>
      <c r="O188" s="84">
        <v>0.15094836178480905</v>
      </c>
      <c r="P188" s="84">
        <v>7.6292635217613675E-2</v>
      </c>
      <c r="Q188" s="84">
        <v>7.2623094912297792E-2</v>
      </c>
      <c r="R188" s="84">
        <v>0.55968777000744296</v>
      </c>
      <c r="S188" s="84">
        <v>-6.6749067913496871E-4</v>
      </c>
      <c r="T188" s="84">
        <v>-5.2953331538891053E-5</v>
      </c>
      <c r="U188" s="84">
        <v>3.2054476930409477E-3</v>
      </c>
      <c r="V188" s="84">
        <v>-7.1267264747629918E-3</v>
      </c>
      <c r="W188" s="84">
        <v>1.2208115516200367E-4</v>
      </c>
      <c r="X188" s="84">
        <v>-5.7175448399999995E-2</v>
      </c>
      <c r="Y188" s="84">
        <v>9.5231516399999997E-3</v>
      </c>
      <c r="Z188" s="84">
        <v>1.1322472680000001E-2</v>
      </c>
      <c r="AA188" s="84">
        <v>3.3193824076627487E-3</v>
      </c>
      <c r="AB188" s="66">
        <v>3.9936782280933808E-2</v>
      </c>
    </row>
    <row r="189" spans="1:28" x14ac:dyDescent="0.15">
      <c r="A189" s="22" t="s">
        <v>106</v>
      </c>
      <c r="B189" s="53">
        <f t="shared" si="4"/>
        <v>6.6666666666666666E-2</v>
      </c>
      <c r="C189" s="22" t="s">
        <v>110</v>
      </c>
      <c r="D189" s="89">
        <f t="shared" si="5"/>
        <v>0.5</v>
      </c>
      <c r="E189" s="85">
        <v>-0.5</v>
      </c>
      <c r="F189" s="85">
        <v>0.5</v>
      </c>
      <c r="G189" s="85">
        <v>6.6666666666666666E-2</v>
      </c>
      <c r="H189" s="85">
        <v>7.1829260082239776E-2</v>
      </c>
      <c r="I189" s="85">
        <v>3.8707196798602378E-2</v>
      </c>
      <c r="J189" s="85">
        <v>4.1837294639824107E-2</v>
      </c>
      <c r="K189" s="85">
        <v>-4.3713113560770935E-2</v>
      </c>
      <c r="L189" s="85">
        <v>-0.57363944458631577</v>
      </c>
      <c r="M189" s="85">
        <v>0.22474668318448499</v>
      </c>
      <c r="N189" s="85">
        <v>0.22310112997092013</v>
      </c>
      <c r="O189" s="85">
        <v>0.16126443260677237</v>
      </c>
      <c r="P189" s="85">
        <v>8.9163926042339386E-2</v>
      </c>
      <c r="Q189" s="85">
        <v>6.9523233780215951E-2</v>
      </c>
      <c r="R189" s="85">
        <v>0.13373051379547862</v>
      </c>
      <c r="S189" s="85">
        <v>-1.1162004884908352E-3</v>
      </c>
      <c r="T189" s="85">
        <v>3.3583560265454599E-4</v>
      </c>
      <c r="U189" s="85">
        <v>4.1216423956513962E-3</v>
      </c>
      <c r="V189" s="85">
        <v>-8.2600023218984998E-3</v>
      </c>
      <c r="W189" s="85">
        <v>5.6993824787354816E-4</v>
      </c>
      <c r="X189" s="85">
        <v>7.4111371200000003E-3</v>
      </c>
      <c r="Y189" s="85">
        <v>-6.4212652799999995E-3</v>
      </c>
      <c r="Z189" s="85">
        <v>-9.3663000000000028E-5</v>
      </c>
      <c r="AA189" s="85">
        <v>3.2252759779174507E-3</v>
      </c>
      <c r="AB189" s="86">
        <v>4.1865268562784698E-2</v>
      </c>
    </row>
    <row r="190" spans="1:28" x14ac:dyDescent="0.15">
      <c r="A190" s="22" t="s">
        <v>106</v>
      </c>
      <c r="B190" s="53">
        <f t="shared" si="4"/>
        <v>0.16666666666666666</v>
      </c>
      <c r="C190" s="22" t="s">
        <v>110</v>
      </c>
      <c r="D190" s="87">
        <f t="shared" si="5"/>
        <v>0.5</v>
      </c>
      <c r="E190" s="84">
        <v>-2.5</v>
      </c>
      <c r="F190" s="84">
        <v>0.5</v>
      </c>
      <c r="G190" s="84">
        <v>0.16666666666666666</v>
      </c>
      <c r="H190" s="84">
        <v>7.498523257927299E-2</v>
      </c>
      <c r="I190" s="84">
        <v>6.3759178447307205E-2</v>
      </c>
      <c r="J190" s="84">
        <v>2.2347442726862104E-2</v>
      </c>
      <c r="K190" s="84">
        <v>-3.2529126521653115E-2</v>
      </c>
      <c r="L190" s="84">
        <v>-0.58504809031974769</v>
      </c>
      <c r="M190" s="84">
        <v>0.57394900659497949</v>
      </c>
      <c r="N190" s="84">
        <v>0.24014215161096447</v>
      </c>
      <c r="O190" s="84">
        <v>0.15342145638207724</v>
      </c>
      <c r="P190" s="84">
        <v>0.11558590877360639</v>
      </c>
      <c r="Q190" s="84">
        <v>6.6903844238086693E-2</v>
      </c>
      <c r="R190" s="84">
        <v>0.41969483970266158</v>
      </c>
      <c r="S190" s="84">
        <v>-4.1582300345276556E-3</v>
      </c>
      <c r="T190" s="84">
        <v>-4.5428384425469701E-4</v>
      </c>
      <c r="U190" s="84">
        <v>2.9282204513542149E-3</v>
      </c>
      <c r="V190" s="84">
        <v>-6.4124375937014257E-3</v>
      </c>
      <c r="W190" s="84">
        <v>1.2694836240924072E-3</v>
      </c>
      <c r="X190" s="84">
        <v>-3.7239935039999998E-2</v>
      </c>
      <c r="Y190" s="84">
        <v>1.4293156320000002E-2</v>
      </c>
      <c r="Z190" s="84">
        <v>7.9276428000000006E-3</v>
      </c>
      <c r="AA190" s="84">
        <v>1.6172912447802916E-3</v>
      </c>
      <c r="AB190" s="66">
        <v>4.7283249282880767E-2</v>
      </c>
    </row>
    <row r="191" spans="1:28" x14ac:dyDescent="0.15">
      <c r="A191" s="22" t="s">
        <v>106</v>
      </c>
      <c r="B191" s="53">
        <f t="shared" si="4"/>
        <v>0.16666666666666666</v>
      </c>
      <c r="C191" s="22" t="s">
        <v>110</v>
      </c>
      <c r="D191" s="89">
        <f t="shared" si="5"/>
        <v>0.5</v>
      </c>
      <c r="E191" s="85">
        <v>-0.5</v>
      </c>
      <c r="F191" s="85">
        <v>0.5</v>
      </c>
      <c r="G191" s="85">
        <v>0.16666666666666666</v>
      </c>
      <c r="H191" s="85">
        <v>5.6019477914746429E-2</v>
      </c>
      <c r="I191" s="85">
        <v>1.9349865426324175E-2</v>
      </c>
      <c r="J191" s="85">
        <v>4.7393824916101425E-2</v>
      </c>
      <c r="K191" s="85">
        <v>-2.2750603808379032E-2</v>
      </c>
      <c r="L191" s="85">
        <v>-0.61348663773929446</v>
      </c>
      <c r="M191" s="85">
        <v>0.2114780055098634</v>
      </c>
      <c r="N191" s="85">
        <v>0.21241549482423291</v>
      </c>
      <c r="O191" s="85">
        <v>0.15731121422412023</v>
      </c>
      <c r="P191" s="85">
        <v>0.11607119526061752</v>
      </c>
      <c r="Q191" s="85">
        <v>6.1243340821047799E-2</v>
      </c>
      <c r="R191" s="85">
        <v>0.11946975264669062</v>
      </c>
      <c r="S191" s="85">
        <v>-2.4079830762948349E-3</v>
      </c>
      <c r="T191" s="85">
        <v>-4.473163006311587E-4</v>
      </c>
      <c r="U191" s="85">
        <v>3.2899606705911982E-3</v>
      </c>
      <c r="V191" s="85">
        <v>-6.8795414375047064E-3</v>
      </c>
      <c r="W191" s="85">
        <v>1.116126498406333E-3</v>
      </c>
      <c r="X191" s="85">
        <v>5.139401400000001E-3</v>
      </c>
      <c r="Y191" s="85">
        <v>-5.1149469600000009E-3</v>
      </c>
      <c r="Z191" s="85">
        <v>9.3163931999999997E-4</v>
      </c>
      <c r="AA191" s="85">
        <v>2.6302128223957516E-3</v>
      </c>
      <c r="AB191" s="86">
        <v>4.1669841465659579E-2</v>
      </c>
    </row>
    <row r="192" spans="1:28" x14ac:dyDescent="0.15">
      <c r="A192" s="22" t="s">
        <v>106</v>
      </c>
      <c r="B192" s="22">
        <f t="shared" si="4"/>
        <v>0.5</v>
      </c>
      <c r="C192" s="22" t="s">
        <v>110</v>
      </c>
      <c r="D192" s="87">
        <f t="shared" si="5"/>
        <v>0.5</v>
      </c>
      <c r="E192" s="84">
        <v>-2.5</v>
      </c>
      <c r="F192" s="84">
        <v>0.5</v>
      </c>
      <c r="G192" s="84">
        <v>0.5</v>
      </c>
      <c r="H192" s="84">
        <v>0.27965122700887263</v>
      </c>
      <c r="I192" s="84">
        <v>0.27191535110477338</v>
      </c>
      <c r="J192" s="84">
        <v>-6.3940227636692146E-2</v>
      </c>
      <c r="K192" s="84">
        <v>-1.336031028471385E-2</v>
      </c>
      <c r="L192" s="84">
        <v>-0.61095530022772271</v>
      </c>
      <c r="M192" s="84">
        <v>0.3435965379604296</v>
      </c>
      <c r="N192" s="84">
        <v>0.21370337050130095</v>
      </c>
      <c r="O192" s="84">
        <v>0.1171444249915075</v>
      </c>
      <c r="P192" s="84">
        <v>0.12856172284168835</v>
      </c>
      <c r="Q192" s="84">
        <v>6.3269997254127408E-2</v>
      </c>
      <c r="R192" s="84">
        <v>0.26877844907519766</v>
      </c>
      <c r="S192" s="84">
        <v>-7.5347016744943141E-3</v>
      </c>
      <c r="T192" s="84">
        <v>-3.1451491916651871E-3</v>
      </c>
      <c r="U192" s="84">
        <v>-1.4201264643681085E-3</v>
      </c>
      <c r="V192" s="84">
        <v>-1.9272660179743908E-3</v>
      </c>
      <c r="W192" s="84">
        <v>1.4133407508421759E-3</v>
      </c>
      <c r="X192" s="84">
        <v>-2.629624392E-2</v>
      </c>
      <c r="Y192" s="84">
        <v>8.0797391999999999E-3</v>
      </c>
      <c r="Z192" s="84">
        <v>4.1472043199999994E-3</v>
      </c>
      <c r="AA192" s="84">
        <v>2.3002335721225326E-3</v>
      </c>
      <c r="AB192" s="66">
        <v>3.7960031725115161E-2</v>
      </c>
    </row>
    <row r="193" spans="1:28" x14ac:dyDescent="0.15">
      <c r="A193" s="22" t="s">
        <v>106</v>
      </c>
      <c r="B193" s="22">
        <f t="shared" si="4"/>
        <v>0.5</v>
      </c>
      <c r="C193" s="22" t="s">
        <v>110</v>
      </c>
      <c r="D193" s="89">
        <f t="shared" si="5"/>
        <v>0.5</v>
      </c>
      <c r="E193" s="85">
        <v>-0.5</v>
      </c>
      <c r="F193" s="85">
        <v>0.5</v>
      </c>
      <c r="G193" s="85">
        <v>0.5</v>
      </c>
      <c r="H193" s="85">
        <v>0.24805917706507405</v>
      </c>
      <c r="I193" s="85">
        <v>0.24241553215396275</v>
      </c>
      <c r="J193" s="85">
        <v>-5.2547194110861832E-2</v>
      </c>
      <c r="K193" s="85">
        <v>-2.6186805433715465E-3</v>
      </c>
      <c r="L193" s="85">
        <v>-0.63095476146425933</v>
      </c>
      <c r="M193" s="85">
        <v>0.18346099026647703</v>
      </c>
      <c r="N193" s="85">
        <v>0.20417495697748644</v>
      </c>
      <c r="O193" s="85">
        <v>0.13579435798464254</v>
      </c>
      <c r="P193" s="85">
        <v>0.13294796608967346</v>
      </c>
      <c r="Q193" s="85">
        <v>5.7378856457079151E-2</v>
      </c>
      <c r="R193" s="85">
        <v>0.1002481907864976</v>
      </c>
      <c r="S193" s="85">
        <v>-9.2515044233341497E-3</v>
      </c>
      <c r="T193" s="85">
        <v>-2.7006199084834443E-3</v>
      </c>
      <c r="U193" s="85">
        <v>-6.6974992500953715E-4</v>
      </c>
      <c r="V193" s="85">
        <v>-3.2258665219235265E-3</v>
      </c>
      <c r="W193" s="85">
        <v>1.0062596275910076E-3</v>
      </c>
      <c r="X193" s="85">
        <v>-4.2131588399999999E-3</v>
      </c>
      <c r="Y193" s="85">
        <v>2.7067607999999997E-4</v>
      </c>
      <c r="Z193" s="85">
        <v>1.22286132E-3</v>
      </c>
      <c r="AA193" s="85">
        <v>1.3516367136687222E-3</v>
      </c>
      <c r="AB193" s="86">
        <v>3.8901341202300321E-2</v>
      </c>
    </row>
    <row r="194" spans="1:28" x14ac:dyDescent="0.15">
      <c r="A194" s="22" t="s">
        <v>106</v>
      </c>
      <c r="B194" s="53">
        <f t="shared" si="4"/>
        <v>0.83333333333333337</v>
      </c>
      <c r="C194" s="22" t="s">
        <v>110</v>
      </c>
      <c r="D194" s="87">
        <f t="shared" si="5"/>
        <v>0.5</v>
      </c>
      <c r="E194" s="84">
        <v>-2.5</v>
      </c>
      <c r="F194" s="84">
        <v>0.5</v>
      </c>
      <c r="G194" s="84">
        <v>0.83333333333333337</v>
      </c>
      <c r="H194" s="84">
        <v>0.38152974742985318</v>
      </c>
      <c r="I194" s="84">
        <v>0.38073524635755163</v>
      </c>
      <c r="J194" s="84">
        <v>-1.589873190907971E-2</v>
      </c>
      <c r="K194" s="84">
        <v>-1.8784320020307374E-2</v>
      </c>
      <c r="L194" s="84">
        <v>-0.65393989436816335</v>
      </c>
      <c r="M194" s="84">
        <v>0.2298980779356492</v>
      </c>
      <c r="N194" s="84">
        <v>0.19916904021531784</v>
      </c>
      <c r="O194" s="84">
        <v>0.11106527849844894</v>
      </c>
      <c r="P194" s="84">
        <v>0.1438370482636076</v>
      </c>
      <c r="Q194" s="84">
        <v>5.9475635026474023E-2</v>
      </c>
      <c r="R194" s="84">
        <v>0.19097546604028201</v>
      </c>
      <c r="S194" s="84">
        <v>-8.5603240958791512E-3</v>
      </c>
      <c r="T194" s="84">
        <v>-4.5581670385187543E-3</v>
      </c>
      <c r="U194" s="84">
        <v>-2.0987595052661392E-3</v>
      </c>
      <c r="V194" s="84">
        <v>-6.6191551030232392E-5</v>
      </c>
      <c r="W194" s="84">
        <v>2.211340661491837E-3</v>
      </c>
      <c r="X194" s="84">
        <v>-1.6577106840000001E-2</v>
      </c>
      <c r="Y194" s="84">
        <v>4.5538696800000002E-3</v>
      </c>
      <c r="Z194" s="84">
        <v>5.1191049600000007E-3</v>
      </c>
      <c r="AA194" s="84">
        <v>1.8841510449361435E-3</v>
      </c>
      <c r="AB194" s="66">
        <v>3.6346449560708149E-2</v>
      </c>
    </row>
    <row r="195" spans="1:28" x14ac:dyDescent="0.15">
      <c r="A195" s="22" t="s">
        <v>106</v>
      </c>
      <c r="B195" s="53">
        <f t="shared" si="4"/>
        <v>0.83333333333333337</v>
      </c>
      <c r="C195" s="22" t="s">
        <v>110</v>
      </c>
      <c r="D195" s="89">
        <f t="shared" si="5"/>
        <v>0.5</v>
      </c>
      <c r="E195" s="85">
        <v>-0.5</v>
      </c>
      <c r="F195" s="85">
        <v>0.5</v>
      </c>
      <c r="G195" s="85">
        <v>0.83333333333333337</v>
      </c>
      <c r="H195" s="85">
        <v>0.36363801241472993</v>
      </c>
      <c r="I195" s="85">
        <v>0.36205731606708902</v>
      </c>
      <c r="J195" s="85">
        <v>-3.2152096250975239E-2</v>
      </c>
      <c r="K195" s="85">
        <v>-1.0646438930428584E-2</v>
      </c>
      <c r="L195" s="85">
        <v>-0.66588693268631238</v>
      </c>
      <c r="M195" s="85">
        <v>0.15373427510313181</v>
      </c>
      <c r="N195" s="85">
        <v>0.18537383857878253</v>
      </c>
      <c r="O195" s="85">
        <v>0.11447161633996933</v>
      </c>
      <c r="P195" s="85">
        <v>0.14368212988506177</v>
      </c>
      <c r="Q195" s="85">
        <v>5.5290037548876389E-2</v>
      </c>
      <c r="R195" s="85">
        <v>9.1400291591023822E-2</v>
      </c>
      <c r="S195" s="85">
        <v>-7.84127359393E-3</v>
      </c>
      <c r="T195" s="85">
        <v>-3.5102484775385938E-3</v>
      </c>
      <c r="U195" s="85">
        <v>-1.6842757854412262E-3</v>
      </c>
      <c r="V195" s="85">
        <v>-8.0237978028912681E-4</v>
      </c>
      <c r="W195" s="85">
        <v>1.7123439641166746E-3</v>
      </c>
      <c r="X195" s="85">
        <v>-3.6020376000000004E-3</v>
      </c>
      <c r="Y195" s="85">
        <v>-8.9240507999999998E-4</v>
      </c>
      <c r="Z195" s="85">
        <v>1.4756806799999999E-3</v>
      </c>
      <c r="AA195" s="85">
        <v>1.0529399872515233E-3</v>
      </c>
      <c r="AB195" s="86">
        <v>3.4055882712612708E-2</v>
      </c>
    </row>
    <row r="196" spans="1:28" x14ac:dyDescent="0.15">
      <c r="A196" s="22" t="s">
        <v>106</v>
      </c>
      <c r="B196" s="53">
        <f t="shared" si="4"/>
        <v>1.1666666666666667</v>
      </c>
      <c r="C196" s="22" t="s">
        <v>110</v>
      </c>
      <c r="D196" s="87">
        <f t="shared" si="5"/>
        <v>0.5</v>
      </c>
      <c r="E196" s="84">
        <v>-2.5</v>
      </c>
      <c r="F196" s="84">
        <v>0.5</v>
      </c>
      <c r="G196" s="84">
        <v>1.1666666666666667</v>
      </c>
      <c r="H196" s="84">
        <v>0.81756998944302595</v>
      </c>
      <c r="I196" s="84">
        <v>0.81659717115307795</v>
      </c>
      <c r="J196" s="84">
        <v>3.8809853555470113E-2</v>
      </c>
      <c r="K196" s="84">
        <v>-9.140184334205605E-3</v>
      </c>
      <c r="L196" s="84">
        <v>-0.85170508550565238</v>
      </c>
      <c r="M196" s="84">
        <v>2.3104887694396198E-2</v>
      </c>
      <c r="N196" s="84">
        <v>0.20392671427451536</v>
      </c>
      <c r="O196" s="84">
        <v>9.6211779022931654E-2</v>
      </c>
      <c r="P196" s="84">
        <v>9.3089147127663946E-2</v>
      </c>
      <c r="Q196" s="84">
        <v>8.5708447407158939E-2</v>
      </c>
      <c r="R196" s="84">
        <v>7.0854442833913206E-2</v>
      </c>
      <c r="S196" s="84">
        <v>3.408522340634935E-3</v>
      </c>
      <c r="T196" s="84">
        <v>-6.074304531000687E-3</v>
      </c>
      <c r="U196" s="84">
        <v>-1.1241829910107583E-2</v>
      </c>
      <c r="V196" s="84">
        <v>-1.390947896206599E-3</v>
      </c>
      <c r="W196" s="84">
        <v>3.3064931362725607E-3</v>
      </c>
      <c r="X196" s="84">
        <v>-5.2908854400000004E-3</v>
      </c>
      <c r="Y196" s="84">
        <v>-8.4716496000000004E-4</v>
      </c>
      <c r="Z196" s="84">
        <v>1.6187860800000002E-3</v>
      </c>
      <c r="AA196" s="84">
        <v>1.9314191090679445E-3</v>
      </c>
      <c r="AB196" s="66">
        <v>2.9754200265256561E-2</v>
      </c>
    </row>
    <row r="197" spans="1:28" x14ac:dyDescent="0.15">
      <c r="A197" s="22" t="s">
        <v>106</v>
      </c>
      <c r="B197" s="53">
        <f t="shared" si="4"/>
        <v>1.1666666666666667</v>
      </c>
      <c r="C197" s="22" t="s">
        <v>110</v>
      </c>
      <c r="D197" s="88">
        <f t="shared" si="5"/>
        <v>0.5</v>
      </c>
      <c r="E197" s="20">
        <v>-2</v>
      </c>
      <c r="F197" s="20">
        <v>0.5</v>
      </c>
      <c r="G197" s="20">
        <v>1.1666666666666667</v>
      </c>
      <c r="H197" s="20">
        <v>0.81159702636125886</v>
      </c>
      <c r="I197" s="20">
        <v>0.81023618520025542</v>
      </c>
      <c r="J197" s="20">
        <v>4.6667761672073253E-2</v>
      </c>
      <c r="K197" s="20">
        <v>5.4016118977314722E-3</v>
      </c>
      <c r="L197" s="20">
        <v>-0.84595595167437054</v>
      </c>
      <c r="M197" s="20">
        <v>4.9823312396180409E-2</v>
      </c>
      <c r="N197" s="20">
        <v>0.20251191751622913</v>
      </c>
      <c r="O197" s="20">
        <v>9.6607474158494563E-2</v>
      </c>
      <c r="P197" s="20">
        <v>9.6865049293908143E-2</v>
      </c>
      <c r="Q197" s="20">
        <v>8.6190075764482052E-2</v>
      </c>
      <c r="R197" s="20">
        <v>7.98423785105562E-2</v>
      </c>
      <c r="S197" s="20">
        <v>3.4545081285502878E-3</v>
      </c>
      <c r="T197" s="20">
        <v>-6.4923571484129857E-3</v>
      </c>
      <c r="U197" s="20">
        <v>-1.069786243854692E-2</v>
      </c>
      <c r="V197" s="20">
        <v>-1.5265387901156862E-3</v>
      </c>
      <c r="W197" s="20">
        <v>3.4872398692814902E-3</v>
      </c>
      <c r="X197" s="20">
        <v>-5.5796655599999996E-3</v>
      </c>
      <c r="Y197" s="20">
        <v>-9.4358843999999996E-4</v>
      </c>
      <c r="Z197" s="20">
        <v>2.3462438400000001E-3</v>
      </c>
      <c r="AA197" s="20">
        <v>2.5557676935444463E-3</v>
      </c>
      <c r="AB197" s="4">
        <v>2.9863459287047717E-2</v>
      </c>
    </row>
    <row r="198" spans="1:28" x14ac:dyDescent="0.15">
      <c r="A198" s="22" t="s">
        <v>106</v>
      </c>
      <c r="B198" s="53">
        <f t="shared" ref="B198:B261" si="6">G198</f>
        <v>1.1666666666666667</v>
      </c>
      <c r="C198" s="22" t="s">
        <v>110</v>
      </c>
      <c r="D198" s="88">
        <f t="shared" si="5"/>
        <v>0.5</v>
      </c>
      <c r="E198" s="20">
        <v>-1.5</v>
      </c>
      <c r="F198" s="20">
        <v>0.5</v>
      </c>
      <c r="G198" s="20">
        <v>1.1666666666666667</v>
      </c>
      <c r="H198" s="20">
        <v>0.82975722528875384</v>
      </c>
      <c r="I198" s="20">
        <v>0.82858001440927576</v>
      </c>
      <c r="J198" s="20">
        <v>4.3319284911696523E-2</v>
      </c>
      <c r="K198" s="20">
        <v>-8.6978270364300829E-3</v>
      </c>
      <c r="L198" s="20">
        <v>-0.85466057105306625</v>
      </c>
      <c r="M198" s="20">
        <v>5.2507031528813412E-2</v>
      </c>
      <c r="N198" s="20">
        <v>0.20222821156997647</v>
      </c>
      <c r="O198" s="20">
        <v>0.10364599470664435</v>
      </c>
      <c r="P198" s="20">
        <v>8.6129019012031363E-2</v>
      </c>
      <c r="Q198" s="20">
        <v>8.4797575729147298E-2</v>
      </c>
      <c r="R198" s="20">
        <v>7.1737121390734807E-2</v>
      </c>
      <c r="S198" s="20">
        <v>5.9154445363840142E-3</v>
      </c>
      <c r="T198" s="20">
        <v>-5.3705826250233192E-3</v>
      </c>
      <c r="U198" s="20">
        <v>-1.0537164404591882E-2</v>
      </c>
      <c r="V198" s="20">
        <v>-2.7755418970207336E-3</v>
      </c>
      <c r="W198" s="20">
        <v>2.5804834773025648E-3</v>
      </c>
      <c r="X198" s="20">
        <v>-5.33120616E-3</v>
      </c>
      <c r="Y198" s="20">
        <v>-1.65295512E-3</v>
      </c>
      <c r="Z198" s="20">
        <v>1.4521993200000002E-3</v>
      </c>
      <c r="AA198" s="20">
        <v>2.4023385649594498E-3</v>
      </c>
      <c r="AB198" s="4">
        <v>2.9528474844747892E-2</v>
      </c>
    </row>
    <row r="199" spans="1:28" x14ac:dyDescent="0.15">
      <c r="A199" s="22" t="s">
        <v>106</v>
      </c>
      <c r="B199" s="53">
        <f t="shared" si="6"/>
        <v>1.1666666666666667</v>
      </c>
      <c r="C199" s="22" t="s">
        <v>110</v>
      </c>
      <c r="D199" s="88">
        <f t="shared" ref="D199:D262" si="7">F199</f>
        <v>0.5</v>
      </c>
      <c r="E199" s="20">
        <v>-1</v>
      </c>
      <c r="F199" s="20">
        <v>0.5</v>
      </c>
      <c r="G199" s="20">
        <v>1.1666666666666667</v>
      </c>
      <c r="H199" s="20">
        <v>0.82732089318053914</v>
      </c>
      <c r="I199" s="20">
        <v>0.82623384089322582</v>
      </c>
      <c r="J199" s="20">
        <v>4.2296450315996166E-2</v>
      </c>
      <c r="K199" s="20">
        <v>-2.9173183815322358E-3</v>
      </c>
      <c r="L199" s="20">
        <v>-0.85651864241293862</v>
      </c>
      <c r="M199" s="20">
        <v>5.4810563124933001E-2</v>
      </c>
      <c r="N199" s="20">
        <v>0.19817233643045656</v>
      </c>
      <c r="O199" s="20">
        <v>0.10025645524352048</v>
      </c>
      <c r="P199" s="20">
        <v>9.0461134151849865E-2</v>
      </c>
      <c r="Q199" s="20">
        <v>8.3187300465279682E-2</v>
      </c>
      <c r="R199" s="20">
        <v>6.7928689214139609E-2</v>
      </c>
      <c r="S199" s="20">
        <v>4.4257837096715255E-3</v>
      </c>
      <c r="T199" s="20">
        <v>-5.9586433068499513E-3</v>
      </c>
      <c r="U199" s="20">
        <v>-9.9904209593160674E-3</v>
      </c>
      <c r="V199" s="20">
        <v>-2.3330516868251541E-3</v>
      </c>
      <c r="W199" s="20">
        <v>2.891207468485492E-3</v>
      </c>
      <c r="X199" s="20">
        <v>-5.1828854399999999E-3</v>
      </c>
      <c r="Y199" s="20">
        <v>-1.4219204399999999E-3</v>
      </c>
      <c r="Z199" s="20">
        <v>1.48749264E-3</v>
      </c>
      <c r="AA199" s="20">
        <v>2.410787703514041E-3</v>
      </c>
      <c r="AB199" s="4">
        <v>2.8753424268170538E-2</v>
      </c>
    </row>
    <row r="200" spans="1:28" x14ac:dyDescent="0.15">
      <c r="A200" s="22" t="s">
        <v>106</v>
      </c>
      <c r="B200" s="53">
        <f t="shared" si="6"/>
        <v>1.1666666666666667</v>
      </c>
      <c r="C200" s="22" t="s">
        <v>110</v>
      </c>
      <c r="D200" s="89">
        <f t="shared" si="7"/>
        <v>0.5</v>
      </c>
      <c r="E200" s="85">
        <v>-0.5</v>
      </c>
      <c r="F200" s="85">
        <v>0.5</v>
      </c>
      <c r="G200" s="85">
        <v>1.1666666666666667</v>
      </c>
      <c r="H200" s="85">
        <v>0.83256334079994099</v>
      </c>
      <c r="I200" s="85">
        <v>0.83164665170988827</v>
      </c>
      <c r="J200" s="85">
        <v>3.8333899500901505E-2</v>
      </c>
      <c r="K200" s="85">
        <v>-7.4883437918792893E-3</v>
      </c>
      <c r="L200" s="85">
        <v>-0.85952023340269035</v>
      </c>
      <c r="M200" s="85">
        <v>5.4385364172308395E-2</v>
      </c>
      <c r="N200" s="85">
        <v>0.2015488104881609</v>
      </c>
      <c r="O200" s="85">
        <v>9.2827839019273342E-2</v>
      </c>
      <c r="P200" s="85">
        <v>9.3128343343922518E-2</v>
      </c>
      <c r="Q200" s="85">
        <v>8.3218725978844374E-2</v>
      </c>
      <c r="R200" s="85">
        <v>6.179227554570841E-2</v>
      </c>
      <c r="S200" s="85">
        <v>3.4837718117691485E-3</v>
      </c>
      <c r="T200" s="85">
        <v>-6.3376776799704349E-3</v>
      </c>
      <c r="U200" s="85">
        <v>-1.0666709844632413E-2</v>
      </c>
      <c r="V200" s="85">
        <v>-1.5270939848587171E-3</v>
      </c>
      <c r="W200" s="85">
        <v>3.1427723753832443E-3</v>
      </c>
      <c r="X200" s="85">
        <v>-4.6412697600000004E-3</v>
      </c>
      <c r="Y200" s="85">
        <v>-8.6299560000000007E-4</v>
      </c>
      <c r="Z200" s="85">
        <v>1.21697964E-3</v>
      </c>
      <c r="AA200" s="85">
        <v>2.1236662389074114E-3</v>
      </c>
      <c r="AB200" s="86">
        <v>2.8955909520082118E-2</v>
      </c>
    </row>
    <row r="201" spans="1:28" x14ac:dyDescent="0.15">
      <c r="A201" s="22" t="s">
        <v>106</v>
      </c>
      <c r="B201" s="22">
        <f t="shared" si="6"/>
        <v>1.5</v>
      </c>
      <c r="C201" s="22" t="s">
        <v>110</v>
      </c>
      <c r="D201" s="87">
        <f t="shared" si="7"/>
        <v>0.5</v>
      </c>
      <c r="E201" s="84">
        <v>-2.5</v>
      </c>
      <c r="F201" s="84">
        <v>0.5</v>
      </c>
      <c r="G201" s="84">
        <v>1.5</v>
      </c>
      <c r="H201" s="84">
        <v>0.94588570936066041</v>
      </c>
      <c r="I201" s="84">
        <v>0.945612450211473</v>
      </c>
      <c r="J201" s="84">
        <v>2.0762795698121943E-2</v>
      </c>
      <c r="K201" s="84">
        <v>-9.2615059559583834E-3</v>
      </c>
      <c r="L201" s="84">
        <v>-0.92020284501193839</v>
      </c>
      <c r="M201" s="84">
        <v>2.4311931685272003E-3</v>
      </c>
      <c r="N201" s="84">
        <v>0.18724405804026384</v>
      </c>
      <c r="O201" s="84">
        <v>8.0609818465524133E-2</v>
      </c>
      <c r="P201" s="84">
        <v>8.3751115225676895E-2</v>
      </c>
      <c r="Q201" s="84">
        <v>7.9592838656077206E-2</v>
      </c>
      <c r="R201" s="84">
        <v>3.0388153168711803E-2</v>
      </c>
      <c r="S201" s="84">
        <v>2.3410946575088678E-3</v>
      </c>
      <c r="T201" s="84">
        <v>-4.6055463351588151E-3</v>
      </c>
      <c r="U201" s="84">
        <v>-9.3629275230816562E-3</v>
      </c>
      <c r="V201" s="84">
        <v>-1.2622660924330065E-3</v>
      </c>
      <c r="W201" s="84">
        <v>2.5444575073103417E-3</v>
      </c>
      <c r="X201" s="84">
        <v>-8.3506248000000006E-4</v>
      </c>
      <c r="Y201" s="84">
        <v>-4.6665720000000004E-5</v>
      </c>
      <c r="Z201" s="84">
        <v>5.0695632000000005E-4</v>
      </c>
      <c r="AA201" s="84">
        <v>4.1794361915190953E-4</v>
      </c>
      <c r="AB201" s="66">
        <v>2.4286264702987524E-2</v>
      </c>
    </row>
    <row r="202" spans="1:28" x14ac:dyDescent="0.15">
      <c r="A202" s="22" t="s">
        <v>106</v>
      </c>
      <c r="B202" s="22">
        <f t="shared" si="6"/>
        <v>1.5</v>
      </c>
      <c r="C202" s="22" t="s">
        <v>110</v>
      </c>
      <c r="D202" s="88">
        <f t="shared" si="7"/>
        <v>0.5</v>
      </c>
      <c r="E202" s="20">
        <v>-2</v>
      </c>
      <c r="F202" s="20">
        <v>0.5</v>
      </c>
      <c r="G202" s="20">
        <v>1.5</v>
      </c>
      <c r="H202" s="20">
        <v>0.94646723271462552</v>
      </c>
      <c r="I202" s="20">
        <v>0.94618172859046679</v>
      </c>
      <c r="J202" s="20">
        <v>2.244823299724133E-2</v>
      </c>
      <c r="K202" s="20">
        <v>-6.0362173038229364E-3</v>
      </c>
      <c r="L202" s="20">
        <v>-0.92098583881135154</v>
      </c>
      <c r="M202" s="20">
        <v>6.0661567440936006E-3</v>
      </c>
      <c r="N202" s="20">
        <v>0.18248638398106637</v>
      </c>
      <c r="O202" s="20">
        <v>8.0874859546891747E-2</v>
      </c>
      <c r="P202" s="20">
        <v>8.1834233601982956E-2</v>
      </c>
      <c r="Q202" s="20">
        <v>7.8270708635779937E-2</v>
      </c>
      <c r="R202" s="20">
        <v>3.5764196586010204E-2</v>
      </c>
      <c r="S202" s="20">
        <v>2.5696300883609243E-3</v>
      </c>
      <c r="T202" s="20">
        <v>-4.0467493365510436E-3</v>
      </c>
      <c r="U202" s="20">
        <v>-9.0459730131158267E-3</v>
      </c>
      <c r="V202" s="20">
        <v>-1.1781849330162245E-3</v>
      </c>
      <c r="W202" s="20">
        <v>2.3190484416398204E-3</v>
      </c>
      <c r="X202" s="20">
        <v>-1.6163463599999999E-3</v>
      </c>
      <c r="Y202" s="20">
        <v>-2.7867672E-4</v>
      </c>
      <c r="Z202" s="20">
        <v>3.9475187999999994E-4</v>
      </c>
      <c r="AA202" s="20">
        <v>6.2788423051647667E-4</v>
      </c>
      <c r="AB202" s="4">
        <v>2.3269432517219284E-2</v>
      </c>
    </row>
    <row r="203" spans="1:28" x14ac:dyDescent="0.15">
      <c r="A203" s="22" t="s">
        <v>106</v>
      </c>
      <c r="B203" s="22">
        <f t="shared" si="6"/>
        <v>1.5</v>
      </c>
      <c r="C203" s="22" t="s">
        <v>110</v>
      </c>
      <c r="D203" s="88">
        <f t="shared" si="7"/>
        <v>0.5</v>
      </c>
      <c r="E203" s="20">
        <v>-1.5</v>
      </c>
      <c r="F203" s="20">
        <v>0.5</v>
      </c>
      <c r="G203" s="20">
        <v>1.5</v>
      </c>
      <c r="H203" s="20">
        <v>0.95034373060171251</v>
      </c>
      <c r="I203" s="20">
        <v>0.95003042372976254</v>
      </c>
      <c r="J203" s="20">
        <v>2.2940985430206475E-2</v>
      </c>
      <c r="K203" s="20">
        <v>-8.3133308197981953E-3</v>
      </c>
      <c r="L203" s="20">
        <v>-0.91969695208191549</v>
      </c>
      <c r="M203" s="20">
        <v>1.2814461528283801E-2</v>
      </c>
      <c r="N203" s="20">
        <v>0.1828951445220488</v>
      </c>
      <c r="O203" s="20">
        <v>8.0936453601012384E-2</v>
      </c>
      <c r="P203" s="20">
        <v>8.3116509819585419E-2</v>
      </c>
      <c r="Q203" s="20">
        <v>8.0359141954859215E-2</v>
      </c>
      <c r="R203" s="20">
        <v>4.3622245326428992E-2</v>
      </c>
      <c r="S203" s="20">
        <v>2.7884109581400264E-3</v>
      </c>
      <c r="T203" s="20">
        <v>-4.4090616049750342E-3</v>
      </c>
      <c r="U203" s="20">
        <v>-9.1261061210266108E-3</v>
      </c>
      <c r="V203" s="20">
        <v>-1.4169186725194859E-3</v>
      </c>
      <c r="W203" s="20">
        <v>2.5051620571647139E-3</v>
      </c>
      <c r="X203" s="20">
        <v>-2.1118881599999999E-3</v>
      </c>
      <c r="Y203" s="20">
        <v>-2.3126796000000002E-4</v>
      </c>
      <c r="Z203" s="20">
        <v>7.2070667999999988E-4</v>
      </c>
      <c r="AA203" s="20">
        <v>1.0803350168352808E-3</v>
      </c>
      <c r="AB203" s="4">
        <v>2.3454848807919593E-2</v>
      </c>
    </row>
    <row r="204" spans="1:28" x14ac:dyDescent="0.15">
      <c r="A204" s="22" t="s">
        <v>106</v>
      </c>
      <c r="B204" s="22">
        <f t="shared" si="6"/>
        <v>1.5</v>
      </c>
      <c r="C204" s="22" t="s">
        <v>110</v>
      </c>
      <c r="D204" s="88">
        <f t="shared" si="7"/>
        <v>0.5</v>
      </c>
      <c r="E204" s="20">
        <v>-1</v>
      </c>
      <c r="F204" s="20">
        <v>0.5</v>
      </c>
      <c r="G204" s="20">
        <v>1.5</v>
      </c>
      <c r="H204" s="20">
        <v>0.95366000869820933</v>
      </c>
      <c r="I204" s="20">
        <v>0.95335463616578864</v>
      </c>
      <c r="J204" s="20">
        <v>2.1537387590851231E-2</v>
      </c>
      <c r="K204" s="20">
        <v>-1.0885349200957135E-2</v>
      </c>
      <c r="L204" s="20">
        <v>-0.92517322652416534</v>
      </c>
      <c r="M204" s="20">
        <v>1.4468523542134203E-2</v>
      </c>
      <c r="N204" s="20">
        <v>0.18251251479190542</v>
      </c>
      <c r="O204" s="20">
        <v>7.7727963327273469E-2</v>
      </c>
      <c r="P204" s="20">
        <v>8.0951385492920414E-2</v>
      </c>
      <c r="Q204" s="20">
        <v>7.775330311621273E-2</v>
      </c>
      <c r="R204" s="20">
        <v>4.2093556414093798E-2</v>
      </c>
      <c r="S204" s="20">
        <v>2.4191311460924968E-3</v>
      </c>
      <c r="T204" s="20">
        <v>-4.2850393284760528E-3</v>
      </c>
      <c r="U204" s="20">
        <v>-8.9581288671073921E-3</v>
      </c>
      <c r="V204" s="20">
        <v>-1.17232454406201E-3</v>
      </c>
      <c r="W204" s="20">
        <v>2.2109705316631502E-3</v>
      </c>
      <c r="X204" s="20">
        <v>-2.3309315999999998E-3</v>
      </c>
      <c r="Y204" s="20">
        <v>-3.9548196E-4</v>
      </c>
      <c r="Z204" s="20">
        <v>6.6795839999999999E-4</v>
      </c>
      <c r="AA204" s="20">
        <v>1.0071013882384588E-3</v>
      </c>
      <c r="AB204" s="4">
        <v>2.2952790575947436E-2</v>
      </c>
    </row>
    <row r="205" spans="1:28" x14ac:dyDescent="0.15">
      <c r="A205" s="22" t="s">
        <v>106</v>
      </c>
      <c r="B205" s="22">
        <f t="shared" si="6"/>
        <v>1.5</v>
      </c>
      <c r="C205" s="22" t="s">
        <v>110</v>
      </c>
      <c r="D205" s="89">
        <f t="shared" si="7"/>
        <v>0.5</v>
      </c>
      <c r="E205" s="85">
        <v>-0.5</v>
      </c>
      <c r="F205" s="85">
        <v>0.5</v>
      </c>
      <c r="G205" s="85">
        <v>1.5</v>
      </c>
      <c r="H205" s="85">
        <v>0.94862192386538802</v>
      </c>
      <c r="I205" s="85">
        <v>0.94835805183606281</v>
      </c>
      <c r="J205" s="85">
        <v>2.0729198941328863E-2</v>
      </c>
      <c r="K205" s="85">
        <v>-8.4178540631544372E-3</v>
      </c>
      <c r="L205" s="85">
        <v>-0.91897353180208186</v>
      </c>
      <c r="M205" s="85">
        <v>2.0427463544380204E-2</v>
      </c>
      <c r="N205" s="85">
        <v>0.17553558829787633</v>
      </c>
      <c r="O205" s="85">
        <v>8.2896264413941906E-2</v>
      </c>
      <c r="P205" s="85">
        <v>8.460036657794634E-2</v>
      </c>
      <c r="Q205" s="85">
        <v>7.8467937472446625E-2</v>
      </c>
      <c r="R205" s="85">
        <v>4.4880823309429808E-2</v>
      </c>
      <c r="S205" s="85">
        <v>2.7772628883423653E-3</v>
      </c>
      <c r="T205" s="85">
        <v>-4.4397187969186028E-3</v>
      </c>
      <c r="U205" s="85">
        <v>-8.1153432471865756E-3</v>
      </c>
      <c r="V205" s="85">
        <v>-1.3848407540332597E-3</v>
      </c>
      <c r="W205" s="85">
        <v>2.3477951916678614E-3</v>
      </c>
      <c r="X205" s="85">
        <v>-2.2404869999999998E-3</v>
      </c>
      <c r="Y205" s="85">
        <v>-4.8422987999999998E-4</v>
      </c>
      <c r="Z205" s="85">
        <v>7.6194540000000001E-4</v>
      </c>
      <c r="AA205" s="85">
        <v>1.2382939643144405E-3</v>
      </c>
      <c r="AB205" s="86">
        <v>2.24208777189953E-2</v>
      </c>
    </row>
    <row r="206" spans="1:28" x14ac:dyDescent="0.15">
      <c r="A206" s="22" t="s">
        <v>106</v>
      </c>
      <c r="B206" s="53">
        <f t="shared" si="6"/>
        <v>1.8333333333333333</v>
      </c>
      <c r="C206" s="22" t="s">
        <v>110</v>
      </c>
      <c r="D206" s="87">
        <f t="shared" si="7"/>
        <v>0.5</v>
      </c>
      <c r="E206" s="84">
        <v>-2.5</v>
      </c>
      <c r="F206" s="84">
        <v>0.5</v>
      </c>
      <c r="G206" s="84">
        <v>1.8333333333333333</v>
      </c>
      <c r="H206" s="84">
        <v>1.0259836720528355</v>
      </c>
      <c r="I206" s="84">
        <v>1.0258919005685319</v>
      </c>
      <c r="J206" s="84">
        <v>1.2619315148777639E-2</v>
      </c>
      <c r="K206" s="84">
        <v>-5.3904129788004468E-3</v>
      </c>
      <c r="L206" s="84">
        <v>-0.96402265273594523</v>
      </c>
      <c r="M206" s="84">
        <v>2.187013420746E-4</v>
      </c>
      <c r="N206" s="84">
        <v>0.16235446071605886</v>
      </c>
      <c r="O206" s="84">
        <v>6.9149591426107673E-2</v>
      </c>
      <c r="P206" s="84">
        <v>7.2115438456341011E-2</v>
      </c>
      <c r="Q206" s="84">
        <v>7.4161320094232694E-2</v>
      </c>
      <c r="R206" s="84">
        <v>2.1113002822526997E-2</v>
      </c>
      <c r="S206" s="84">
        <v>1.9746018629107536E-3</v>
      </c>
      <c r="T206" s="84">
        <v>-3.474017250696195E-3</v>
      </c>
      <c r="U206" s="84">
        <v>-7.6802556335647401E-3</v>
      </c>
      <c r="V206" s="84">
        <v>-8.4395769771165852E-4</v>
      </c>
      <c r="W206" s="84">
        <v>2.120350411939561E-3</v>
      </c>
      <c r="X206" s="84">
        <v>-2.9880900000000003E-4</v>
      </c>
      <c r="Y206" s="84">
        <v>-6.505379999999999E-5</v>
      </c>
      <c r="Z206" s="84">
        <v>7.1372880000000001E-5</v>
      </c>
      <c r="AA206" s="84">
        <v>1.0512108981353574E-4</v>
      </c>
      <c r="AB206" s="66">
        <v>1.8170636686275117E-2</v>
      </c>
    </row>
    <row r="207" spans="1:28" x14ac:dyDescent="0.15">
      <c r="A207" s="22" t="s">
        <v>106</v>
      </c>
      <c r="B207" s="53">
        <f t="shared" si="6"/>
        <v>1.8333333333333333</v>
      </c>
      <c r="C207" s="22" t="s">
        <v>110</v>
      </c>
      <c r="D207" s="88">
        <f t="shared" si="7"/>
        <v>0.5</v>
      </c>
      <c r="E207" s="20">
        <v>-2</v>
      </c>
      <c r="F207" s="20">
        <v>0.5</v>
      </c>
      <c r="G207" s="20">
        <v>1.8333333333333333</v>
      </c>
      <c r="H207" s="20">
        <v>1.0052441428217045</v>
      </c>
      <c r="I207" s="20">
        <v>1.0051365708163638</v>
      </c>
      <c r="J207" s="20">
        <v>1.3649615690432017E-2</v>
      </c>
      <c r="K207" s="20">
        <v>-5.4725383842946359E-3</v>
      </c>
      <c r="L207" s="20">
        <v>-0.96426733657688168</v>
      </c>
      <c r="M207" s="20">
        <v>9.2121609804840011E-4</v>
      </c>
      <c r="N207" s="20">
        <v>0.15957526233467595</v>
      </c>
      <c r="O207" s="20">
        <v>6.9255981155952412E-2</v>
      </c>
      <c r="P207" s="20">
        <v>7.439255197231627E-2</v>
      </c>
      <c r="Q207" s="20">
        <v>7.3625984680423057E-2</v>
      </c>
      <c r="R207" s="20">
        <v>2.4263912853873002E-2</v>
      </c>
      <c r="S207" s="20">
        <v>1.5231050361054718E-3</v>
      </c>
      <c r="T207" s="20">
        <v>-3.4419665500279189E-3</v>
      </c>
      <c r="U207" s="20">
        <v>-7.0993368674401383E-3</v>
      </c>
      <c r="V207" s="20">
        <v>-7.6419471962956129E-4</v>
      </c>
      <c r="W207" s="20">
        <v>2.0394770443714016E-3</v>
      </c>
      <c r="X207" s="20">
        <v>-4.1666183999999998E-4</v>
      </c>
      <c r="Y207" s="20">
        <v>-4.3471079999999996E-5</v>
      </c>
      <c r="Z207" s="20">
        <v>8.1160919999999999E-5</v>
      </c>
      <c r="AA207" s="20">
        <v>1.894983055643468E-4</v>
      </c>
      <c r="AB207" s="4">
        <v>1.7897453532004032E-2</v>
      </c>
    </row>
    <row r="208" spans="1:28" x14ac:dyDescent="0.15">
      <c r="A208" s="22" t="s">
        <v>106</v>
      </c>
      <c r="B208" s="53">
        <f t="shared" si="6"/>
        <v>1.8333333333333333</v>
      </c>
      <c r="C208" s="22" t="s">
        <v>110</v>
      </c>
      <c r="D208" s="88">
        <f t="shared" si="7"/>
        <v>0.5</v>
      </c>
      <c r="E208" s="20">
        <v>-1.5</v>
      </c>
      <c r="F208" s="20">
        <v>0.5</v>
      </c>
      <c r="G208" s="20">
        <v>1.8333333333333333</v>
      </c>
      <c r="H208" s="20">
        <v>1.0297916718791162</v>
      </c>
      <c r="I208" s="20">
        <v>1.02967526868073</v>
      </c>
      <c r="J208" s="20">
        <v>1.5245461638103202E-2</v>
      </c>
      <c r="K208" s="20">
        <v>-2.7026724353542402E-3</v>
      </c>
      <c r="L208" s="20">
        <v>-0.96476078048663205</v>
      </c>
      <c r="M208" s="20">
        <v>2.9290055050872005E-3</v>
      </c>
      <c r="N208" s="20">
        <v>0.15492397800532323</v>
      </c>
      <c r="O208" s="20">
        <v>6.9558351967090121E-2</v>
      </c>
      <c r="P208" s="20">
        <v>7.6468084947533058E-2</v>
      </c>
      <c r="Q208" s="20">
        <v>7.322064788539108E-2</v>
      </c>
      <c r="R208" s="20">
        <v>2.7617350148249401E-2</v>
      </c>
      <c r="S208" s="20">
        <v>1.9314030924448161E-3</v>
      </c>
      <c r="T208" s="20">
        <v>-3.7053396989976668E-3</v>
      </c>
      <c r="U208" s="20">
        <v>-6.7155122350914826E-3</v>
      </c>
      <c r="V208" s="20">
        <v>-9.7245443657090755E-4</v>
      </c>
      <c r="W208" s="20">
        <v>2.1413861238699515E-3</v>
      </c>
      <c r="X208" s="20">
        <v>-4.5378900000000007E-4</v>
      </c>
      <c r="Y208" s="20">
        <v>-1.0402344000000001E-4</v>
      </c>
      <c r="Z208" s="20">
        <v>2.9083536E-4</v>
      </c>
      <c r="AA208" s="20">
        <v>3.3973491902201236E-4</v>
      </c>
      <c r="AB208" s="4">
        <v>1.7343585652457298E-2</v>
      </c>
    </row>
    <row r="209" spans="1:28" x14ac:dyDescent="0.15">
      <c r="A209" s="22" t="s">
        <v>106</v>
      </c>
      <c r="B209" s="53">
        <f t="shared" si="6"/>
        <v>1.8333333333333333</v>
      </c>
      <c r="C209" s="22" t="s">
        <v>110</v>
      </c>
      <c r="D209" s="88">
        <f t="shared" si="7"/>
        <v>0.5</v>
      </c>
      <c r="E209" s="20">
        <v>-1</v>
      </c>
      <c r="F209" s="20">
        <v>0.5</v>
      </c>
      <c r="G209" s="20">
        <v>1.8333333333333333</v>
      </c>
      <c r="H209" s="20">
        <v>1.0198373584138702</v>
      </c>
      <c r="I209" s="20">
        <v>1.0197007648861629</v>
      </c>
      <c r="J209" s="20">
        <v>1.5090543259557344E-2</v>
      </c>
      <c r="K209" s="20">
        <v>-7.1318448725749672E-3</v>
      </c>
      <c r="L209" s="20">
        <v>-0.9633412892126525</v>
      </c>
      <c r="M209" s="20">
        <v>4.3044030318365994E-3</v>
      </c>
      <c r="N209" s="20">
        <v>0.15615212611475904</v>
      </c>
      <c r="O209" s="20">
        <v>7.1296050887887624E-2</v>
      </c>
      <c r="P209" s="20">
        <v>7.4332824404684139E-2</v>
      </c>
      <c r="Q209" s="20">
        <v>7.2896890732058128E-2</v>
      </c>
      <c r="R209" s="20">
        <v>3.0067733972707199E-2</v>
      </c>
      <c r="S209" s="20">
        <v>1.9968980025060761E-3</v>
      </c>
      <c r="T209" s="20">
        <v>-3.3040091862818607E-3</v>
      </c>
      <c r="U209" s="20">
        <v>-6.864057673004624E-3</v>
      </c>
      <c r="V209" s="20">
        <v>-9.6091872357682232E-4</v>
      </c>
      <c r="W209" s="20">
        <v>1.9755679606180735E-3</v>
      </c>
      <c r="X209" s="20">
        <v>-9.7862579999999995E-4</v>
      </c>
      <c r="Y209" s="20">
        <v>-1.3423967999999999E-4</v>
      </c>
      <c r="Z209" s="20">
        <v>2.9223611999999998E-4</v>
      </c>
      <c r="AA209" s="20">
        <v>4.4530451254065113E-4</v>
      </c>
      <c r="AB209" s="4">
        <v>1.7495991073172741E-2</v>
      </c>
    </row>
    <row r="210" spans="1:28" x14ac:dyDescent="0.15">
      <c r="A210" s="22" t="s">
        <v>106</v>
      </c>
      <c r="B210" s="53">
        <f t="shared" si="6"/>
        <v>1.8333333333333333</v>
      </c>
      <c r="C210" s="22" t="s">
        <v>110</v>
      </c>
      <c r="D210" s="89">
        <f t="shared" si="7"/>
        <v>0.5</v>
      </c>
      <c r="E210" s="85">
        <v>-0.5</v>
      </c>
      <c r="F210" s="85">
        <v>0.5</v>
      </c>
      <c r="G210" s="85">
        <v>1.8333333333333333</v>
      </c>
      <c r="H210" s="85">
        <v>1.0189192482922438</v>
      </c>
      <c r="I210" s="85">
        <v>1.018801118398704</v>
      </c>
      <c r="J210" s="85">
        <v>1.42058286640063E-2</v>
      </c>
      <c r="K210" s="85">
        <v>-6.2377978445814029E-3</v>
      </c>
      <c r="L210" s="85">
        <v>-0.96416708340477364</v>
      </c>
      <c r="M210" s="85">
        <v>6.4017649061981997E-3</v>
      </c>
      <c r="N210" s="85">
        <v>0.16051783801137062</v>
      </c>
      <c r="O210" s="85">
        <v>7.0219088184020645E-2</v>
      </c>
      <c r="P210" s="85">
        <v>7.6382226569061865E-2</v>
      </c>
      <c r="Q210" s="85">
        <v>7.32460416833811E-2</v>
      </c>
      <c r="R210" s="85">
        <v>3.0732989953743003E-2</v>
      </c>
      <c r="S210" s="85">
        <v>1.9049264266753703E-3</v>
      </c>
      <c r="T210" s="85">
        <v>-3.9255140775014763E-3</v>
      </c>
      <c r="U210" s="85">
        <v>-7.2457232146859356E-3</v>
      </c>
      <c r="V210" s="85">
        <v>-9.2100639038338299E-4</v>
      </c>
      <c r="W210" s="85">
        <v>2.1552043041409416E-3</v>
      </c>
      <c r="X210" s="85">
        <v>-1.0351141199999999E-3</v>
      </c>
      <c r="Y210" s="85">
        <v>-1.4045831999999998E-4</v>
      </c>
      <c r="Z210" s="85">
        <v>4.5455795999999992E-4</v>
      </c>
      <c r="AA210" s="85">
        <v>5.2126318800691375E-4</v>
      </c>
      <c r="AB210" s="86">
        <v>1.8265470600443697E-2</v>
      </c>
    </row>
    <row r="211" spans="1:28" x14ac:dyDescent="0.15">
      <c r="A211" s="22" t="s">
        <v>106</v>
      </c>
      <c r="B211" s="22">
        <f t="shared" si="6"/>
        <v>2.5</v>
      </c>
      <c r="C211" s="22" t="s">
        <v>110</v>
      </c>
      <c r="D211" s="87">
        <f t="shared" si="7"/>
        <v>0.5</v>
      </c>
      <c r="E211" s="84">
        <v>-2.5</v>
      </c>
      <c r="F211" s="84">
        <v>0.5</v>
      </c>
      <c r="G211" s="84">
        <v>2.5</v>
      </c>
      <c r="H211" s="84">
        <v>1.108781816884931</v>
      </c>
      <c r="I211" s="84">
        <v>1.1087657671446118</v>
      </c>
      <c r="J211" s="84">
        <v>5.950358925351739E-3</v>
      </c>
      <c r="K211" s="84">
        <v>4.2929189235599123E-4</v>
      </c>
      <c r="L211" s="84">
        <v>-1.0210456655162008</v>
      </c>
      <c r="M211" s="84">
        <v>1.4682570792119999E-4</v>
      </c>
      <c r="N211" s="84">
        <v>0.12010840553525234</v>
      </c>
      <c r="O211" s="84">
        <v>5.0341007081449736E-2</v>
      </c>
      <c r="P211" s="84">
        <v>6.0436832497769544E-2</v>
      </c>
      <c r="Q211" s="84">
        <v>6.0936522047068294E-2</v>
      </c>
      <c r="R211" s="84">
        <v>1.9886285021941799E-2</v>
      </c>
      <c r="S211" s="84">
        <v>7.4134664154447481E-4</v>
      </c>
      <c r="T211" s="84">
        <v>-2.8664474467236553E-3</v>
      </c>
      <c r="U211" s="84">
        <v>-4.2773436769191564E-3</v>
      </c>
      <c r="V211" s="84">
        <v>-3.8345450251996708E-4</v>
      </c>
      <c r="W211" s="84">
        <v>1.7790290215851565E-3</v>
      </c>
      <c r="X211" s="84">
        <v>-3.6838800000000003E-6</v>
      </c>
      <c r="Y211" s="84">
        <v>8.404559999999998E-6</v>
      </c>
      <c r="Z211" s="84">
        <v>9.7664399999999996E-6</v>
      </c>
      <c r="AA211" s="84">
        <v>2.8399656846877306E-6</v>
      </c>
      <c r="AB211" s="66">
        <v>1.0306428398279331E-2</v>
      </c>
    </row>
    <row r="212" spans="1:28" x14ac:dyDescent="0.15">
      <c r="A212" s="22" t="s">
        <v>106</v>
      </c>
      <c r="B212" s="22">
        <f t="shared" si="6"/>
        <v>2.5</v>
      </c>
      <c r="C212" s="22" t="s">
        <v>110</v>
      </c>
      <c r="D212" s="88">
        <f t="shared" si="7"/>
        <v>0.5</v>
      </c>
      <c r="E212" s="20">
        <v>-2</v>
      </c>
      <c r="F212" s="20">
        <v>0.5</v>
      </c>
      <c r="G212" s="20">
        <v>2.5</v>
      </c>
      <c r="H212" s="20">
        <v>1.11364585722847</v>
      </c>
      <c r="I212" s="20">
        <v>1.1136279644471654</v>
      </c>
      <c r="J212" s="20">
        <v>6.0306178443574254E-3</v>
      </c>
      <c r="K212" s="20">
        <v>-1.8664864885043094E-3</v>
      </c>
      <c r="L212" s="20">
        <v>-1.0185739841504495</v>
      </c>
      <c r="M212" s="20">
        <v>2.2095220219379999E-4</v>
      </c>
      <c r="N212" s="20">
        <v>0.11589387904420959</v>
      </c>
      <c r="O212" s="20">
        <v>5.0699372487242558E-2</v>
      </c>
      <c r="P212" s="20">
        <v>6.2460103851308221E-2</v>
      </c>
      <c r="Q212" s="20">
        <v>6.013124670473325E-2</v>
      </c>
      <c r="R212" s="20">
        <v>1.9637745799795197E-2</v>
      </c>
      <c r="S212" s="20">
        <v>5.8109313820309402E-4</v>
      </c>
      <c r="T212" s="20">
        <v>-2.7925914843141496E-3</v>
      </c>
      <c r="U212" s="20">
        <v>-3.8708177484110197E-3</v>
      </c>
      <c r="V212" s="20">
        <v>-3.035064595235261E-4</v>
      </c>
      <c r="W212" s="20">
        <v>1.7127140939453614E-3</v>
      </c>
      <c r="X212" s="20">
        <v>-8.1432000000000002E-5</v>
      </c>
      <c r="Y212" s="20">
        <v>2.6600400000000002E-6</v>
      </c>
      <c r="Z212" s="20">
        <v>1.8607319999999999E-5</v>
      </c>
      <c r="AA212" s="20">
        <v>1.3674653740641416E-5</v>
      </c>
      <c r="AB212" s="4">
        <v>9.951541071815128E-3</v>
      </c>
    </row>
    <row r="213" spans="1:28" x14ac:dyDescent="0.15">
      <c r="A213" s="22" t="s">
        <v>106</v>
      </c>
      <c r="B213" s="22">
        <f t="shared" si="6"/>
        <v>2.5</v>
      </c>
      <c r="C213" s="22" t="s">
        <v>110</v>
      </c>
      <c r="D213" s="88">
        <f t="shared" si="7"/>
        <v>0.5</v>
      </c>
      <c r="E213" s="20">
        <v>-1.5</v>
      </c>
      <c r="F213" s="20">
        <v>0.5</v>
      </c>
      <c r="G213" s="20">
        <v>2.5</v>
      </c>
      <c r="H213" s="20">
        <v>1.101426470111482</v>
      </c>
      <c r="I213" s="20">
        <v>1.1013987449744851</v>
      </c>
      <c r="J213" s="20">
        <v>7.1729075753220618E-3</v>
      </c>
      <c r="K213" s="20">
        <v>-3.1021005438941628E-3</v>
      </c>
      <c r="L213" s="20">
        <v>-1.0252356146424779</v>
      </c>
      <c r="M213" s="20">
        <v>2.1532167656999998E-4</v>
      </c>
      <c r="N213" s="20">
        <v>0.12705173527248836</v>
      </c>
      <c r="O213" s="20">
        <v>4.8556645998439618E-2</v>
      </c>
      <c r="P213" s="20">
        <v>6.0504026011355704E-2</v>
      </c>
      <c r="Q213" s="20">
        <v>6.0192417664967406E-2</v>
      </c>
      <c r="R213" s="20">
        <v>1.9897783792563604E-2</v>
      </c>
      <c r="S213" s="20">
        <v>6.7724524020792239E-4</v>
      </c>
      <c r="T213" s="20">
        <v>-2.533398861518525E-3</v>
      </c>
      <c r="U213" s="20">
        <v>-4.7306910287562287E-3</v>
      </c>
      <c r="V213" s="20">
        <v>-3.1732463979451588E-4</v>
      </c>
      <c r="W213" s="20">
        <v>1.6196881303353053E-3</v>
      </c>
      <c r="X213" s="20">
        <v>-3.5865719999999999E-5</v>
      </c>
      <c r="Y213" s="20">
        <v>2.62548E-6</v>
      </c>
      <c r="Z213" s="20">
        <v>1.7439840000000001E-5</v>
      </c>
      <c r="AA213" s="20">
        <v>1.0516099505738244E-5</v>
      </c>
      <c r="AB213" s="4">
        <v>1.1080314234975524E-2</v>
      </c>
    </row>
    <row r="214" spans="1:28" x14ac:dyDescent="0.15">
      <c r="A214" s="22" t="s">
        <v>106</v>
      </c>
      <c r="B214" s="22">
        <f t="shared" si="6"/>
        <v>2.5</v>
      </c>
      <c r="C214" s="22" t="s">
        <v>110</v>
      </c>
      <c r="D214" s="88">
        <f t="shared" si="7"/>
        <v>0.5</v>
      </c>
      <c r="E214" s="20">
        <v>-1</v>
      </c>
      <c r="F214" s="20">
        <v>0.5</v>
      </c>
      <c r="G214" s="20">
        <v>2.5</v>
      </c>
      <c r="H214" s="20">
        <v>1.1048536558405961</v>
      </c>
      <c r="I214" s="20">
        <v>1.1048256141673791</v>
      </c>
      <c r="J214" s="20">
        <v>7.5144746027183502E-3</v>
      </c>
      <c r="K214" s="20">
        <v>-2.3443070295614131E-3</v>
      </c>
      <c r="L214" s="20">
        <v>-1.0230503709113214</v>
      </c>
      <c r="M214" s="20">
        <v>1.3483896162660002E-4</v>
      </c>
      <c r="N214" s="20">
        <v>0.12502099797299568</v>
      </c>
      <c r="O214" s="20">
        <v>5.1080135730897445E-2</v>
      </c>
      <c r="P214" s="20">
        <v>6.1976683850785606E-2</v>
      </c>
      <c r="Q214" s="20">
        <v>6.1608961936359979E-2</v>
      </c>
      <c r="R214" s="20">
        <v>2.0916192879212401E-2</v>
      </c>
      <c r="S214" s="20">
        <v>6.549491006125999E-4</v>
      </c>
      <c r="T214" s="20">
        <v>-2.9249748131613775E-3</v>
      </c>
      <c r="U214" s="20">
        <v>-4.6264377936759936E-3</v>
      </c>
      <c r="V214" s="20">
        <v>-3.1269801693592557E-4</v>
      </c>
      <c r="W214" s="20">
        <v>1.7360322731526567E-3</v>
      </c>
      <c r="X214" s="20">
        <v>-9.7579080000000001E-5</v>
      </c>
      <c r="Y214" s="20">
        <v>-1.6516440000000003E-5</v>
      </c>
      <c r="Z214" s="20">
        <v>2.485836E-5</v>
      </c>
      <c r="AA214" s="20">
        <v>4.7775421696939022E-5</v>
      </c>
      <c r="AB214" s="4">
        <v>1.1040269770795464E-2</v>
      </c>
    </row>
    <row r="215" spans="1:28" x14ac:dyDescent="0.15">
      <c r="A215" s="22" t="s">
        <v>106</v>
      </c>
      <c r="B215" s="22">
        <f t="shared" si="6"/>
        <v>2.5</v>
      </c>
      <c r="C215" s="22" t="s">
        <v>110</v>
      </c>
      <c r="D215" s="89">
        <f t="shared" si="7"/>
        <v>0.5</v>
      </c>
      <c r="E215" s="85">
        <v>-0.5</v>
      </c>
      <c r="F215" s="85">
        <v>0.5</v>
      </c>
      <c r="G215" s="85">
        <v>2.5</v>
      </c>
      <c r="H215" s="85">
        <v>1.1108689535384038</v>
      </c>
      <c r="I215" s="85">
        <v>1.1108487660657822</v>
      </c>
      <c r="J215" s="85">
        <v>5.7879746008518643E-3</v>
      </c>
      <c r="K215" s="85">
        <v>-3.3690081117502789E-3</v>
      </c>
      <c r="L215" s="85">
        <v>-1.0228865506179974</v>
      </c>
      <c r="M215" s="85">
        <v>1.7446287557160002E-4</v>
      </c>
      <c r="N215" s="85">
        <v>0.12122083148240088</v>
      </c>
      <c r="O215" s="85">
        <v>5.2633052489333032E-2</v>
      </c>
      <c r="P215" s="85">
        <v>6.2422774121538134E-2</v>
      </c>
      <c r="Q215" s="85">
        <v>6.0798729019580028E-2</v>
      </c>
      <c r="R215" s="85">
        <v>2.1716330736731397E-2</v>
      </c>
      <c r="S215" s="85">
        <v>8.653689180434564E-4</v>
      </c>
      <c r="T215" s="85">
        <v>-2.9960437581214674E-3</v>
      </c>
      <c r="U215" s="85">
        <v>-4.224415111416884E-3</v>
      </c>
      <c r="V215" s="85">
        <v>-4.3866553529914515E-4</v>
      </c>
      <c r="W215" s="85">
        <v>1.771749801620974E-3</v>
      </c>
      <c r="X215" s="85">
        <v>-9.7535880000000001E-5</v>
      </c>
      <c r="Y215" s="85">
        <v>-7.4822399999999995E-6</v>
      </c>
      <c r="Z215" s="85">
        <v>5.2724520000000001E-5</v>
      </c>
      <c r="AA215" s="85">
        <v>5.7491328631276769E-5</v>
      </c>
      <c r="AB215" s="86">
        <v>1.0680665464329045E-2</v>
      </c>
    </row>
    <row r="216" spans="1:28" x14ac:dyDescent="0.15">
      <c r="A216" s="22" t="s">
        <v>106</v>
      </c>
      <c r="B216" s="53">
        <f t="shared" si="6"/>
        <v>6.6666666666666666E-2</v>
      </c>
      <c r="C216" s="22" t="s">
        <v>110</v>
      </c>
      <c r="D216" s="87">
        <f t="shared" si="7"/>
        <v>1</v>
      </c>
      <c r="E216" s="78">
        <v>-3.5</v>
      </c>
      <c r="F216" s="78">
        <v>1</v>
      </c>
      <c r="G216" s="78">
        <v>6.6666666666666666E-2</v>
      </c>
      <c r="H216" s="78">
        <v>0.25566170974329305</v>
      </c>
      <c r="I216" s="78">
        <v>0.25460742189687291</v>
      </c>
      <c r="J216" s="78">
        <v>1.4679916232086395E-2</v>
      </c>
      <c r="K216" s="78">
        <v>-1.7957466505899963E-2</v>
      </c>
      <c r="L216" s="78">
        <v>-0.59053315068559731</v>
      </c>
      <c r="M216" s="78">
        <v>4.7536825230971996E-3</v>
      </c>
      <c r="N216" s="78">
        <v>0.16260083693254146</v>
      </c>
      <c r="O216" s="78">
        <v>0.10920812444238714</v>
      </c>
      <c r="P216" s="78">
        <v>8.3689521171556244E-2</v>
      </c>
      <c r="Q216" s="78">
        <v>8.3568207435130354E-2</v>
      </c>
      <c r="R216" s="78">
        <v>5.6755656337426207E-2</v>
      </c>
      <c r="S216" s="78">
        <v>-3.7819826788565874E-3</v>
      </c>
      <c r="T216" s="78">
        <v>-8.8209102273994837E-4</v>
      </c>
      <c r="U216" s="78">
        <v>-5.0109409973772409E-3</v>
      </c>
      <c r="V216" s="78">
        <v>-2.3646977871779121E-3</v>
      </c>
      <c r="W216" s="78">
        <v>1.8244933022089041E-3</v>
      </c>
      <c r="X216" s="78">
        <v>-6.0292943999999996E-4</v>
      </c>
      <c r="Y216" s="78">
        <v>1.8998280000000003E-5</v>
      </c>
      <c r="Z216" s="78">
        <v>7.1751959999999997E-5</v>
      </c>
      <c r="AA216" s="78">
        <v>5.0238176052062238E-4</v>
      </c>
      <c r="AB216" s="79">
        <v>2.2684691284655605E-2</v>
      </c>
    </row>
    <row r="217" spans="1:28" x14ac:dyDescent="0.15">
      <c r="A217" s="22" t="s">
        <v>106</v>
      </c>
      <c r="B217" s="53">
        <f t="shared" si="6"/>
        <v>6.6666666666666666E-2</v>
      </c>
      <c r="C217" s="22" t="s">
        <v>110</v>
      </c>
      <c r="D217" s="88">
        <f t="shared" si="7"/>
        <v>1</v>
      </c>
      <c r="E217" s="80">
        <v>-2.5</v>
      </c>
      <c r="F217" s="80">
        <v>1</v>
      </c>
      <c r="G217" s="80">
        <v>6.6666666666666666E-2</v>
      </c>
      <c r="H217" s="80">
        <v>0.25162200383118505</v>
      </c>
      <c r="I217" s="80">
        <v>0.24701828783461438</v>
      </c>
      <c r="J217" s="80">
        <v>4.4448509237241633E-2</v>
      </c>
      <c r="K217" s="80">
        <v>-1.7886540019336799E-2</v>
      </c>
      <c r="L217" s="80">
        <v>-0.59912311238421412</v>
      </c>
      <c r="M217" s="80">
        <v>0.59733833878081444</v>
      </c>
      <c r="N217" s="80">
        <v>0.19949380886431764</v>
      </c>
      <c r="O217" s="80">
        <v>0.13051220122217536</v>
      </c>
      <c r="P217" s="80">
        <v>6.9237316291067372E-2</v>
      </c>
      <c r="Q217" s="80">
        <v>7.5309494335674076E-2</v>
      </c>
      <c r="R217" s="80">
        <v>0.65300409759552669</v>
      </c>
      <c r="S217" s="80">
        <v>-2.6602081554669217E-3</v>
      </c>
      <c r="T217" s="80">
        <v>-8.0544804288102724E-4</v>
      </c>
      <c r="U217" s="80">
        <v>-5.4301747166703067E-3</v>
      </c>
      <c r="V217" s="80">
        <v>-2.2021491040794378E-3</v>
      </c>
      <c r="W217" s="80">
        <v>1.2197628504387564E-3</v>
      </c>
      <c r="X217" s="80">
        <v>-8.2696848480000001E-2</v>
      </c>
      <c r="Y217" s="80">
        <v>1.01230452E-2</v>
      </c>
      <c r="Z217" s="80">
        <v>1.0632876480000001E-2</v>
      </c>
      <c r="AA217" s="80">
        <v>1.9187428720978006E-2</v>
      </c>
      <c r="AB217" s="81">
        <v>3.0812510205119895E-2</v>
      </c>
    </row>
    <row r="218" spans="1:28" x14ac:dyDescent="0.15">
      <c r="A218" s="22" t="s">
        <v>106</v>
      </c>
      <c r="B218" s="53">
        <f t="shared" si="6"/>
        <v>6.6666666666666666E-2</v>
      </c>
      <c r="C218" s="22" t="s">
        <v>110</v>
      </c>
      <c r="D218" s="88">
        <f t="shared" si="7"/>
        <v>1</v>
      </c>
      <c r="E218" s="80">
        <v>-2</v>
      </c>
      <c r="F218" s="80">
        <v>1</v>
      </c>
      <c r="G218" s="80">
        <v>6.6666666666666666E-2</v>
      </c>
      <c r="H218" s="80">
        <v>0.24499757576331718</v>
      </c>
      <c r="I218" s="80">
        <v>0.24227243485651076</v>
      </c>
      <c r="J218" s="80">
        <v>3.2454467062112934E-2</v>
      </c>
      <c r="K218" s="80">
        <v>-1.657066704494126E-2</v>
      </c>
      <c r="L218" s="80">
        <v>-0.60772761630120309</v>
      </c>
      <c r="M218" s="80">
        <v>0.60828428648835542</v>
      </c>
      <c r="N218" s="80">
        <v>0.18082769965494885</v>
      </c>
      <c r="O218" s="80">
        <v>0.17207698883467784</v>
      </c>
      <c r="P218" s="80">
        <v>9.0627251449326762E-2</v>
      </c>
      <c r="Q218" s="80">
        <v>7.9956256404969422E-2</v>
      </c>
      <c r="R218" s="80">
        <v>0.43028794724551023</v>
      </c>
      <c r="S218" s="80">
        <v>-1.9411576535177698E-3</v>
      </c>
      <c r="T218" s="80">
        <v>-1.8561536213106023E-3</v>
      </c>
      <c r="U218" s="80">
        <v>-5.1176617646487245E-3</v>
      </c>
      <c r="V218" s="80">
        <v>-4.6157657169488449E-3</v>
      </c>
      <c r="W218" s="80">
        <v>1.161714155639643E-3</v>
      </c>
      <c r="X218" s="80">
        <v>-1.171008288E-2</v>
      </c>
      <c r="Y218" s="80">
        <v>1.5955380000000013E-4</v>
      </c>
      <c r="Z218" s="80">
        <v>6.7703558399999997E-3</v>
      </c>
      <c r="AA218" s="80">
        <v>1.0411549137407392E-2</v>
      </c>
      <c r="AB218" s="81">
        <v>3.5261222877084865E-2</v>
      </c>
    </row>
    <row r="219" spans="1:28" x14ac:dyDescent="0.15">
      <c r="A219" s="22" t="s">
        <v>106</v>
      </c>
      <c r="B219" s="53">
        <f t="shared" si="6"/>
        <v>6.6666666666666666E-2</v>
      </c>
      <c r="C219" s="22" t="s">
        <v>110</v>
      </c>
      <c r="D219" s="88">
        <f t="shared" si="7"/>
        <v>1</v>
      </c>
      <c r="E219" s="80">
        <v>-1.5</v>
      </c>
      <c r="F219" s="80">
        <v>1</v>
      </c>
      <c r="G219" s="80">
        <v>6.6666666666666666E-2</v>
      </c>
      <c r="H219" s="80">
        <v>0.29083303673905986</v>
      </c>
      <c r="I219" s="80">
        <v>0.29031144193547181</v>
      </c>
      <c r="J219" s="80">
        <v>1.2931018392357859E-2</v>
      </c>
      <c r="K219" s="80">
        <v>-1.1658074607197918E-2</v>
      </c>
      <c r="L219" s="80">
        <v>-0.61562952175102692</v>
      </c>
      <c r="M219" s="80">
        <v>0.41355915703336088</v>
      </c>
      <c r="N219" s="80">
        <v>0.18291567587342233</v>
      </c>
      <c r="O219" s="80">
        <v>0.11345749201454863</v>
      </c>
      <c r="P219" s="80">
        <v>8.3321823333320888E-2</v>
      </c>
      <c r="Q219" s="80">
        <v>7.7837278918893443E-2</v>
      </c>
      <c r="R219" s="80">
        <v>0.25069878645356164</v>
      </c>
      <c r="S219" s="80">
        <v>-2.2537681107605212E-3</v>
      </c>
      <c r="T219" s="80">
        <v>-1.1440706629849884E-3</v>
      </c>
      <c r="U219" s="80">
        <v>-4.9890416491799134E-3</v>
      </c>
      <c r="V219" s="80">
        <v>-2.9044498912451908E-3</v>
      </c>
      <c r="W219" s="80">
        <v>1.6312238433293903E-3</v>
      </c>
      <c r="X219" s="80">
        <v>-5.8809887999999996E-3</v>
      </c>
      <c r="Y219" s="80">
        <v>-7.8441479999999996E-5</v>
      </c>
      <c r="Z219" s="80">
        <v>3.0097202399999999E-3</v>
      </c>
      <c r="AA219" s="80">
        <v>6.582543872681936E-3</v>
      </c>
      <c r="AB219" s="81">
        <v>2.6636636609025703E-2</v>
      </c>
    </row>
    <row r="220" spans="1:28" x14ac:dyDescent="0.15">
      <c r="A220" s="22" t="s">
        <v>106</v>
      </c>
      <c r="B220" s="53">
        <f t="shared" si="6"/>
        <v>6.6666666666666666E-2</v>
      </c>
      <c r="C220" s="22" t="s">
        <v>110</v>
      </c>
      <c r="D220" s="88">
        <f t="shared" si="7"/>
        <v>1</v>
      </c>
      <c r="E220" s="80">
        <v>-1</v>
      </c>
      <c r="F220" s="80">
        <v>1</v>
      </c>
      <c r="G220" s="80">
        <v>6.6666666666666666E-2</v>
      </c>
      <c r="H220" s="80">
        <v>0.28651387881129536</v>
      </c>
      <c r="I220" s="80">
        <v>0.28457448463197244</v>
      </c>
      <c r="J220" s="80">
        <v>2.831086705763337E-2</v>
      </c>
      <c r="K220" s="80">
        <v>-1.7494577856750897E-2</v>
      </c>
      <c r="L220" s="80">
        <v>-0.63388799301083165</v>
      </c>
      <c r="M220" s="80">
        <v>0.30297046374718195</v>
      </c>
      <c r="N220" s="80">
        <v>0.20248143157025017</v>
      </c>
      <c r="O220" s="80">
        <v>0.11131165471493153</v>
      </c>
      <c r="P220" s="80">
        <v>7.416484062071875E-2</v>
      </c>
      <c r="Q220" s="80">
        <v>7.0701621683691027E-2</v>
      </c>
      <c r="R220" s="80">
        <v>0.17550262298576699</v>
      </c>
      <c r="S220" s="80">
        <v>-3.8920698681084928E-3</v>
      </c>
      <c r="T220" s="80">
        <v>-3.2886805903100763E-4</v>
      </c>
      <c r="U220" s="80">
        <v>-5.6416833509967965E-3</v>
      </c>
      <c r="V220" s="80">
        <v>-1.744236817688557E-3</v>
      </c>
      <c r="W220" s="80">
        <v>1.2081037608351088E-3</v>
      </c>
      <c r="X220" s="80">
        <v>-2.0021846400000006E-3</v>
      </c>
      <c r="Y220" s="80">
        <v>-6.7581648000000002E-4</v>
      </c>
      <c r="Z220" s="80">
        <v>1.37830896E-3</v>
      </c>
      <c r="AA220" s="80">
        <v>4.2582137644861942E-3</v>
      </c>
      <c r="AB220" s="81">
        <v>2.9444719095205331E-2</v>
      </c>
    </row>
    <row r="221" spans="1:28" x14ac:dyDescent="0.15">
      <c r="A221" s="22" t="s">
        <v>106</v>
      </c>
      <c r="B221" s="53">
        <f t="shared" si="6"/>
        <v>6.6666666666666666E-2</v>
      </c>
      <c r="C221" s="22" t="s">
        <v>110</v>
      </c>
      <c r="D221" s="88">
        <f t="shared" si="7"/>
        <v>1</v>
      </c>
      <c r="E221" s="80">
        <v>-0.5</v>
      </c>
      <c r="F221" s="80">
        <v>1</v>
      </c>
      <c r="G221" s="80">
        <v>6.6666666666666666E-2</v>
      </c>
      <c r="H221" s="80">
        <v>0.2627919286331975</v>
      </c>
      <c r="I221" s="80">
        <v>0.25431625000466623</v>
      </c>
      <c r="J221" s="80">
        <v>6.450577304270895E-2</v>
      </c>
      <c r="K221" s="80">
        <v>-1.4894562178264393E-2</v>
      </c>
      <c r="L221" s="80">
        <v>-0.63735865316931273</v>
      </c>
      <c r="M221" s="80">
        <v>0.2388057223265406</v>
      </c>
      <c r="N221" s="80">
        <v>0.22286035321390307</v>
      </c>
      <c r="O221" s="80">
        <v>0.14172978501808625</v>
      </c>
      <c r="P221" s="80">
        <v>7.9846425491725867E-2</v>
      </c>
      <c r="Q221" s="80">
        <v>6.7431247532784483E-2</v>
      </c>
      <c r="R221" s="80">
        <v>0.134058058304247</v>
      </c>
      <c r="S221" s="80">
        <v>-4.236266523111285E-3</v>
      </c>
      <c r="T221" s="80">
        <v>-9.4619242407650058E-4</v>
      </c>
      <c r="U221" s="80">
        <v>-5.0118663219489582E-3</v>
      </c>
      <c r="V221" s="80">
        <v>-2.032814707455032E-3</v>
      </c>
      <c r="W221" s="80">
        <v>1.3023018022360079E-3</v>
      </c>
      <c r="X221" s="80">
        <v>1.7052130800000002E-3</v>
      </c>
      <c r="Y221" s="80">
        <v>-2.1441153600000001E-3</v>
      </c>
      <c r="Z221" s="80">
        <v>4.3786656000000006E-4</v>
      </c>
      <c r="AA221" s="80">
        <v>2.4131904964155007E-3</v>
      </c>
      <c r="AB221" s="81">
        <v>3.8064760329852156E-2</v>
      </c>
    </row>
    <row r="222" spans="1:28" x14ac:dyDescent="0.15">
      <c r="A222" s="22" t="s">
        <v>106</v>
      </c>
      <c r="B222" s="53">
        <f t="shared" si="6"/>
        <v>6.6666666666666666E-2</v>
      </c>
      <c r="C222" s="22" t="s">
        <v>110</v>
      </c>
      <c r="D222" s="88">
        <f t="shared" si="7"/>
        <v>1</v>
      </c>
      <c r="E222" s="80">
        <v>0.5</v>
      </c>
      <c r="F222" s="80">
        <v>1</v>
      </c>
      <c r="G222" s="80">
        <v>6.6666666666666666E-2</v>
      </c>
      <c r="H222" s="80">
        <v>0.28360924561280093</v>
      </c>
      <c r="I222" s="80">
        <v>0.28299294841404643</v>
      </c>
      <c r="J222" s="80">
        <v>1.3078470824949699E-2</v>
      </c>
      <c r="K222" s="80">
        <v>-1.3347244879294319E-2</v>
      </c>
      <c r="L222" s="80">
        <v>-0.63868736574678964</v>
      </c>
      <c r="M222" s="80">
        <v>0.17756155340056981</v>
      </c>
      <c r="N222" s="80">
        <v>0.16996225964320244</v>
      </c>
      <c r="O222" s="80">
        <v>0.11436895958310157</v>
      </c>
      <c r="P222" s="80">
        <v>8.1108170357954784E-2</v>
      </c>
      <c r="Q222" s="80">
        <v>7.2251111576447966E-2</v>
      </c>
      <c r="R222" s="80">
        <v>8.7123704619105E-2</v>
      </c>
      <c r="S222" s="80">
        <v>-4.6236619485800143E-3</v>
      </c>
      <c r="T222" s="80">
        <v>-1.0590666307778213E-3</v>
      </c>
      <c r="U222" s="80">
        <v>-4.5806033832235579E-3</v>
      </c>
      <c r="V222" s="80">
        <v>-2.2519315660378702E-3</v>
      </c>
      <c r="W222" s="80">
        <v>1.4571394472368314E-3</v>
      </c>
      <c r="X222" s="80">
        <v>-1.6322450399999999E-3</v>
      </c>
      <c r="Y222" s="80">
        <v>1.2882780000000001E-4</v>
      </c>
      <c r="Z222" s="80">
        <v>3.4224768000000005E-4</v>
      </c>
      <c r="AA222" s="80">
        <v>1.6003863061727366E-3</v>
      </c>
      <c r="AB222" s="81">
        <v>2.4272981958979749E-2</v>
      </c>
    </row>
    <row r="223" spans="1:28" x14ac:dyDescent="0.15">
      <c r="A223" s="22" t="s">
        <v>106</v>
      </c>
      <c r="B223" s="53">
        <f t="shared" si="6"/>
        <v>6.6666666666666666E-2</v>
      </c>
      <c r="C223" s="22" t="s">
        <v>110</v>
      </c>
      <c r="D223" s="88">
        <f t="shared" si="7"/>
        <v>1</v>
      </c>
      <c r="E223" s="80">
        <v>1.5</v>
      </c>
      <c r="F223" s="80">
        <v>1</v>
      </c>
      <c r="G223" s="80">
        <v>6.6666666666666666E-2</v>
      </c>
      <c r="H223" s="80">
        <v>0.27874523303411614</v>
      </c>
      <c r="I223" s="80">
        <v>0.27115009164448661</v>
      </c>
      <c r="J223" s="80">
        <v>6.3441875744261481E-2</v>
      </c>
      <c r="K223" s="80">
        <v>-1.2315077851151438E-2</v>
      </c>
      <c r="L223" s="80">
        <v>-0.66136097018099127</v>
      </c>
      <c r="M223" s="80">
        <v>0.13797323949897181</v>
      </c>
      <c r="N223" s="80">
        <v>0.22194764132102446</v>
      </c>
      <c r="O223" s="80">
        <v>0.14110077907146029</v>
      </c>
      <c r="P223" s="80">
        <v>7.9734436302415612E-2</v>
      </c>
      <c r="Q223" s="80">
        <v>6.3768150859600206E-2</v>
      </c>
      <c r="R223" s="80">
        <v>7.0053667039817996E-2</v>
      </c>
      <c r="S223" s="80">
        <v>-6.1342254061631171E-3</v>
      </c>
      <c r="T223" s="80">
        <v>-1.092510840170805E-3</v>
      </c>
      <c r="U223" s="80">
        <v>-4.1136229160298405E-3</v>
      </c>
      <c r="V223" s="80">
        <v>-1.0649252054379331E-3</v>
      </c>
      <c r="W223" s="80">
        <v>1.2792920645526187E-3</v>
      </c>
      <c r="X223" s="80">
        <v>1.3550328E-3</v>
      </c>
      <c r="Y223" s="80">
        <v>-6.1632468000000012E-4</v>
      </c>
      <c r="Z223" s="80">
        <v>2.6914572000000004E-4</v>
      </c>
      <c r="AA223" s="80">
        <v>1.2092928442854472E-3</v>
      </c>
      <c r="AB223" s="81">
        <v>3.7763882837501574E-2</v>
      </c>
    </row>
    <row r="224" spans="1:28" x14ac:dyDescent="0.15">
      <c r="A224" s="22" t="s">
        <v>106</v>
      </c>
      <c r="B224" s="53">
        <f t="shared" si="6"/>
        <v>6.6666666666666666E-2</v>
      </c>
      <c r="C224" s="22" t="s">
        <v>110</v>
      </c>
      <c r="D224" s="88">
        <f t="shared" si="7"/>
        <v>1</v>
      </c>
      <c r="E224" s="80">
        <v>2.5</v>
      </c>
      <c r="F224" s="80">
        <v>1</v>
      </c>
      <c r="G224" s="80">
        <v>6.6666666666666666E-2</v>
      </c>
      <c r="H224" s="80">
        <v>0.29255039469763161</v>
      </c>
      <c r="I224" s="80">
        <v>0.29204914085626932</v>
      </c>
      <c r="J224" s="80">
        <v>1.2178824337490622E-2</v>
      </c>
      <c r="K224" s="80">
        <v>-1.2029505418410275E-2</v>
      </c>
      <c r="L224" s="80">
        <v>-0.65321259065501458</v>
      </c>
      <c r="M224" s="80">
        <v>0.11442661038020523</v>
      </c>
      <c r="N224" s="80">
        <v>0.1884927375010732</v>
      </c>
      <c r="O224" s="80">
        <v>0.1139919293124237</v>
      </c>
      <c r="P224" s="80">
        <v>8.4533173064360173E-2</v>
      </c>
      <c r="Q224" s="80">
        <v>6.9516403344314054E-2</v>
      </c>
      <c r="R224" s="80">
        <v>5.477827765146661E-2</v>
      </c>
      <c r="S224" s="80">
        <v>-4.2334795056618692E-3</v>
      </c>
      <c r="T224" s="80">
        <v>-1.2513708347874782E-3</v>
      </c>
      <c r="U224" s="80">
        <v>-4.2936293893813945E-3</v>
      </c>
      <c r="V224" s="80">
        <v>-2.215843907740865E-3</v>
      </c>
      <c r="W224" s="80">
        <v>1.4894024306374011E-3</v>
      </c>
      <c r="X224" s="80">
        <v>-3.2075243999999997E-4</v>
      </c>
      <c r="Y224" s="80">
        <v>-1.0711548000000001E-4</v>
      </c>
      <c r="Z224" s="80">
        <v>1.4689944000000001E-4</v>
      </c>
      <c r="AA224" s="80">
        <v>7.7299839077369693E-4</v>
      </c>
      <c r="AB224" s="81">
        <v>2.7834764693673082E-2</v>
      </c>
    </row>
    <row r="225" spans="1:28" x14ac:dyDescent="0.15">
      <c r="A225" s="22" t="s">
        <v>106</v>
      </c>
      <c r="B225" s="53">
        <f t="shared" si="6"/>
        <v>6.6666666666666666E-2</v>
      </c>
      <c r="C225" s="22" t="s">
        <v>110</v>
      </c>
      <c r="D225" s="88">
        <f t="shared" si="7"/>
        <v>1</v>
      </c>
      <c r="E225" s="80">
        <v>3.5</v>
      </c>
      <c r="F225" s="80">
        <v>1</v>
      </c>
      <c r="G225" s="80">
        <v>6.6666666666666666E-2</v>
      </c>
      <c r="H225" s="80">
        <v>0.30005922936242219</v>
      </c>
      <c r="I225" s="80">
        <v>0.2914829732880897</v>
      </c>
      <c r="J225" s="80">
        <v>7.070624115752025E-2</v>
      </c>
      <c r="K225" s="80">
        <v>-8.5933037930738428E-3</v>
      </c>
      <c r="L225" s="80">
        <v>-0.65921912525683191</v>
      </c>
      <c r="M225" s="80">
        <v>9.5807880436665591E-2</v>
      </c>
      <c r="N225" s="80">
        <v>0.23166581430450359</v>
      </c>
      <c r="O225" s="80">
        <v>0.13934254879928923</v>
      </c>
      <c r="P225" s="80">
        <v>8.0641548735828711E-2</v>
      </c>
      <c r="Q225" s="80">
        <v>6.508967745795749E-2</v>
      </c>
      <c r="R225" s="80">
        <v>4.8389491618171201E-2</v>
      </c>
      <c r="S225" s="80">
        <v>-6.0004485685911813E-3</v>
      </c>
      <c r="T225" s="80">
        <v>-1.4840867918136573E-3</v>
      </c>
      <c r="U225" s="80">
        <v>-4.959081695824508E-3</v>
      </c>
      <c r="V225" s="80">
        <v>-1.1627011685161424E-3</v>
      </c>
      <c r="W225" s="80">
        <v>1.285707648249864E-3</v>
      </c>
      <c r="X225" s="80">
        <v>5.7078432000000009E-4</v>
      </c>
      <c r="Y225" s="80">
        <v>-8.102926800000001E-4</v>
      </c>
      <c r="Z225" s="80">
        <v>3.7297800000000001E-5</v>
      </c>
      <c r="AA225" s="80">
        <v>5.9274676651356541E-4</v>
      </c>
      <c r="AB225" s="81">
        <v>3.9794227402882042E-2</v>
      </c>
    </row>
    <row r="226" spans="1:28" x14ac:dyDescent="0.15">
      <c r="A226" s="22" t="s">
        <v>106</v>
      </c>
      <c r="B226" s="53">
        <f t="shared" si="6"/>
        <v>6.6666666666666666E-2</v>
      </c>
      <c r="C226" s="22" t="s">
        <v>110</v>
      </c>
      <c r="D226" s="88">
        <f t="shared" si="7"/>
        <v>1</v>
      </c>
      <c r="E226" s="80">
        <v>4.5</v>
      </c>
      <c r="F226" s="80">
        <v>1</v>
      </c>
      <c r="G226" s="80">
        <v>6.6666666666666666E-2</v>
      </c>
      <c r="H226" s="80">
        <v>0.29590334066065882</v>
      </c>
      <c r="I226" s="80">
        <v>0.29489242194042431</v>
      </c>
      <c r="J226" s="80">
        <v>2.2700208673189417E-2</v>
      </c>
      <c r="K226" s="80">
        <v>-9.0524594692459014E-3</v>
      </c>
      <c r="L226" s="80">
        <v>-0.66361994906862654</v>
      </c>
      <c r="M226" s="80">
        <v>8.4556872755913601E-2</v>
      </c>
      <c r="N226" s="80">
        <v>0.19181508345061088</v>
      </c>
      <c r="O226" s="80">
        <v>0.12245457905130223</v>
      </c>
      <c r="P226" s="80">
        <v>8.5513078470824941E-2</v>
      </c>
      <c r="Q226" s="80">
        <v>7.1417164928573196E-2</v>
      </c>
      <c r="R226" s="80">
        <v>4.3767997110885595E-2</v>
      </c>
      <c r="S226" s="80">
        <v>-4.675221771394197E-3</v>
      </c>
      <c r="T226" s="80">
        <v>-1.5286790710043025E-3</v>
      </c>
      <c r="U226" s="80">
        <v>-3.7490861603094432E-3</v>
      </c>
      <c r="V226" s="80">
        <v>-2.1537237848261925E-3</v>
      </c>
      <c r="W226" s="80">
        <v>1.690012797785878E-3</v>
      </c>
      <c r="X226" s="80">
        <v>4.2364943999999999E-4</v>
      </c>
      <c r="Y226" s="80">
        <v>-2.5824852000000002E-4</v>
      </c>
      <c r="Z226" s="80">
        <v>1.1044080000000002E-4</v>
      </c>
      <c r="AA226" s="80">
        <v>4.7557929715040482E-4</v>
      </c>
      <c r="AB226" s="81">
        <v>2.9550318379676956E-2</v>
      </c>
    </row>
    <row r="227" spans="1:28" x14ac:dyDescent="0.15">
      <c r="A227" s="22" t="s">
        <v>106</v>
      </c>
      <c r="B227" s="53">
        <f t="shared" si="6"/>
        <v>6.6666666666666666E-2</v>
      </c>
      <c r="C227" s="22" t="s">
        <v>110</v>
      </c>
      <c r="D227" s="88">
        <f t="shared" si="7"/>
        <v>1</v>
      </c>
      <c r="E227" s="80">
        <v>5.5</v>
      </c>
      <c r="F227" s="80">
        <v>1</v>
      </c>
      <c r="G227" s="80">
        <v>6.6666666666666666E-2</v>
      </c>
      <c r="H227" s="80">
        <v>0.32296564359055729</v>
      </c>
      <c r="I227" s="80">
        <v>0.31821105980347142</v>
      </c>
      <c r="J227" s="80">
        <v>5.4803776275463539E-2</v>
      </c>
      <c r="K227" s="80">
        <v>-6.7137518991500023E-3</v>
      </c>
      <c r="L227" s="80">
        <v>-0.67128267658973839</v>
      </c>
      <c r="M227" s="80">
        <v>7.2299381321412004E-2</v>
      </c>
      <c r="N227" s="80">
        <v>0.21956102726439028</v>
      </c>
      <c r="O227" s="80">
        <v>0.13578689203868852</v>
      </c>
      <c r="P227" s="80">
        <v>8.2160868737471207E-2</v>
      </c>
      <c r="Q227" s="80">
        <v>6.6338505483583443E-2</v>
      </c>
      <c r="R227" s="80">
        <v>4.1402881775001607E-2</v>
      </c>
      <c r="S227" s="80">
        <v>-7.3883832584000107E-3</v>
      </c>
      <c r="T227" s="80">
        <v>-1.6178636293855927E-3</v>
      </c>
      <c r="U227" s="80">
        <v>-5.1123154449010206E-3</v>
      </c>
      <c r="V227" s="80">
        <v>-4.0374995479298335E-4</v>
      </c>
      <c r="W227" s="80">
        <v>1.3877401043579764E-3</v>
      </c>
      <c r="X227" s="80">
        <v>9.1708991999999996E-4</v>
      </c>
      <c r="Y227" s="80">
        <v>-7.7839920000000049E-5</v>
      </c>
      <c r="Z227" s="80">
        <v>2.2780439999999999E-5</v>
      </c>
      <c r="AA227" s="80">
        <v>4.1890201723895112E-4</v>
      </c>
      <c r="AB227" s="81">
        <v>3.6697766547308379E-2</v>
      </c>
    </row>
    <row r="228" spans="1:28" x14ac:dyDescent="0.15">
      <c r="A228" s="22" t="s">
        <v>106</v>
      </c>
      <c r="B228" s="53">
        <f t="shared" si="6"/>
        <v>6.6666666666666666E-2</v>
      </c>
      <c r="C228" s="22" t="s">
        <v>110</v>
      </c>
      <c r="D228" s="89">
        <f t="shared" si="7"/>
        <v>1</v>
      </c>
      <c r="E228" s="82">
        <v>6.5</v>
      </c>
      <c r="F228" s="82">
        <v>1</v>
      </c>
      <c r="G228" s="82">
        <v>6.6666666666666666E-2</v>
      </c>
      <c r="H228" s="82">
        <v>0.33043162203764143</v>
      </c>
      <c r="I228" s="82">
        <v>0.33013666414068821</v>
      </c>
      <c r="J228" s="82">
        <v>1.0250743794865668E-2</v>
      </c>
      <c r="K228" s="82">
        <v>-9.4742854156478779E-3</v>
      </c>
      <c r="L228" s="82">
        <v>-0.65254701124753056</v>
      </c>
      <c r="M228" s="82">
        <v>6.7604807766736816E-2</v>
      </c>
      <c r="N228" s="82">
        <v>0.1986613558904447</v>
      </c>
      <c r="O228" s="82">
        <v>0.11825871742514457</v>
      </c>
      <c r="P228" s="82">
        <v>8.3465542792935721E-2</v>
      </c>
      <c r="Q228" s="82">
        <v>7.6447450465342903E-2</v>
      </c>
      <c r="R228" s="82">
        <v>3.9551963571489601E-2</v>
      </c>
      <c r="S228" s="82">
        <v>-5.3120552585855978E-3</v>
      </c>
      <c r="T228" s="82">
        <v>-1.3907217072582441E-3</v>
      </c>
      <c r="U228" s="82">
        <v>-4.7350297728591733E-3</v>
      </c>
      <c r="V228" s="82">
        <v>-1.7510842195192704E-3</v>
      </c>
      <c r="W228" s="82">
        <v>1.6239446233652082E-3</v>
      </c>
      <c r="X228" s="82">
        <v>1.5364368000000001E-4</v>
      </c>
      <c r="Y228" s="82">
        <v>-2.0095560000000002E-5</v>
      </c>
      <c r="Z228" s="82">
        <v>4.3053119999999998E-5</v>
      </c>
      <c r="AA228" s="82">
        <v>3.5575231655915577E-4</v>
      </c>
      <c r="AB228" s="83">
        <v>3.0208977702494751E-2</v>
      </c>
    </row>
    <row r="229" spans="1:28" x14ac:dyDescent="0.15">
      <c r="A229" s="22" t="s">
        <v>106</v>
      </c>
      <c r="B229" s="53">
        <f t="shared" si="6"/>
        <v>0.16666666666666666</v>
      </c>
      <c r="C229" s="22" t="s">
        <v>110</v>
      </c>
      <c r="D229" s="87">
        <f t="shared" si="7"/>
        <v>1</v>
      </c>
      <c r="E229" s="78">
        <v>-3.5</v>
      </c>
      <c r="F229" s="78">
        <v>1</v>
      </c>
      <c r="G229" s="78">
        <v>0.16666666666666666</v>
      </c>
      <c r="H229" s="78">
        <v>0.29711602331488229</v>
      </c>
      <c r="I229" s="78">
        <v>0.29512884356230146</v>
      </c>
      <c r="J229" s="78">
        <v>1.2285214067335364E-2</v>
      </c>
      <c r="K229" s="78">
        <v>-3.2030774629222464E-2</v>
      </c>
      <c r="L229" s="78">
        <v>-0.62452128956501796</v>
      </c>
      <c r="M229" s="78">
        <v>6.8516775121409993E-3</v>
      </c>
      <c r="N229" s="78">
        <v>0.19847968453889692</v>
      </c>
      <c r="O229" s="78">
        <v>9.3214201722393739E-2</v>
      </c>
      <c r="P229" s="78">
        <v>0.11436895958310156</v>
      </c>
      <c r="Q229" s="78">
        <v>7.5478382371764047E-2</v>
      </c>
      <c r="R229" s="78">
        <v>7.4036495549847592E-2</v>
      </c>
      <c r="S229" s="78">
        <v>-2.6769302601634139E-3</v>
      </c>
      <c r="T229" s="78">
        <v>-2.3940479890477589E-3</v>
      </c>
      <c r="U229" s="78">
        <v>-6.2698347958155412E-3</v>
      </c>
      <c r="V229" s="78">
        <v>-9.9379859002520421E-4</v>
      </c>
      <c r="W229" s="78">
        <v>3.089967186490533E-3</v>
      </c>
      <c r="X229" s="78">
        <v>-1.5142824E-3</v>
      </c>
      <c r="Y229" s="78">
        <v>-9.2305439999999995E-5</v>
      </c>
      <c r="Z229" s="78">
        <v>2.8810943999999997E-4</v>
      </c>
      <c r="AA229" s="78">
        <v>7.6060350967757065E-4</v>
      </c>
      <c r="AB229" s="79">
        <v>3.0581665746762132E-2</v>
      </c>
    </row>
    <row r="230" spans="1:28" x14ac:dyDescent="0.15">
      <c r="A230" s="22" t="s">
        <v>106</v>
      </c>
      <c r="B230" s="53">
        <f t="shared" si="6"/>
        <v>0.16666666666666666</v>
      </c>
      <c r="C230" s="22" t="s">
        <v>110</v>
      </c>
      <c r="D230" s="88">
        <f t="shared" si="7"/>
        <v>1</v>
      </c>
      <c r="E230" s="80">
        <v>-2.5</v>
      </c>
      <c r="F230" s="80">
        <v>1</v>
      </c>
      <c r="G230" s="80">
        <v>0.16666666666666666</v>
      </c>
      <c r="H230" s="80">
        <v>0.31810713175404348</v>
      </c>
      <c r="I230" s="80">
        <v>0.3150778511514355</v>
      </c>
      <c r="J230" s="80">
        <v>3.9207415177521535E-2</v>
      </c>
      <c r="K230" s="80">
        <v>-1.9515982723801058E-2</v>
      </c>
      <c r="L230" s="80">
        <v>-0.64152395213376634</v>
      </c>
      <c r="M230" s="80">
        <v>0.30354111465012723</v>
      </c>
      <c r="N230" s="80">
        <v>0.23561405538985303</v>
      </c>
      <c r="O230" s="80">
        <v>0.12556601202763892</v>
      </c>
      <c r="P230" s="80">
        <v>0.11046613633563906</v>
      </c>
      <c r="Q230" s="80">
        <v>6.9542568320551099E-2</v>
      </c>
      <c r="R230" s="80">
        <v>0.41612658269088065</v>
      </c>
      <c r="S230" s="80">
        <v>-3.8655932023390475E-3</v>
      </c>
      <c r="T230" s="80">
        <v>-4.2251184533136235E-3</v>
      </c>
      <c r="U230" s="80">
        <v>-7.2313498396719151E-3</v>
      </c>
      <c r="V230" s="80">
        <v>-1.1604187012392378E-3</v>
      </c>
      <c r="W230" s="80">
        <v>2.5281101065433224E-3</v>
      </c>
      <c r="X230" s="80">
        <v>-5.4750933719999999E-2</v>
      </c>
      <c r="Y230" s="80">
        <v>6.5009174400000001E-3</v>
      </c>
      <c r="Z230" s="80">
        <v>1.3220824320000001E-2</v>
      </c>
      <c r="AA230" s="80">
        <v>1.1053959530084626E-2</v>
      </c>
      <c r="AB230" s="81">
        <v>4.1741786875350947E-2</v>
      </c>
    </row>
    <row r="231" spans="1:28" x14ac:dyDescent="0.15">
      <c r="A231" s="22" t="s">
        <v>106</v>
      </c>
      <c r="B231" s="53">
        <f t="shared" si="6"/>
        <v>0.16666666666666666</v>
      </c>
      <c r="C231" s="22" t="s">
        <v>110</v>
      </c>
      <c r="D231" s="88">
        <f t="shared" si="7"/>
        <v>1</v>
      </c>
      <c r="E231" s="80">
        <v>-2</v>
      </c>
      <c r="F231" s="80">
        <v>1</v>
      </c>
      <c r="G231" s="80">
        <v>0.16666666666666666</v>
      </c>
      <c r="H231" s="80">
        <v>0.30030497205223411</v>
      </c>
      <c r="I231" s="80">
        <v>0.29948895599944753</v>
      </c>
      <c r="J231" s="80">
        <v>9.509748658929458E-3</v>
      </c>
      <c r="K231" s="80">
        <v>-1.9975138399973124E-2</v>
      </c>
      <c r="L231" s="80">
        <v>-0.64298638151085474</v>
      </c>
      <c r="M231" s="80">
        <v>0.40998425979135239</v>
      </c>
      <c r="N231" s="80">
        <v>0.20581186562790468</v>
      </c>
      <c r="O231" s="80">
        <v>0.13366469690125915</v>
      </c>
      <c r="P231" s="80">
        <v>0.12465703310773732</v>
      </c>
      <c r="Q231" s="80">
        <v>7.3778815683727544E-2</v>
      </c>
      <c r="R231" s="80">
        <v>0.34352669475459724</v>
      </c>
      <c r="S231" s="80">
        <v>-3.1353946305922339E-4</v>
      </c>
      <c r="T231" s="80">
        <v>-4.2181509096900849E-3</v>
      </c>
      <c r="U231" s="80">
        <v>-6.8116843022453808E-3</v>
      </c>
      <c r="V231" s="80">
        <v>-2.7656100799509594E-3</v>
      </c>
      <c r="W231" s="80">
        <v>2.8729477302702556E-3</v>
      </c>
      <c r="X231" s="80">
        <v>-2.7278740440000004E-2</v>
      </c>
      <c r="Y231" s="80">
        <v>5.8464611999999993E-4</v>
      </c>
      <c r="Z231" s="80">
        <v>1.0913110560000001E-2</v>
      </c>
      <c r="AA231" s="80">
        <v>1.0505682053780194E-2</v>
      </c>
      <c r="AB231" s="81">
        <v>3.7882075567083839E-2</v>
      </c>
    </row>
    <row r="232" spans="1:28" x14ac:dyDescent="0.15">
      <c r="A232" s="22" t="s">
        <v>106</v>
      </c>
      <c r="B232" s="53">
        <f t="shared" si="6"/>
        <v>0.16666666666666666</v>
      </c>
      <c r="C232" s="22" t="s">
        <v>110</v>
      </c>
      <c r="D232" s="88">
        <f t="shared" si="7"/>
        <v>1</v>
      </c>
      <c r="E232" s="80">
        <v>-1.5</v>
      </c>
      <c r="F232" s="80">
        <v>1</v>
      </c>
      <c r="G232" s="80">
        <v>0.16666666666666666</v>
      </c>
      <c r="H232" s="80">
        <v>0.31317006103754053</v>
      </c>
      <c r="I232" s="80">
        <v>0.31207094141845504</v>
      </c>
      <c r="J232" s="80">
        <v>7.006790277845178E-3</v>
      </c>
      <c r="K232" s="80">
        <v>-2.5261028135417331E-2</v>
      </c>
      <c r="L232" s="80">
        <v>-0.64858480507901106</v>
      </c>
      <c r="M232" s="80">
        <v>0.34516186458775566</v>
      </c>
      <c r="N232" s="80">
        <v>0.2015058812989253</v>
      </c>
      <c r="O232" s="80">
        <v>9.1842334153343058E-2</v>
      </c>
      <c r="P232" s="80">
        <v>0.11507262498926769</v>
      </c>
      <c r="Q232" s="80">
        <v>6.960087490443928E-2</v>
      </c>
      <c r="R232" s="80">
        <v>0.23469385173585122</v>
      </c>
      <c r="S232" s="80">
        <v>-1.5342531059031334E-3</v>
      </c>
      <c r="T232" s="80">
        <v>-3.0824412990533429E-3</v>
      </c>
      <c r="U232" s="80">
        <v>-6.3545739638166563E-3</v>
      </c>
      <c r="V232" s="80">
        <v>-1.1918797366776519E-3</v>
      </c>
      <c r="W232" s="80">
        <v>2.6929412569187011E-3</v>
      </c>
      <c r="X232" s="80">
        <v>-1.4623136279999999E-2</v>
      </c>
      <c r="Y232" s="80">
        <v>-1.3779828000000003E-4</v>
      </c>
      <c r="Z232" s="80">
        <v>4.9534642800000001E-3</v>
      </c>
      <c r="AA232" s="80">
        <v>7.1880378031584308E-3</v>
      </c>
      <c r="AB232" s="81">
        <v>3.1140671781355763E-2</v>
      </c>
    </row>
    <row r="233" spans="1:28" x14ac:dyDescent="0.15">
      <c r="A233" s="22" t="s">
        <v>106</v>
      </c>
      <c r="B233" s="53">
        <f t="shared" si="6"/>
        <v>0.16666666666666666</v>
      </c>
      <c r="C233" s="22" t="s">
        <v>110</v>
      </c>
      <c r="D233" s="88">
        <f t="shared" si="7"/>
        <v>1</v>
      </c>
      <c r="E233" s="80">
        <v>-1</v>
      </c>
      <c r="F233" s="80">
        <v>1</v>
      </c>
      <c r="G233" s="80">
        <v>0.16666666666666666</v>
      </c>
      <c r="H233" s="80">
        <v>0.3320673437840867</v>
      </c>
      <c r="I233" s="80">
        <v>0.32982869387008507</v>
      </c>
      <c r="J233" s="80">
        <v>2.8574041652512476E-2</v>
      </c>
      <c r="K233" s="80">
        <v>-2.5792976784641056E-2</v>
      </c>
      <c r="L233" s="80">
        <v>-0.6675798066488482</v>
      </c>
      <c r="M233" s="80">
        <v>0.27529553680924684</v>
      </c>
      <c r="N233" s="80">
        <v>0.20910994725309182</v>
      </c>
      <c r="O233" s="80">
        <v>0.10084626497388785</v>
      </c>
      <c r="P233" s="80">
        <v>0.1018690995695882</v>
      </c>
      <c r="Q233" s="80">
        <v>6.3681255596413036E-2</v>
      </c>
      <c r="R233" s="80">
        <v>0.17066874465041937</v>
      </c>
      <c r="S233" s="80">
        <v>-4.3212705553184521E-3</v>
      </c>
      <c r="T233" s="80">
        <v>-2.8399707809542104E-3</v>
      </c>
      <c r="U233" s="80">
        <v>-5.8970934955592429E-3</v>
      </c>
      <c r="V233" s="80">
        <v>-5.4945773068618847E-4</v>
      </c>
      <c r="W233" s="80">
        <v>2.1968439098682541E-3</v>
      </c>
      <c r="X233" s="80">
        <v>-9.1097092799999994E-3</v>
      </c>
      <c r="Y233" s="80">
        <v>2.7289224000000002E-4</v>
      </c>
      <c r="Z233" s="80">
        <v>2.5698880799999999E-3</v>
      </c>
      <c r="AA233" s="80">
        <v>4.5709259328766301E-3</v>
      </c>
      <c r="AB233" s="81">
        <v>3.2137126323246556E-2</v>
      </c>
    </row>
    <row r="234" spans="1:28" x14ac:dyDescent="0.15">
      <c r="A234" s="22" t="s">
        <v>106</v>
      </c>
      <c r="B234" s="53">
        <f t="shared" si="6"/>
        <v>0.16666666666666666</v>
      </c>
      <c r="C234" s="22" t="s">
        <v>110</v>
      </c>
      <c r="D234" s="88">
        <f t="shared" si="7"/>
        <v>1</v>
      </c>
      <c r="E234" s="80">
        <v>-0.5</v>
      </c>
      <c r="F234" s="80">
        <v>1</v>
      </c>
      <c r="G234" s="80">
        <v>0.16666666666666666</v>
      </c>
      <c r="H234" s="80">
        <v>0.28842751957208168</v>
      </c>
      <c r="I234" s="80">
        <v>0.28144376462858789</v>
      </c>
      <c r="J234" s="80">
        <v>6.1707909796440974E-2</v>
      </c>
      <c r="K234" s="80">
        <v>-1.3113934068231281E-2</v>
      </c>
      <c r="L234" s="80">
        <v>-0.66830807433480588</v>
      </c>
      <c r="M234" s="80">
        <v>0.224607995869257</v>
      </c>
      <c r="N234" s="80">
        <v>0.2394982137724305</v>
      </c>
      <c r="O234" s="80">
        <v>0.13508882609198791</v>
      </c>
      <c r="P234" s="80">
        <v>0.11765024282989216</v>
      </c>
      <c r="Q234" s="80">
        <v>6.1439743395307021E-2</v>
      </c>
      <c r="R234" s="80">
        <v>0.13251729488714639</v>
      </c>
      <c r="S234" s="80">
        <v>-5.5810024424541764E-3</v>
      </c>
      <c r="T234" s="80">
        <v>-4.7880959780955178E-3</v>
      </c>
      <c r="U234" s="80">
        <v>-5.7368272797376748E-3</v>
      </c>
      <c r="V234" s="80">
        <v>-9.5857456799513662E-4</v>
      </c>
      <c r="W234" s="80">
        <v>2.2136231287687423E-3</v>
      </c>
      <c r="X234" s="80">
        <v>-4.3243740000000006E-4</v>
      </c>
      <c r="Y234" s="80">
        <v>-1.55540412E-3</v>
      </c>
      <c r="Z234" s="80">
        <v>5.9118552000000013E-4</v>
      </c>
      <c r="AA234" s="80">
        <v>2.6377392796791792E-3</v>
      </c>
      <c r="AB234" s="81">
        <v>4.4724982486514381E-2</v>
      </c>
    </row>
    <row r="235" spans="1:28" x14ac:dyDescent="0.15">
      <c r="A235" s="22" t="s">
        <v>106</v>
      </c>
      <c r="B235" s="53">
        <f t="shared" si="6"/>
        <v>0.16666666666666666</v>
      </c>
      <c r="C235" s="22" t="s">
        <v>110</v>
      </c>
      <c r="D235" s="88">
        <f t="shared" si="7"/>
        <v>1</v>
      </c>
      <c r="E235" s="80">
        <v>0.5</v>
      </c>
      <c r="F235" s="80">
        <v>1</v>
      </c>
      <c r="G235" s="80">
        <v>0.16666666666666666</v>
      </c>
      <c r="H235" s="80">
        <v>0.33235268643181748</v>
      </c>
      <c r="I235" s="80">
        <v>0.3310997711687565</v>
      </c>
      <c r="J235" s="80">
        <v>8.7519551445967084E-3</v>
      </c>
      <c r="K235" s="80">
        <v>-2.7470948137806431E-2</v>
      </c>
      <c r="L235" s="80">
        <v>-0.6669930501712128</v>
      </c>
      <c r="M235" s="80">
        <v>0.16913746686319561</v>
      </c>
      <c r="N235" s="80">
        <v>0.20885050563118976</v>
      </c>
      <c r="O235" s="80">
        <v>9.5196410373185297E-2</v>
      </c>
      <c r="P235" s="80">
        <v>0.11491397363774482</v>
      </c>
      <c r="Q235" s="80">
        <v>6.8427058986285608E-2</v>
      </c>
      <c r="R235" s="80">
        <v>8.715696700829581E-2</v>
      </c>
      <c r="S235" s="80">
        <v>-2.7842304319659035E-3</v>
      </c>
      <c r="T235" s="80">
        <v>-2.5724171058103392E-3</v>
      </c>
      <c r="U235" s="80">
        <v>-6.5362460213973022E-3</v>
      </c>
      <c r="V235" s="80">
        <v>-1.1681914276416693E-3</v>
      </c>
      <c r="W235" s="80">
        <v>2.5148471210153637E-3</v>
      </c>
      <c r="X235" s="80">
        <v>-2.5775474399999999E-3</v>
      </c>
      <c r="Y235" s="80">
        <v>-9.429804E-5</v>
      </c>
      <c r="Z235" s="80">
        <v>7.9714800000000002E-4</v>
      </c>
      <c r="AA235" s="80">
        <v>1.9395713647201317E-3</v>
      </c>
      <c r="AB235" s="81">
        <v>3.2943055793779916E-2</v>
      </c>
    </row>
    <row r="236" spans="1:28" x14ac:dyDescent="0.15">
      <c r="A236" s="22" t="s">
        <v>106</v>
      </c>
      <c r="B236" s="53">
        <f t="shared" si="6"/>
        <v>0.16666666666666666</v>
      </c>
      <c r="C236" s="22" t="s">
        <v>110</v>
      </c>
      <c r="D236" s="88">
        <f t="shared" si="7"/>
        <v>1</v>
      </c>
      <c r="E236" s="80">
        <v>1.5</v>
      </c>
      <c r="F236" s="80">
        <v>1</v>
      </c>
      <c r="G236" s="80">
        <v>0.16666666666666666</v>
      </c>
      <c r="H236" s="80">
        <v>0.28956453391877801</v>
      </c>
      <c r="I236" s="80">
        <v>0.2812104538175248</v>
      </c>
      <c r="J236" s="80">
        <v>6.8401130344217437E-2</v>
      </c>
      <c r="K236" s="80">
        <v>-9.4649529832053561E-3</v>
      </c>
      <c r="L236" s="80">
        <v>-0.68503608727930587</v>
      </c>
      <c r="M236" s="80">
        <v>0.13251417656829662</v>
      </c>
      <c r="N236" s="80">
        <v>0.23576337430893335</v>
      </c>
      <c r="O236" s="80">
        <v>0.13869114501480126</v>
      </c>
      <c r="P236" s="80">
        <v>0.11577815688192232</v>
      </c>
      <c r="Q236" s="80">
        <v>5.8617506432140178E-2</v>
      </c>
      <c r="R236" s="80">
        <v>6.6948699050125196E-2</v>
      </c>
      <c r="S236" s="80">
        <v>-6.5536715323001229E-3</v>
      </c>
      <c r="T236" s="80">
        <v>-5.5628868290329772E-3</v>
      </c>
      <c r="U236" s="80">
        <v>-5.1061260516546388E-3</v>
      </c>
      <c r="V236" s="80">
        <v>-5.8807460947922236E-4</v>
      </c>
      <c r="W236" s="80">
        <v>2.0943796356266741E-3</v>
      </c>
      <c r="X236" s="80">
        <v>7.7977835999999993E-4</v>
      </c>
      <c r="Y236" s="80">
        <v>-5.2290791999999998E-4</v>
      </c>
      <c r="Z236" s="80">
        <v>2.2838976000000001E-4</v>
      </c>
      <c r="AA236" s="80">
        <v>1.0088765341256778E-3</v>
      </c>
      <c r="AB236" s="81">
        <v>4.4112091991012931E-2</v>
      </c>
    </row>
    <row r="237" spans="1:28" x14ac:dyDescent="0.15">
      <c r="A237" s="22" t="s">
        <v>106</v>
      </c>
      <c r="B237" s="53">
        <f t="shared" si="6"/>
        <v>0.16666666666666666</v>
      </c>
      <c r="C237" s="22" t="s">
        <v>110</v>
      </c>
      <c r="D237" s="88">
        <f t="shared" si="7"/>
        <v>1</v>
      </c>
      <c r="E237" s="80">
        <v>2.5</v>
      </c>
      <c r="F237" s="80">
        <v>1</v>
      </c>
      <c r="G237" s="80">
        <v>0.16666666666666666</v>
      </c>
      <c r="H237" s="80">
        <v>0.34789350401151181</v>
      </c>
      <c r="I237" s="80">
        <v>0.34656547821250322</v>
      </c>
      <c r="J237" s="80">
        <v>5.8290373035989589E-3</v>
      </c>
      <c r="K237" s="80">
        <v>-2.9804056248436815E-2</v>
      </c>
      <c r="L237" s="80">
        <v>-0.68743106395156228</v>
      </c>
      <c r="M237" s="80">
        <v>0.11263948482609899</v>
      </c>
      <c r="N237" s="80">
        <v>0.20444186454534258</v>
      </c>
      <c r="O237" s="80">
        <v>9.8802462268975627E-2</v>
      </c>
      <c r="P237" s="80">
        <v>0.11674126390999055</v>
      </c>
      <c r="Q237" s="80">
        <v>6.5054448633492884E-2</v>
      </c>
      <c r="R237" s="80">
        <v>5.590416868413299E-2</v>
      </c>
      <c r="S237" s="80">
        <v>-3.4517211111008725E-3</v>
      </c>
      <c r="T237" s="80">
        <v>-2.1223137877297653E-3</v>
      </c>
      <c r="U237" s="80">
        <v>-5.1559702019178533E-3</v>
      </c>
      <c r="V237" s="80">
        <v>-8.029349750321576E-4</v>
      </c>
      <c r="W237" s="80">
        <v>2.5298990673819771E-3</v>
      </c>
      <c r="X237" s="80">
        <v>-2.9580768000000003E-4</v>
      </c>
      <c r="Y237" s="80">
        <v>1.1289024E-4</v>
      </c>
      <c r="Z237" s="80">
        <v>4.6298951999999995E-4</v>
      </c>
      <c r="AA237" s="80">
        <v>9.3772122927507655E-4</v>
      </c>
      <c r="AB237" s="81">
        <v>3.2593462614245304E-2</v>
      </c>
    </row>
    <row r="238" spans="1:28" x14ac:dyDescent="0.15">
      <c r="A238" s="22" t="s">
        <v>106</v>
      </c>
      <c r="B238" s="53">
        <f t="shared" si="6"/>
        <v>0.16666666666666666</v>
      </c>
      <c r="C238" s="22" t="s">
        <v>110</v>
      </c>
      <c r="D238" s="88">
        <f t="shared" si="7"/>
        <v>1</v>
      </c>
      <c r="E238" s="80">
        <v>3.5</v>
      </c>
      <c r="F238" s="80">
        <v>1</v>
      </c>
      <c r="G238" s="80">
        <v>0.16666666666666666</v>
      </c>
      <c r="H238" s="80">
        <v>0.33671461232486422</v>
      </c>
      <c r="I238" s="80">
        <v>0.32920839819373882</v>
      </c>
      <c r="J238" s="80">
        <v>7.0110831967687387E-2</v>
      </c>
      <c r="K238" s="80">
        <v>-9.1121870368780396E-3</v>
      </c>
      <c r="L238" s="80">
        <v>-0.69189801379421045</v>
      </c>
      <c r="M238" s="80">
        <v>9.5117190411348002E-2</v>
      </c>
      <c r="N238" s="80">
        <v>0.23371148349590432</v>
      </c>
      <c r="O238" s="80">
        <v>0.13846530014969222</v>
      </c>
      <c r="P238" s="80">
        <v>0.11590321147665213</v>
      </c>
      <c r="Q238" s="80">
        <v>6.0874266930402508E-2</v>
      </c>
      <c r="R238" s="80">
        <v>4.9224359254895995E-2</v>
      </c>
      <c r="S238" s="80">
        <v>-6.8978681873029142E-3</v>
      </c>
      <c r="T238" s="80">
        <v>-5.7092052451272806E-3</v>
      </c>
      <c r="U238" s="80">
        <v>-5.3348868485516062E-3</v>
      </c>
      <c r="V238" s="80">
        <v>-4.3342202939274278E-4</v>
      </c>
      <c r="W238" s="80">
        <v>2.3360744137594326E-3</v>
      </c>
      <c r="X238" s="80">
        <v>6.6150719999999994E-4</v>
      </c>
      <c r="Y238" s="80">
        <v>-6.0869556000000007E-4</v>
      </c>
      <c r="Z238" s="80">
        <v>3.4859160000000004E-5</v>
      </c>
      <c r="AA238" s="80">
        <v>5.8038805570199753E-4</v>
      </c>
      <c r="AB238" s="81">
        <v>4.3613625647001129E-2</v>
      </c>
    </row>
    <row r="239" spans="1:28" x14ac:dyDescent="0.15">
      <c r="A239" s="22" t="s">
        <v>106</v>
      </c>
      <c r="B239" s="53">
        <f t="shared" si="6"/>
        <v>0.16666666666666666</v>
      </c>
      <c r="C239" s="22" t="s">
        <v>110</v>
      </c>
      <c r="D239" s="88">
        <f t="shared" si="7"/>
        <v>1</v>
      </c>
      <c r="E239" s="80">
        <v>4.5</v>
      </c>
      <c r="F239" s="80">
        <v>1</v>
      </c>
      <c r="G239" s="80">
        <v>0.16666666666666666</v>
      </c>
      <c r="H239" s="80">
        <v>0.37825265779426082</v>
      </c>
      <c r="I239" s="80">
        <v>0.37719949878616155</v>
      </c>
      <c r="J239" s="80">
        <v>8.6325000093324302E-3</v>
      </c>
      <c r="K239" s="80">
        <v>-2.6853141110111504E-2</v>
      </c>
      <c r="L239" s="80">
        <v>-0.69917714523690899</v>
      </c>
      <c r="M239" s="80">
        <v>8.4330937739966388E-2</v>
      </c>
      <c r="N239" s="80">
        <v>0.21507399374602595</v>
      </c>
      <c r="O239" s="80">
        <v>9.8750200647297504E-2</v>
      </c>
      <c r="P239" s="80">
        <v>0.11679725850464567</v>
      </c>
      <c r="Q239" s="80">
        <v>6.5164521809122772E-2</v>
      </c>
      <c r="R239" s="80">
        <v>4.3189675451294388E-2</v>
      </c>
      <c r="S239" s="80">
        <v>-3.5966460184704689E-3</v>
      </c>
      <c r="T239" s="80">
        <v>-2.0373097555225982E-3</v>
      </c>
      <c r="U239" s="80">
        <v>-6.6861074764791089E-3</v>
      </c>
      <c r="V239" s="80">
        <v>-4.7672721934914831E-4</v>
      </c>
      <c r="W239" s="80">
        <v>2.5435938710434047E-3</v>
      </c>
      <c r="X239" s="80">
        <v>-2.6744544000000003E-4</v>
      </c>
      <c r="Y239" s="80">
        <v>1.1554919999999993E-5</v>
      </c>
      <c r="Z239" s="80">
        <v>2.5804871999999998E-4</v>
      </c>
      <c r="AA239" s="80">
        <v>5.2751824370663597E-4</v>
      </c>
      <c r="AB239" s="81">
        <v>3.4825012253974073E-2</v>
      </c>
    </row>
    <row r="240" spans="1:28" x14ac:dyDescent="0.15">
      <c r="A240" s="22" t="s">
        <v>106</v>
      </c>
      <c r="B240" s="53">
        <f t="shared" si="6"/>
        <v>0.16666666666666666</v>
      </c>
      <c r="C240" s="22" t="s">
        <v>110</v>
      </c>
      <c r="D240" s="88">
        <f t="shared" si="7"/>
        <v>1</v>
      </c>
      <c r="E240" s="80">
        <v>5.5</v>
      </c>
      <c r="F240" s="80">
        <v>1</v>
      </c>
      <c r="G240" s="80">
        <v>0.16666666666666666</v>
      </c>
      <c r="H240" s="80">
        <v>0.366136706737544</v>
      </c>
      <c r="I240" s="80">
        <v>0.36055790525465714</v>
      </c>
      <c r="J240" s="80">
        <v>6.3122706554727251E-2</v>
      </c>
      <c r="K240" s="80">
        <v>-8.3431946036142644E-3</v>
      </c>
      <c r="L240" s="80">
        <v>-0.70925463215537277</v>
      </c>
      <c r="M240" s="80">
        <v>7.2334826450510398E-2</v>
      </c>
      <c r="N240" s="80">
        <v>0.22910748349092699</v>
      </c>
      <c r="O240" s="80">
        <v>0.14026459312461037</v>
      </c>
      <c r="P240" s="80">
        <v>0.11491584012423334</v>
      </c>
      <c r="Q240" s="80">
        <v>6.0775566130090192E-2</v>
      </c>
      <c r="R240" s="80">
        <v>4.0868430057705595E-2</v>
      </c>
      <c r="S240" s="80">
        <v>-8.2760483160387883E-3</v>
      </c>
      <c r="T240" s="80">
        <v>-5.4597671834046091E-3</v>
      </c>
      <c r="U240" s="80">
        <v>-5.4984842328313598E-3</v>
      </c>
      <c r="V240" s="80">
        <v>-2.8685061723260087E-4</v>
      </c>
      <c r="W240" s="80">
        <v>2.1526750836449119E-3</v>
      </c>
      <c r="X240" s="80">
        <v>3.2609807999999999E-4</v>
      </c>
      <c r="Y240" s="80">
        <v>-4.5303947999999995E-4</v>
      </c>
      <c r="Z240" s="80">
        <v>-6.5827079999999997E-5</v>
      </c>
      <c r="AA240" s="80">
        <v>4.0414986106561618E-4</v>
      </c>
      <c r="AB240" s="81">
        <v>4.2685022693708115E-2</v>
      </c>
    </row>
    <row r="241" spans="1:28" x14ac:dyDescent="0.15">
      <c r="A241" s="22" t="s">
        <v>106</v>
      </c>
      <c r="B241" s="53">
        <f t="shared" si="6"/>
        <v>0.16666666666666666</v>
      </c>
      <c r="C241" s="22" t="s">
        <v>110</v>
      </c>
      <c r="D241" s="89">
        <f t="shared" si="7"/>
        <v>1</v>
      </c>
      <c r="E241" s="82">
        <v>6.5</v>
      </c>
      <c r="F241" s="82">
        <v>1</v>
      </c>
      <c r="G241" s="82">
        <v>0.16666666666666666</v>
      </c>
      <c r="H241" s="82">
        <v>0.39304836383495034</v>
      </c>
      <c r="I241" s="82">
        <v>0.39243002853235681</v>
      </c>
      <c r="J241" s="82">
        <v>1.386799460958702E-3</v>
      </c>
      <c r="K241" s="82">
        <v>-2.1994676780534784E-2</v>
      </c>
      <c r="L241" s="82">
        <v>-0.68676905750303407</v>
      </c>
      <c r="M241" s="82">
        <v>6.5086288344453597E-2</v>
      </c>
      <c r="N241" s="82">
        <v>0.21568122401695269</v>
      </c>
      <c r="O241" s="82">
        <v>9.5368127130127711E-2</v>
      </c>
      <c r="P241" s="82">
        <v>0.11733107364035791</v>
      </c>
      <c r="Q241" s="82">
        <v>6.8583235100427686E-2</v>
      </c>
      <c r="R241" s="82">
        <v>3.80995512359616E-2</v>
      </c>
      <c r="S241" s="82">
        <v>-3.3890132184890278E-3</v>
      </c>
      <c r="T241" s="82">
        <v>-2.7689018359941192E-3</v>
      </c>
      <c r="U241" s="82">
        <v>-6.5411810857797991E-3</v>
      </c>
      <c r="V241" s="82">
        <v>-4.0449021445035778E-4</v>
      </c>
      <c r="W241" s="82">
        <v>2.5633341285733902E-3</v>
      </c>
      <c r="X241" s="82">
        <v>-2.3451119999999998E-4</v>
      </c>
      <c r="Y241" s="82">
        <v>8.2350000000000033E-6</v>
      </c>
      <c r="Z241" s="82">
        <v>1.5943392000000001E-4</v>
      </c>
      <c r="AA241" s="82">
        <v>3.6857692080287765E-4</v>
      </c>
      <c r="AB241" s="83">
        <v>3.4690025453679108E-2</v>
      </c>
    </row>
    <row r="242" spans="1:28" x14ac:dyDescent="0.15">
      <c r="A242" s="22" t="s">
        <v>106</v>
      </c>
      <c r="B242" s="22">
        <f t="shared" si="6"/>
        <v>0.5</v>
      </c>
      <c r="C242" s="22" t="s">
        <v>110</v>
      </c>
      <c r="D242" s="87">
        <f t="shared" si="7"/>
        <v>1</v>
      </c>
      <c r="E242" s="78">
        <v>-3.5</v>
      </c>
      <c r="F242" s="78">
        <v>1</v>
      </c>
      <c r="G242" s="78">
        <v>0.5</v>
      </c>
      <c r="H242" s="78">
        <v>0.45057003417067037</v>
      </c>
      <c r="I242" s="78">
        <v>0.44552845831949023</v>
      </c>
      <c r="J242" s="78">
        <v>1.8795518939238396E-3</v>
      </c>
      <c r="K242" s="78">
        <v>-6.7187914126689632E-2</v>
      </c>
      <c r="L242" s="78">
        <v>-0.69181961901851841</v>
      </c>
      <c r="M242" s="78">
        <v>8.3971620456569987E-3</v>
      </c>
      <c r="N242" s="78">
        <v>0.2213988942934042</v>
      </c>
      <c r="O242" s="78">
        <v>8.8294143338696368E-2</v>
      </c>
      <c r="P242" s="78">
        <v>0.12077474121164837</v>
      </c>
      <c r="Q242" s="78">
        <v>7.5640632766513879E-2</v>
      </c>
      <c r="R242" s="78">
        <v>6.9799532491873803E-2</v>
      </c>
      <c r="S242" s="78">
        <v>6.9536085362912204E-4</v>
      </c>
      <c r="T242" s="78">
        <v>-4.4438993230927265E-3</v>
      </c>
      <c r="U242" s="78">
        <v>-9.1487457288813127E-3</v>
      </c>
      <c r="V242" s="78">
        <v>-1.4790387954341589E-3</v>
      </c>
      <c r="W242" s="78">
        <v>3.461454157882946E-3</v>
      </c>
      <c r="X242" s="78">
        <v>-3.7677754800000004E-3</v>
      </c>
      <c r="Y242" s="78">
        <v>-1.6395588000000001E-4</v>
      </c>
      <c r="Z242" s="78">
        <v>7.7269032000000005E-4</v>
      </c>
      <c r="AA242" s="78">
        <v>9.9020009911207022E-4</v>
      </c>
      <c r="AB242" s="79">
        <v>3.5699932128498431E-2</v>
      </c>
    </row>
    <row r="243" spans="1:28" x14ac:dyDescent="0.15">
      <c r="A243" s="22" t="s">
        <v>106</v>
      </c>
      <c r="B243" s="22">
        <f t="shared" si="6"/>
        <v>0.5</v>
      </c>
      <c r="C243" s="22" t="s">
        <v>110</v>
      </c>
      <c r="D243" s="88">
        <f t="shared" si="7"/>
        <v>1</v>
      </c>
      <c r="E243" s="80">
        <v>-2.5</v>
      </c>
      <c r="F243" s="80">
        <v>1</v>
      </c>
      <c r="G243" s="80">
        <v>0.5</v>
      </c>
      <c r="H243" s="80">
        <v>0.46434473181491337</v>
      </c>
      <c r="I243" s="80">
        <v>0.46131333455277118</v>
      </c>
      <c r="J243" s="80">
        <v>2.6095347595778751E-2</v>
      </c>
      <c r="K243" s="80">
        <v>-4.6098483293079438E-2</v>
      </c>
      <c r="L243" s="80">
        <v>-0.6979859327393394</v>
      </c>
      <c r="M243" s="80">
        <v>0.14491283026471022</v>
      </c>
      <c r="N243" s="80">
        <v>0.21311542725742211</v>
      </c>
      <c r="O243" s="80">
        <v>0.1002601882164975</v>
      </c>
      <c r="P243" s="80">
        <v>0.13456994284818372</v>
      </c>
      <c r="Q243" s="80">
        <v>7.1201896029343056E-2</v>
      </c>
      <c r="R243" s="80">
        <v>0.23286106043461802</v>
      </c>
      <c r="S243" s="80">
        <v>2.8427577984036254E-4</v>
      </c>
      <c r="T243" s="80">
        <v>-1.025761772257308E-2</v>
      </c>
      <c r="U243" s="80">
        <v>-8.5319243693740502E-3</v>
      </c>
      <c r="V243" s="80">
        <v>-1.052834297700817E-3</v>
      </c>
      <c r="W243" s="80">
        <v>4.3487787338557923E-3</v>
      </c>
      <c r="X243" s="80">
        <v>-2.4297164999999999E-2</v>
      </c>
      <c r="Y243" s="80">
        <v>-1.3169638799999999E-3</v>
      </c>
      <c r="Z243" s="80">
        <v>1.0800431999999999E-2</v>
      </c>
      <c r="AA243" s="80">
        <v>7.2197669023910784E-3</v>
      </c>
      <c r="AB243" s="81">
        <v>3.6789680097242254E-2</v>
      </c>
    </row>
    <row r="244" spans="1:28" x14ac:dyDescent="0.15">
      <c r="A244" s="22" t="s">
        <v>106</v>
      </c>
      <c r="B244" s="22">
        <f t="shared" si="6"/>
        <v>0.5</v>
      </c>
      <c r="C244" s="22" t="s">
        <v>110</v>
      </c>
      <c r="D244" s="88">
        <f t="shared" si="7"/>
        <v>1</v>
      </c>
      <c r="E244" s="80">
        <v>-2</v>
      </c>
      <c r="F244" s="80">
        <v>1</v>
      </c>
      <c r="G244" s="80">
        <v>0.5</v>
      </c>
      <c r="H244" s="80">
        <v>0.45965366288731441</v>
      </c>
      <c r="I244" s="80">
        <v>0.45616556481747622</v>
      </c>
      <c r="J244" s="80">
        <v>1.1878320012841427E-2</v>
      </c>
      <c r="K244" s="80">
        <v>-5.5257332492170096E-2</v>
      </c>
      <c r="L244" s="80">
        <v>-0.69583652125458784</v>
      </c>
      <c r="M244" s="80">
        <v>0.20581935570711901</v>
      </c>
      <c r="N244" s="80">
        <v>0.21182941806684258</v>
      </c>
      <c r="O244" s="80">
        <v>0.10273888227323121</v>
      </c>
      <c r="P244" s="80">
        <v>0.13871727582564031</v>
      </c>
      <c r="Q244" s="80">
        <v>7.3858357211488132E-2</v>
      </c>
      <c r="R244" s="80">
        <v>0.21811032879548226</v>
      </c>
      <c r="S244" s="80">
        <v>1.9634537931130917E-3</v>
      </c>
      <c r="T244" s="80">
        <v>-6.4073531162058177E-3</v>
      </c>
      <c r="U244" s="80">
        <v>-8.8874957581329111E-3</v>
      </c>
      <c r="V244" s="80">
        <v>-2.2542140333147742E-3</v>
      </c>
      <c r="W244" s="80">
        <v>4.030158639660871E-3</v>
      </c>
      <c r="X244" s="80">
        <v>-2.5395358680000001E-2</v>
      </c>
      <c r="Y244" s="80">
        <v>-3.8207160000000005E-3</v>
      </c>
      <c r="Z244" s="80">
        <v>6.6730316399999995E-3</v>
      </c>
      <c r="AA244" s="80">
        <v>7.7346141909511064E-3</v>
      </c>
      <c r="AB244" s="81">
        <v>3.7334731450888406E-2</v>
      </c>
    </row>
    <row r="245" spans="1:28" x14ac:dyDescent="0.15">
      <c r="A245" s="22" t="s">
        <v>106</v>
      </c>
      <c r="B245" s="22">
        <f t="shared" si="6"/>
        <v>0.5</v>
      </c>
      <c r="C245" s="22" t="s">
        <v>110</v>
      </c>
      <c r="D245" s="88">
        <f t="shared" si="7"/>
        <v>1</v>
      </c>
      <c r="E245" s="80">
        <v>-1.5</v>
      </c>
      <c r="F245" s="80">
        <v>1</v>
      </c>
      <c r="G245" s="80">
        <v>0.5</v>
      </c>
      <c r="H245" s="80">
        <v>0.46363373687728582</v>
      </c>
      <c r="I245" s="80">
        <v>0.45958496806441618</v>
      </c>
      <c r="J245" s="80">
        <v>8.2536032521660571E-3</v>
      </c>
      <c r="K245" s="80">
        <v>-6.0578685470895878E-2</v>
      </c>
      <c r="L245" s="80">
        <v>-0.70931627633862193</v>
      </c>
      <c r="M245" s="80">
        <v>0.20908846916579155</v>
      </c>
      <c r="N245" s="80">
        <v>0.21518162780019637</v>
      </c>
      <c r="O245" s="80">
        <v>8.987692388094802E-2</v>
      </c>
      <c r="P245" s="80">
        <v>0.12824442013864262</v>
      </c>
      <c r="Q245" s="80">
        <v>7.1220624643912711E-2</v>
      </c>
      <c r="R245" s="80">
        <v>0.1745174420528616</v>
      </c>
      <c r="S245" s="80">
        <v>8.1798962140339606E-4</v>
      </c>
      <c r="T245" s="80">
        <v>-5.220083682754892E-3</v>
      </c>
      <c r="U245" s="80">
        <v>-7.9696354712933699E-3</v>
      </c>
      <c r="V245" s="80">
        <v>-1.4448634745853717E-3</v>
      </c>
      <c r="W245" s="80">
        <v>3.5447950576423535E-3</v>
      </c>
      <c r="X245" s="80">
        <v>-1.8650207879999998E-2</v>
      </c>
      <c r="Y245" s="80">
        <v>-1.2775795199999999E-3</v>
      </c>
      <c r="Z245" s="80">
        <v>4.1308304400000002E-3</v>
      </c>
      <c r="AA245" s="80">
        <v>6.2910893743053486E-3</v>
      </c>
      <c r="AB245" s="81">
        <v>3.5413812842870325E-2</v>
      </c>
    </row>
    <row r="246" spans="1:28" x14ac:dyDescent="0.15">
      <c r="A246" s="22" t="s">
        <v>106</v>
      </c>
      <c r="B246" s="22">
        <f t="shared" si="6"/>
        <v>0.5</v>
      </c>
      <c r="C246" s="22" t="s">
        <v>110</v>
      </c>
      <c r="D246" s="88">
        <f t="shared" si="7"/>
        <v>1</v>
      </c>
      <c r="E246" s="80">
        <v>-1</v>
      </c>
      <c r="F246" s="80">
        <v>1</v>
      </c>
      <c r="G246" s="80">
        <v>0.5</v>
      </c>
      <c r="H246" s="80">
        <v>0.47047986169500761</v>
      </c>
      <c r="I246" s="80">
        <v>0.46600754807135952</v>
      </c>
      <c r="J246" s="80">
        <v>2.5828440027922638E-2</v>
      </c>
      <c r="K246" s="80">
        <v>-5.9339338442529012E-2</v>
      </c>
      <c r="L246" s="80">
        <v>-0.72098414813136202</v>
      </c>
      <c r="M246" s="80">
        <v>0.18727745186096101</v>
      </c>
      <c r="N246" s="80">
        <v>0.22983168024846667</v>
      </c>
      <c r="O246" s="80">
        <v>9.3385918479336111E-2</v>
      </c>
      <c r="P246" s="80">
        <v>0.12436772770201916</v>
      </c>
      <c r="Q246" s="80">
        <v>6.6620298521918045E-2</v>
      </c>
      <c r="R246" s="80">
        <v>0.13785499074584162</v>
      </c>
      <c r="S246" s="80">
        <v>-1.1329225931873271E-3</v>
      </c>
      <c r="T246" s="80">
        <v>-6.5787546893448607E-3</v>
      </c>
      <c r="U246" s="80">
        <v>-8.955723023220924E-3</v>
      </c>
      <c r="V246" s="80">
        <v>-7.2520771100784002E-4</v>
      </c>
      <c r="W246" s="80">
        <v>3.5253015533314933E-3</v>
      </c>
      <c r="X246" s="80">
        <v>-1.5304834440000002E-2</v>
      </c>
      <c r="Y246" s="80">
        <v>-3.0154463999999999E-4</v>
      </c>
      <c r="Z246" s="80">
        <v>3.0990027600000004E-3</v>
      </c>
      <c r="AA246" s="80">
        <v>4.2227285841764765E-3</v>
      </c>
      <c r="AB246" s="81">
        <v>3.8505431354913112E-2</v>
      </c>
    </row>
    <row r="247" spans="1:28" x14ac:dyDescent="0.15">
      <c r="A247" s="22" t="s">
        <v>106</v>
      </c>
      <c r="B247" s="22">
        <f t="shared" si="6"/>
        <v>0.5</v>
      </c>
      <c r="C247" s="22" t="s">
        <v>110</v>
      </c>
      <c r="D247" s="88">
        <f t="shared" si="7"/>
        <v>1</v>
      </c>
      <c r="E247" s="80">
        <v>-0.5</v>
      </c>
      <c r="F247" s="80">
        <v>1</v>
      </c>
      <c r="G247" s="80">
        <v>0.5</v>
      </c>
      <c r="H247" s="80">
        <v>0.47159877156220908</v>
      </c>
      <c r="I247" s="80">
        <v>0.46828092861435777</v>
      </c>
      <c r="J247" s="80">
        <v>3.669325787750622E-2</v>
      </c>
      <c r="K247" s="80">
        <v>-4.20948697752377E-2</v>
      </c>
      <c r="L247" s="80">
        <v>-0.722647001226426</v>
      </c>
      <c r="M247" s="80">
        <v>0.1689068154212208</v>
      </c>
      <c r="N247" s="80">
        <v>0.21938122239933106</v>
      </c>
      <c r="O247" s="80">
        <v>0.10040764064908933</v>
      </c>
      <c r="P247" s="80">
        <v>0.1351634855515281</v>
      </c>
      <c r="Q247" s="80">
        <v>6.6018641778867584E-2</v>
      </c>
      <c r="R247" s="80">
        <v>0.11227415499156781</v>
      </c>
      <c r="S247" s="80">
        <v>-5.4625542008540249E-4</v>
      </c>
      <c r="T247" s="80">
        <v>-8.9365714515502199E-3</v>
      </c>
      <c r="U247" s="80">
        <v>-8.6314892932909133E-3</v>
      </c>
      <c r="V247" s="80">
        <v>-5.5352915880174788E-4</v>
      </c>
      <c r="W247" s="80">
        <v>3.8234411303390546E-3</v>
      </c>
      <c r="X247" s="80">
        <v>-9.5777035199999996E-3</v>
      </c>
      <c r="Y247" s="80">
        <v>1.2350880000000003E-5</v>
      </c>
      <c r="Z247" s="80">
        <v>3.5887006800000001E-3</v>
      </c>
      <c r="AA247" s="80">
        <v>3.2888581312496118E-3</v>
      </c>
      <c r="AB247" s="81">
        <v>3.8239491434289778E-2</v>
      </c>
    </row>
    <row r="248" spans="1:28" x14ac:dyDescent="0.15">
      <c r="A248" s="22" t="s">
        <v>106</v>
      </c>
      <c r="B248" s="22">
        <f t="shared" si="6"/>
        <v>0.5</v>
      </c>
      <c r="C248" s="22" t="s">
        <v>110</v>
      </c>
      <c r="D248" s="88">
        <f t="shared" si="7"/>
        <v>1</v>
      </c>
      <c r="E248" s="80">
        <v>0.5</v>
      </c>
      <c r="F248" s="80">
        <v>1</v>
      </c>
      <c r="G248" s="80">
        <v>0.5</v>
      </c>
      <c r="H248" s="80">
        <v>0.48747424588817295</v>
      </c>
      <c r="I248" s="80">
        <v>0.48325948268460478</v>
      </c>
      <c r="J248" s="80">
        <v>-6.5886973044202107E-4</v>
      </c>
      <c r="K248" s="80">
        <v>-6.3960758988065677E-2</v>
      </c>
      <c r="L248" s="80">
        <v>-0.72872490486964614</v>
      </c>
      <c r="M248" s="80">
        <v>0.13666135403123281</v>
      </c>
      <c r="N248" s="80">
        <v>0.21192647536424483</v>
      </c>
      <c r="O248" s="80">
        <v>9.044433577345333E-2</v>
      </c>
      <c r="P248" s="80">
        <v>0.12170425148292352</v>
      </c>
      <c r="Q248" s="80">
        <v>6.8358341496063096E-2</v>
      </c>
      <c r="R248" s="80">
        <v>7.6832016563332814E-2</v>
      </c>
      <c r="S248" s="80">
        <v>1.0785757529237284E-3</v>
      </c>
      <c r="T248" s="80">
        <v>-4.0718324935957815E-3</v>
      </c>
      <c r="U248" s="80">
        <v>-7.4380673489937311E-3</v>
      </c>
      <c r="V248" s="80">
        <v>-1.5311654129742767E-3</v>
      </c>
      <c r="W248" s="80">
        <v>2.9213113612187197E-3</v>
      </c>
      <c r="X248" s="80">
        <v>-5.0363910000000003E-3</v>
      </c>
      <c r="Y248" s="80">
        <v>-5.2347708000000006E-4</v>
      </c>
      <c r="Z248" s="80">
        <v>1.0981440000000001E-3</v>
      </c>
      <c r="AA248" s="80">
        <v>2.162291072645641E-3</v>
      </c>
      <c r="AB248" s="81">
        <v>3.3952466831415867E-2</v>
      </c>
    </row>
    <row r="249" spans="1:28" x14ac:dyDescent="0.15">
      <c r="A249" s="22" t="s">
        <v>106</v>
      </c>
      <c r="B249" s="22">
        <f t="shared" si="6"/>
        <v>0.5</v>
      </c>
      <c r="C249" s="22" t="s">
        <v>110</v>
      </c>
      <c r="D249" s="88">
        <f t="shared" si="7"/>
        <v>1</v>
      </c>
      <c r="E249" s="80">
        <v>1.5</v>
      </c>
      <c r="F249" s="80">
        <v>1</v>
      </c>
      <c r="G249" s="80">
        <v>0.5</v>
      </c>
      <c r="H249" s="80">
        <v>0.49622256341043475</v>
      </c>
      <c r="I249" s="80">
        <v>0.49356248810114867</v>
      </c>
      <c r="J249" s="80">
        <v>3.410257463146224E-2</v>
      </c>
      <c r="K249" s="80">
        <v>-3.8339498960367029E-2</v>
      </c>
      <c r="L249" s="80">
        <v>-0.74015079194531397</v>
      </c>
      <c r="M249" s="80">
        <v>0.11382790666234679</v>
      </c>
      <c r="N249" s="80">
        <v>0.20617583049316304</v>
      </c>
      <c r="O249" s="80">
        <v>9.600273253621916E-2</v>
      </c>
      <c r="P249" s="80">
        <v>0.13342205365775359</v>
      </c>
      <c r="Q249" s="80">
        <v>6.3507354901717661E-2</v>
      </c>
      <c r="R249" s="80">
        <v>6.3413632099125011E-2</v>
      </c>
      <c r="S249" s="80">
        <v>-1.3670320589382141E-3</v>
      </c>
      <c r="T249" s="80">
        <v>-9.0773158327456926E-3</v>
      </c>
      <c r="U249" s="80">
        <v>-6.9385154568755375E-3</v>
      </c>
      <c r="V249" s="80">
        <v>-3.603213882270154E-4</v>
      </c>
      <c r="W249" s="80">
        <v>3.7016684167009567E-3</v>
      </c>
      <c r="X249" s="80">
        <v>-3.2444733600000002E-3</v>
      </c>
      <c r="Y249" s="80">
        <v>-2.2386564000000003E-4</v>
      </c>
      <c r="Z249" s="80">
        <v>1.3170751199999998E-3</v>
      </c>
      <c r="AA249" s="80">
        <v>1.5680632817692919E-3</v>
      </c>
      <c r="AB249" s="81">
        <v>3.4763221068109411E-2</v>
      </c>
    </row>
    <row r="250" spans="1:28" x14ac:dyDescent="0.15">
      <c r="A250" s="22" t="s">
        <v>106</v>
      </c>
      <c r="B250" s="22">
        <f t="shared" si="6"/>
        <v>0.5</v>
      </c>
      <c r="C250" s="22" t="s">
        <v>110</v>
      </c>
      <c r="D250" s="88">
        <f t="shared" si="7"/>
        <v>1</v>
      </c>
      <c r="E250" s="80">
        <v>2.5</v>
      </c>
      <c r="F250" s="80">
        <v>1</v>
      </c>
      <c r="G250" s="80">
        <v>0.5</v>
      </c>
      <c r="H250" s="80">
        <v>0.49684777427682641</v>
      </c>
      <c r="I250" s="80">
        <v>0.4924033999917875</v>
      </c>
      <c r="J250" s="80">
        <v>2.049402164377732E-3</v>
      </c>
      <c r="K250" s="80">
        <v>-6.6275202233811031E-2</v>
      </c>
      <c r="L250" s="80">
        <v>-0.73976710322535821</v>
      </c>
      <c r="M250" s="80">
        <v>0.10085376136360141</v>
      </c>
      <c r="N250" s="80">
        <v>0.22033686348144521</v>
      </c>
      <c r="O250" s="80">
        <v>9.0149430908269643E-2</v>
      </c>
      <c r="P250" s="80">
        <v>0.12067768391424613</v>
      </c>
      <c r="Q250" s="80">
        <v>6.5670041669149595E-2</v>
      </c>
      <c r="R250" s="80">
        <v>5.330380466869921E-2</v>
      </c>
      <c r="S250" s="80">
        <v>6.9118032745499899E-4</v>
      </c>
      <c r="T250" s="80">
        <v>-3.146542700389895E-3</v>
      </c>
      <c r="U250" s="80">
        <v>-8.245875700103605E-3</v>
      </c>
      <c r="V250" s="80">
        <v>-1.3913797143400674E-3</v>
      </c>
      <c r="W250" s="80">
        <v>2.5580906226669881E-3</v>
      </c>
      <c r="X250" s="80">
        <v>-2.6433000000000003E-3</v>
      </c>
      <c r="Y250" s="80">
        <v>-1.3801212000000003E-4</v>
      </c>
      <c r="Z250" s="80">
        <v>6.2067168000000004E-4</v>
      </c>
      <c r="AA250" s="80">
        <v>1.1165317662894692E-3</v>
      </c>
      <c r="AB250" s="81">
        <v>3.5619178348416304E-2</v>
      </c>
    </row>
    <row r="251" spans="1:28" x14ac:dyDescent="0.15">
      <c r="A251" s="22" t="s">
        <v>106</v>
      </c>
      <c r="B251" s="22">
        <f t="shared" si="6"/>
        <v>0.5</v>
      </c>
      <c r="C251" s="22" t="s">
        <v>110</v>
      </c>
      <c r="D251" s="88">
        <f t="shared" si="7"/>
        <v>1</v>
      </c>
      <c r="E251" s="80">
        <v>3.5</v>
      </c>
      <c r="F251" s="80">
        <v>1</v>
      </c>
      <c r="G251" s="80">
        <v>0.5</v>
      </c>
      <c r="H251" s="80">
        <v>0.52273525243083674</v>
      </c>
      <c r="I251" s="80">
        <v>0.52020222758940782</v>
      </c>
      <c r="J251" s="80">
        <v>3.6585001661172976E-2</v>
      </c>
      <c r="K251" s="80">
        <v>-3.6101581660650361E-2</v>
      </c>
      <c r="L251" s="80">
        <v>-0.74695392112653658</v>
      </c>
      <c r="M251" s="80">
        <v>8.7130178187141596E-2</v>
      </c>
      <c r="N251" s="80">
        <v>0.2128740283382422</v>
      </c>
      <c r="O251" s="80">
        <v>9.9351209296595883E-2</v>
      </c>
      <c r="P251" s="80">
        <v>0.13317754392775949</v>
      </c>
      <c r="Q251" s="80">
        <v>6.3681365764734044E-2</v>
      </c>
      <c r="R251" s="80">
        <v>4.5009348833735995E-2</v>
      </c>
      <c r="S251" s="80">
        <v>-1.1830889072768031E-3</v>
      </c>
      <c r="T251" s="80">
        <v>-9.8172689655654597E-3</v>
      </c>
      <c r="U251" s="80">
        <v>-7.2544623911966069E-3</v>
      </c>
      <c r="V251" s="80">
        <v>-3.7191878952588185E-4</v>
      </c>
      <c r="W251" s="80">
        <v>3.6318989439934148E-3</v>
      </c>
      <c r="X251" s="80">
        <v>-1.7365391999999999E-3</v>
      </c>
      <c r="Y251" s="80">
        <v>-1.6924680000000003E-5</v>
      </c>
      <c r="Z251" s="80">
        <v>7.1444483999999996E-4</v>
      </c>
      <c r="AA251" s="80">
        <v>8.5292981986798545E-4</v>
      </c>
      <c r="AB251" s="81">
        <v>3.6461136468138526E-2</v>
      </c>
    </row>
    <row r="252" spans="1:28" x14ac:dyDescent="0.15">
      <c r="A252" s="22" t="s">
        <v>106</v>
      </c>
      <c r="B252" s="22">
        <f t="shared" si="6"/>
        <v>0.5</v>
      </c>
      <c r="C252" s="22" t="s">
        <v>110</v>
      </c>
      <c r="D252" s="88">
        <f t="shared" si="7"/>
        <v>1</v>
      </c>
      <c r="E252" s="80">
        <v>4.5</v>
      </c>
      <c r="F252" s="80">
        <v>1</v>
      </c>
      <c r="G252" s="80">
        <v>0.5</v>
      </c>
      <c r="H252" s="80">
        <v>0.5368920287764769</v>
      </c>
      <c r="I252" s="80">
        <v>0.53318550760344374</v>
      </c>
      <c r="J252" s="80">
        <v>2.0923313536133307E-3</v>
      </c>
      <c r="K252" s="80">
        <v>-6.2943523851830829E-2</v>
      </c>
      <c r="L252" s="80">
        <v>-0.74408486763459669</v>
      </c>
      <c r="M252" s="80">
        <v>7.8415019815708795E-2</v>
      </c>
      <c r="N252" s="80">
        <v>0.21032565211927096</v>
      </c>
      <c r="O252" s="80">
        <v>8.9154593609896859E-2</v>
      </c>
      <c r="P252" s="80">
        <v>0.12149147202323402</v>
      </c>
      <c r="Q252" s="80">
        <v>6.7156385083370851E-2</v>
      </c>
      <c r="R252" s="80">
        <v>4.2474411125395198E-2</v>
      </c>
      <c r="S252" s="80">
        <v>4.1944612613700554E-4</v>
      </c>
      <c r="T252" s="80">
        <v>-3.5952525097457614E-3</v>
      </c>
      <c r="U252" s="80">
        <v>-7.1069039661599649E-3</v>
      </c>
      <c r="V252" s="80">
        <v>-1.209645968454639E-3</v>
      </c>
      <c r="W252" s="80">
        <v>2.7993535826662786E-3</v>
      </c>
      <c r="X252" s="80">
        <v>-1.1178518399999999E-3</v>
      </c>
      <c r="Y252" s="80">
        <v>-1.0162908000000002E-4</v>
      </c>
      <c r="Z252" s="80">
        <v>4.3890552E-4</v>
      </c>
      <c r="AA252" s="80">
        <v>7.0250020550397788E-4</v>
      </c>
      <c r="AB252" s="81">
        <v>3.3472799637757351E-2</v>
      </c>
    </row>
    <row r="253" spans="1:28" x14ac:dyDescent="0.15">
      <c r="A253" s="22" t="s">
        <v>106</v>
      </c>
      <c r="B253" s="22">
        <f t="shared" si="6"/>
        <v>0.5</v>
      </c>
      <c r="C253" s="22" t="s">
        <v>110</v>
      </c>
      <c r="D253" s="88">
        <f t="shared" si="7"/>
        <v>1</v>
      </c>
      <c r="E253" s="80">
        <v>5.5</v>
      </c>
      <c r="F253" s="80">
        <v>1</v>
      </c>
      <c r="G253" s="80">
        <v>0.5</v>
      </c>
      <c r="H253" s="80">
        <v>0.50726160852668312</v>
      </c>
      <c r="I253" s="80">
        <v>0.50520314216778717</v>
      </c>
      <c r="J253" s="80">
        <v>2.9104123815247702E-2</v>
      </c>
      <c r="K253" s="80">
        <v>-3.5172071389375212E-2</v>
      </c>
      <c r="L253" s="80">
        <v>-0.7572608385811298</v>
      </c>
      <c r="M253" s="80">
        <v>6.7474774962201611E-2</v>
      </c>
      <c r="N253" s="80">
        <v>0.21342401969018809</v>
      </c>
      <c r="O253" s="80">
        <v>9.3729351993220925E-2</v>
      </c>
      <c r="P253" s="80">
        <v>0.12970401257265296</v>
      </c>
      <c r="Q253" s="80">
        <v>6.2565821376911884E-2</v>
      </c>
      <c r="R253" s="80">
        <v>3.9547603877947202E-2</v>
      </c>
      <c r="S253" s="80">
        <v>-1.3962957421570748E-3</v>
      </c>
      <c r="T253" s="80">
        <v>-8.6369670757380744E-3</v>
      </c>
      <c r="U253" s="80">
        <v>-7.5675922262660022E-3</v>
      </c>
      <c r="V253" s="80">
        <v>-1.6322725445106707E-4</v>
      </c>
      <c r="W253" s="80">
        <v>3.4063665017133307E-3</v>
      </c>
      <c r="X253" s="80">
        <v>-9.0712943999999998E-4</v>
      </c>
      <c r="Y253" s="80">
        <v>-5.8197959999999998E-5</v>
      </c>
      <c r="Z253" s="80">
        <v>4.6813140000000002E-4</v>
      </c>
      <c r="AA253" s="80">
        <v>6.2516872822104342E-4</v>
      </c>
      <c r="AB253" s="81">
        <v>3.5579067241616913E-2</v>
      </c>
    </row>
    <row r="254" spans="1:28" x14ac:dyDescent="0.15">
      <c r="A254" s="22" t="s">
        <v>106</v>
      </c>
      <c r="B254" s="22">
        <f t="shared" si="6"/>
        <v>0.5</v>
      </c>
      <c r="C254" s="22" t="s">
        <v>110</v>
      </c>
      <c r="D254" s="89">
        <f t="shared" si="7"/>
        <v>1</v>
      </c>
      <c r="E254" s="82">
        <v>6.5</v>
      </c>
      <c r="F254" s="82">
        <v>1</v>
      </c>
      <c r="G254" s="82">
        <v>0.5</v>
      </c>
      <c r="H254" s="82">
        <v>0.57502438979251258</v>
      </c>
      <c r="I254" s="82">
        <v>0.57160277683416516</v>
      </c>
      <c r="J254" s="82">
        <v>-1.6350421639297734E-3</v>
      </c>
      <c r="K254" s="82">
        <v>-6.2615022229854073E-2</v>
      </c>
      <c r="L254" s="82">
        <v>-0.75168771366559506</v>
      </c>
      <c r="M254" s="82">
        <v>6.1101355910565619E-2</v>
      </c>
      <c r="N254" s="82">
        <v>0.21546471158428618</v>
      </c>
      <c r="O254" s="82">
        <v>8.819148658182864E-2</v>
      </c>
      <c r="P254" s="82">
        <v>0.11875706931757522</v>
      </c>
      <c r="Q254" s="82">
        <v>6.7267825347711308E-2</v>
      </c>
      <c r="R254" s="82">
        <v>3.7895106963218406E-2</v>
      </c>
      <c r="S254" s="82">
        <v>8.5422084824579526E-4</v>
      </c>
      <c r="T254" s="82">
        <v>-3.4029483057361042E-3</v>
      </c>
      <c r="U254" s="82">
        <v>-7.7626917715206897E-3</v>
      </c>
      <c r="V254" s="82">
        <v>-1.1958277881836492E-3</v>
      </c>
      <c r="W254" s="82">
        <v>2.6791847649524922E-3</v>
      </c>
      <c r="X254" s="82">
        <v>-8.7851087999999994E-4</v>
      </c>
      <c r="Y254" s="82">
        <v>-5.6890080000000005E-5</v>
      </c>
      <c r="Z254" s="82">
        <v>2.8026864000000001E-4</v>
      </c>
      <c r="AA254" s="82">
        <v>5.4456627848521678E-4</v>
      </c>
      <c r="AB254" s="83">
        <v>3.4153010878255924E-2</v>
      </c>
    </row>
    <row r="255" spans="1:28" x14ac:dyDescent="0.15">
      <c r="A255" s="22" t="s">
        <v>106</v>
      </c>
      <c r="B255" s="53">
        <f t="shared" si="6"/>
        <v>0.83333333333333337</v>
      </c>
      <c r="C255" s="22" t="s">
        <v>110</v>
      </c>
      <c r="D255" s="87">
        <f t="shared" si="7"/>
        <v>1</v>
      </c>
      <c r="E255" s="78">
        <v>-3.5</v>
      </c>
      <c r="F255" s="78">
        <v>1</v>
      </c>
      <c r="G255" s="78">
        <v>0.83333333333333337</v>
      </c>
      <c r="H255" s="78">
        <v>0.61681105562784366</v>
      </c>
      <c r="I255" s="78">
        <v>0.61368395904182049</v>
      </c>
      <c r="J255" s="78">
        <v>1.492442596208046E-2</v>
      </c>
      <c r="K255" s="78">
        <v>-6.0209121146172016E-2</v>
      </c>
      <c r="L255" s="78">
        <v>-0.75383361478702771</v>
      </c>
      <c r="M255" s="78">
        <v>1.5631996898826002E-3</v>
      </c>
      <c r="N255" s="78">
        <v>0.22444126726966623</v>
      </c>
      <c r="O255" s="78">
        <v>9.8703538485084924E-2</v>
      </c>
      <c r="P255" s="78">
        <v>0.11309041633847611</v>
      </c>
      <c r="Q255" s="78">
        <v>8.1228452633774359E-2</v>
      </c>
      <c r="R255" s="78">
        <v>3.4232162243617803E-2</v>
      </c>
      <c r="S255" s="78">
        <v>2.6643886816410446E-3</v>
      </c>
      <c r="T255" s="78">
        <v>-5.3162357847597215E-3</v>
      </c>
      <c r="U255" s="78">
        <v>-1.0591943619237593E-2</v>
      </c>
      <c r="V255" s="78">
        <v>-1.8603342072867838E-3</v>
      </c>
      <c r="W255" s="78">
        <v>3.5049444127536961E-3</v>
      </c>
      <c r="X255" s="78">
        <v>-1.23556752E-3</v>
      </c>
      <c r="Y255" s="78">
        <v>-1.0338407999999999E-4</v>
      </c>
      <c r="Z255" s="78">
        <v>2.4301295999999998E-4</v>
      </c>
      <c r="AA255" s="78">
        <v>3.4308570051381609E-4</v>
      </c>
      <c r="AB255" s="79">
        <v>3.6452856615350124E-2</v>
      </c>
    </row>
    <row r="256" spans="1:28" x14ac:dyDescent="0.15">
      <c r="A256" s="22" t="s">
        <v>106</v>
      </c>
      <c r="B256" s="53">
        <f t="shared" si="6"/>
        <v>0.83333333333333337</v>
      </c>
      <c r="C256" s="22" t="s">
        <v>110</v>
      </c>
      <c r="D256" s="88">
        <f t="shared" si="7"/>
        <v>1</v>
      </c>
      <c r="E256" s="80">
        <v>-2.5</v>
      </c>
      <c r="F256" s="80">
        <v>1</v>
      </c>
      <c r="G256" s="80">
        <v>0.83333333333333337</v>
      </c>
      <c r="H256" s="80">
        <v>0.61180614226825225</v>
      </c>
      <c r="I256" s="80">
        <v>0.60821328714401446</v>
      </c>
      <c r="J256" s="80">
        <v>2.7799449759783192E-2</v>
      </c>
      <c r="K256" s="80">
        <v>-6.0087799524419228E-2</v>
      </c>
      <c r="L256" s="80">
        <v>-0.76983738118928691</v>
      </c>
      <c r="M256" s="80">
        <v>5.9250195691810212E-2</v>
      </c>
      <c r="N256" s="80">
        <v>0.22346136186320148</v>
      </c>
      <c r="O256" s="80">
        <v>9.9858893621469075E-2</v>
      </c>
      <c r="P256" s="80">
        <v>0.12232952445657246</v>
      </c>
      <c r="Q256" s="80">
        <v>7.8325214412593699E-2</v>
      </c>
      <c r="R256" s="80">
        <v>0.13437317920312436</v>
      </c>
      <c r="S256" s="80">
        <v>1.9327966011695231E-3</v>
      </c>
      <c r="T256" s="80">
        <v>-8.1771091965845474E-3</v>
      </c>
      <c r="U256" s="80">
        <v>-1.0781203338306327E-2</v>
      </c>
      <c r="V256" s="80">
        <v>-1.2691751825685013E-3</v>
      </c>
      <c r="W256" s="80">
        <v>4.1550157685380281E-3</v>
      </c>
      <c r="X256" s="80">
        <v>-1.4462290799999999E-2</v>
      </c>
      <c r="Y256" s="80">
        <v>-1.1032351200000001E-3</v>
      </c>
      <c r="Z256" s="80">
        <v>4.2063429599999997E-3</v>
      </c>
      <c r="AA256" s="80">
        <v>4.0717505523244508E-3</v>
      </c>
      <c r="AB256" s="81">
        <v>3.7435645717415852E-2</v>
      </c>
    </row>
    <row r="257" spans="1:28" x14ac:dyDescent="0.15">
      <c r="A257" s="22" t="s">
        <v>106</v>
      </c>
      <c r="B257" s="53">
        <f t="shared" si="6"/>
        <v>0.83333333333333337</v>
      </c>
      <c r="C257" s="22" t="s">
        <v>110</v>
      </c>
      <c r="D257" s="88">
        <f t="shared" si="7"/>
        <v>1</v>
      </c>
      <c r="E257" s="80">
        <v>-2</v>
      </c>
      <c r="F257" s="80">
        <v>1</v>
      </c>
      <c r="G257" s="80">
        <v>0.83333333333333337</v>
      </c>
      <c r="H257" s="80">
        <v>0.63758748080022354</v>
      </c>
      <c r="I257" s="80">
        <v>0.63524747744351084</v>
      </c>
      <c r="J257" s="80">
        <v>2.6209203271577514E-2</v>
      </c>
      <c r="K257" s="80">
        <v>-4.7869778970670025E-2</v>
      </c>
      <c r="L257" s="80">
        <v>-0.75861984995070653</v>
      </c>
      <c r="M257" s="80">
        <v>0.10045783371850381</v>
      </c>
      <c r="N257" s="80">
        <v>0.21267120347315804</v>
      </c>
      <c r="O257" s="80">
        <v>0.10669956660183738</v>
      </c>
      <c r="P257" s="80">
        <v>0.12240418391611262</v>
      </c>
      <c r="Q257" s="80">
        <v>7.8852645249371731E-2</v>
      </c>
      <c r="R257" s="80">
        <v>0.14146581061596061</v>
      </c>
      <c r="S257" s="80">
        <v>2.9194007782625459E-3</v>
      </c>
      <c r="T257" s="80">
        <v>-8.6313930408392411E-3</v>
      </c>
      <c r="U257" s="80">
        <v>-9.2406613030053073E-3</v>
      </c>
      <c r="V257" s="80">
        <v>-1.6333212456919512E-3</v>
      </c>
      <c r="W257" s="80">
        <v>4.2366910840683433E-3</v>
      </c>
      <c r="X257" s="80">
        <v>-1.4408565120000001E-2</v>
      </c>
      <c r="Y257" s="80">
        <v>-1.9415052000000001E-3</v>
      </c>
      <c r="Z257" s="80">
        <v>5.0198021999999995E-3</v>
      </c>
      <c r="AA257" s="80">
        <v>5.0386744996056207E-3</v>
      </c>
      <c r="AB257" s="81">
        <v>3.5798311269955412E-2</v>
      </c>
    </row>
    <row r="258" spans="1:28" x14ac:dyDescent="0.15">
      <c r="A258" s="22" t="s">
        <v>106</v>
      </c>
      <c r="B258" s="53">
        <f t="shared" si="6"/>
        <v>0.83333333333333337</v>
      </c>
      <c r="C258" s="22" t="s">
        <v>110</v>
      </c>
      <c r="D258" s="88">
        <f t="shared" si="7"/>
        <v>1</v>
      </c>
      <c r="E258" s="80">
        <v>-1.5</v>
      </c>
      <c r="F258" s="80">
        <v>1</v>
      </c>
      <c r="G258" s="80">
        <v>0.83333333333333337</v>
      </c>
      <c r="H258" s="80">
        <v>0.61974096538189494</v>
      </c>
      <c r="I258" s="80">
        <v>0.61680659093708823</v>
      </c>
      <c r="J258" s="80">
        <v>2.2397837862051719E-2</v>
      </c>
      <c r="K258" s="80">
        <v>-5.591806870910062E-2</v>
      </c>
      <c r="L258" s="80">
        <v>-0.77166033639684128</v>
      </c>
      <c r="M258" s="80">
        <v>0.11853010051912259</v>
      </c>
      <c r="N258" s="80">
        <v>0.22044325321128999</v>
      </c>
      <c r="O258" s="80">
        <v>9.704609848329307E-2</v>
      </c>
      <c r="P258" s="80">
        <v>0.11670206769373195</v>
      </c>
      <c r="Q258" s="80">
        <v>7.7627656146114457E-2</v>
      </c>
      <c r="R258" s="80">
        <v>0.12892714985193118</v>
      </c>
      <c r="S258" s="80">
        <v>2.9876827057732217E-3</v>
      </c>
      <c r="T258" s="80">
        <v>-6.8156511725451611E-3</v>
      </c>
      <c r="U258" s="80">
        <v>-9.6045606129096326E-3</v>
      </c>
      <c r="V258" s="80">
        <v>-1.6540485160984359E-3</v>
      </c>
      <c r="W258" s="80">
        <v>3.7058632214260782E-3</v>
      </c>
      <c r="X258" s="80">
        <v>-1.3837233240000002E-2</v>
      </c>
      <c r="Y258" s="80">
        <v>-1.83219192E-3</v>
      </c>
      <c r="Z258" s="80">
        <v>3.2678110799999999E-3</v>
      </c>
      <c r="AA258" s="80">
        <v>4.7435411967204208E-3</v>
      </c>
      <c r="AB258" s="81">
        <v>3.5816272860599165E-2</v>
      </c>
    </row>
    <row r="259" spans="1:28" x14ac:dyDescent="0.15">
      <c r="A259" s="22" t="s">
        <v>106</v>
      </c>
      <c r="B259" s="53">
        <f t="shared" si="6"/>
        <v>0.83333333333333337</v>
      </c>
      <c r="C259" s="22" t="s">
        <v>110</v>
      </c>
      <c r="D259" s="88">
        <f t="shared" si="7"/>
        <v>1</v>
      </c>
      <c r="E259" s="80">
        <v>-1</v>
      </c>
      <c r="F259" s="80">
        <v>1</v>
      </c>
      <c r="G259" s="80">
        <v>0.83333333333333337</v>
      </c>
      <c r="H259" s="80">
        <v>0.64301150363111459</v>
      </c>
      <c r="I259" s="80">
        <v>0.6398166363673693</v>
      </c>
      <c r="J259" s="80">
        <v>2.8152215706110508E-2</v>
      </c>
      <c r="K259" s="80">
        <v>-5.7497116278375261E-2</v>
      </c>
      <c r="L259" s="80">
        <v>-0.78133080144572675</v>
      </c>
      <c r="M259" s="80">
        <v>0.11554802331991378</v>
      </c>
      <c r="N259" s="80">
        <v>0.21860849699309026</v>
      </c>
      <c r="O259" s="80">
        <v>9.8619546593102209E-2</v>
      </c>
      <c r="P259" s="80">
        <v>0.11809446661415618</v>
      </c>
      <c r="Q259" s="80">
        <v>7.6221247360253735E-2</v>
      </c>
      <c r="R259" s="80">
        <v>0.110299231614033</v>
      </c>
      <c r="S259" s="80">
        <v>2.1794476454427797E-3</v>
      </c>
      <c r="T259" s="80">
        <v>-6.9982008154818656E-3</v>
      </c>
      <c r="U259" s="80">
        <v>-9.9610573262402125E-3</v>
      </c>
      <c r="V259" s="80">
        <v>-1.476324510023786E-3</v>
      </c>
      <c r="W259" s="80">
        <v>3.6670612777187006E-3</v>
      </c>
      <c r="X259" s="80">
        <v>-1.1601989640000001E-2</v>
      </c>
      <c r="Y259" s="80">
        <v>-1.1861391599999999E-3</v>
      </c>
      <c r="Z259" s="80">
        <v>2.8112108400000003E-3</v>
      </c>
      <c r="AA259" s="80">
        <v>3.9303587353642592E-3</v>
      </c>
      <c r="AB259" s="81">
        <v>3.5730896486344532E-2</v>
      </c>
    </row>
    <row r="260" spans="1:28" x14ac:dyDescent="0.15">
      <c r="A260" s="22" t="s">
        <v>106</v>
      </c>
      <c r="B260" s="53">
        <f t="shared" si="6"/>
        <v>0.83333333333333337</v>
      </c>
      <c r="C260" s="22" t="s">
        <v>110</v>
      </c>
      <c r="D260" s="88">
        <f t="shared" si="7"/>
        <v>1</v>
      </c>
      <c r="E260" s="80">
        <v>-0.5</v>
      </c>
      <c r="F260" s="80">
        <v>1</v>
      </c>
      <c r="G260" s="80">
        <v>0.83333333333333337</v>
      </c>
      <c r="H260" s="80">
        <v>0.63130255344692887</v>
      </c>
      <c r="I260" s="80">
        <v>0.62813056446284388</v>
      </c>
      <c r="J260" s="80">
        <v>2.9779791924086262E-2</v>
      </c>
      <c r="K260" s="80">
        <v>-5.5750084925135231E-2</v>
      </c>
      <c r="L260" s="80">
        <v>-0.78029428279761681</v>
      </c>
      <c r="M260" s="80">
        <v>0.11186853967923481</v>
      </c>
      <c r="N260" s="80">
        <v>0.2141270629341914</v>
      </c>
      <c r="O260" s="80">
        <v>0.10114676929853705</v>
      </c>
      <c r="P260" s="80">
        <v>0.11992362337289041</v>
      </c>
      <c r="Q260" s="80">
        <v>7.5427457065382716E-2</v>
      </c>
      <c r="R260" s="80">
        <v>9.2446603049493009E-2</v>
      </c>
      <c r="S260" s="80">
        <v>2.8469383245777482E-3</v>
      </c>
      <c r="T260" s="80">
        <v>-8.5324539213850002E-3</v>
      </c>
      <c r="U260" s="80">
        <v>-9.8552001952356676E-3</v>
      </c>
      <c r="V260" s="80">
        <v>-1.4288245153422584E-3</v>
      </c>
      <c r="W260" s="80">
        <v>3.9876553976666207E-3</v>
      </c>
      <c r="X260" s="80">
        <v>-9.3441265199999991E-3</v>
      </c>
      <c r="Y260" s="80">
        <v>-1.1206134E-3</v>
      </c>
      <c r="Z260" s="80">
        <v>2.93679756E-3</v>
      </c>
      <c r="AA260" s="80">
        <v>3.2783796580540666E-3</v>
      </c>
      <c r="AB260" s="81">
        <v>3.5231371731618756E-2</v>
      </c>
    </row>
    <row r="261" spans="1:28" x14ac:dyDescent="0.15">
      <c r="A261" s="22" t="s">
        <v>106</v>
      </c>
      <c r="B261" s="53">
        <f t="shared" si="6"/>
        <v>0.83333333333333337</v>
      </c>
      <c r="C261" s="22" t="s">
        <v>110</v>
      </c>
      <c r="D261" s="88">
        <f t="shared" si="7"/>
        <v>1</v>
      </c>
      <c r="E261" s="80">
        <v>0.5</v>
      </c>
      <c r="F261" s="80">
        <v>1</v>
      </c>
      <c r="G261" s="80">
        <v>0.83333333333333337</v>
      </c>
      <c r="H261" s="80">
        <v>0.64291651994876664</v>
      </c>
      <c r="I261" s="80">
        <v>0.63999768555675429</v>
      </c>
      <c r="J261" s="80">
        <v>2.0697468671024288E-2</v>
      </c>
      <c r="K261" s="80">
        <v>-5.7586707629823458E-2</v>
      </c>
      <c r="L261" s="80">
        <v>-0.78481173480014055</v>
      </c>
      <c r="M261" s="80">
        <v>0.10358842621729139</v>
      </c>
      <c r="N261" s="80">
        <v>0.21808774726279756</v>
      </c>
      <c r="O261" s="80">
        <v>9.4453548750760591E-2</v>
      </c>
      <c r="P261" s="80">
        <v>0.11182867147224722</v>
      </c>
      <c r="Q261" s="80">
        <v>7.2390474502510474E-2</v>
      </c>
      <c r="R261" s="80">
        <v>7.4807667807919212E-2</v>
      </c>
      <c r="S261" s="80">
        <v>2.086082560887366E-3</v>
      </c>
      <c r="T261" s="80">
        <v>-4.9748261472063434E-3</v>
      </c>
      <c r="U261" s="80">
        <v>-9.2098788389194872E-3</v>
      </c>
      <c r="V261" s="80">
        <v>-1.268558299520689E-3</v>
      </c>
      <c r="W261" s="80">
        <v>3.0935451081678424E-3</v>
      </c>
      <c r="X261" s="80">
        <v>-6.3376246800000008E-3</v>
      </c>
      <c r="Y261" s="80">
        <v>-8.3870640000000007E-4</v>
      </c>
      <c r="Z261" s="80">
        <v>1.74866796E-3</v>
      </c>
      <c r="AA261" s="80">
        <v>2.344720556302879E-3</v>
      </c>
      <c r="AB261" s="81">
        <v>3.4494695070510985E-2</v>
      </c>
    </row>
    <row r="262" spans="1:28" x14ac:dyDescent="0.15">
      <c r="A262" s="22" t="s">
        <v>106</v>
      </c>
      <c r="B262" s="53">
        <f t="shared" ref="B262:B325" si="8">G262</f>
        <v>0.83333333333333337</v>
      </c>
      <c r="C262" s="22" t="s">
        <v>110</v>
      </c>
      <c r="D262" s="88">
        <f t="shared" si="7"/>
        <v>1</v>
      </c>
      <c r="E262" s="80">
        <v>1.5</v>
      </c>
      <c r="F262" s="80">
        <v>1</v>
      </c>
      <c r="G262" s="80">
        <v>0.83333333333333337</v>
      </c>
      <c r="H262" s="80">
        <v>0.652420932439298</v>
      </c>
      <c r="I262" s="80">
        <v>0.64930025421545978</v>
      </c>
      <c r="J262" s="80">
        <v>2.9014532463799494E-2</v>
      </c>
      <c r="K262" s="80">
        <v>-5.6748655196485025E-2</v>
      </c>
      <c r="L262" s="80">
        <v>-0.79472996840295063</v>
      </c>
      <c r="M262" s="80">
        <v>8.862401427430322E-2</v>
      </c>
      <c r="N262" s="80">
        <v>0.21215232022935382</v>
      </c>
      <c r="O262" s="80">
        <v>0.10460350227524702</v>
      </c>
      <c r="P262" s="80">
        <v>0.11419724282615917</v>
      </c>
      <c r="Q262" s="80">
        <v>7.328600524182316E-2</v>
      </c>
      <c r="R262" s="80">
        <v>5.8990586847607794E-2</v>
      </c>
      <c r="S262" s="80">
        <v>2.5752041232597546E-3</v>
      </c>
      <c r="T262" s="80">
        <v>-7.2782960691481048E-3</v>
      </c>
      <c r="U262" s="80">
        <v>-9.3176483073722522E-3</v>
      </c>
      <c r="V262" s="80">
        <v>-1.3964381553321261E-3</v>
      </c>
      <c r="W262" s="80">
        <v>3.4679314298849732E-3</v>
      </c>
      <c r="X262" s="80">
        <v>-4.7811114000000004E-3</v>
      </c>
      <c r="Y262" s="80">
        <v>-6.5350475999999995E-4</v>
      </c>
      <c r="Z262" s="80">
        <v>1.48958892E-3</v>
      </c>
      <c r="AA262" s="80">
        <v>1.8233116918446863E-3</v>
      </c>
      <c r="AB262" s="81">
        <v>3.4495754968021333E-2</v>
      </c>
    </row>
    <row r="263" spans="1:28" x14ac:dyDescent="0.15">
      <c r="A263" s="22" t="s">
        <v>106</v>
      </c>
      <c r="B263" s="53">
        <f t="shared" si="8"/>
        <v>0.83333333333333337</v>
      </c>
      <c r="C263" s="22" t="s">
        <v>110</v>
      </c>
      <c r="D263" s="88">
        <f t="shared" ref="D263:D326" si="9">F263</f>
        <v>1</v>
      </c>
      <c r="E263" s="80">
        <v>2.5</v>
      </c>
      <c r="F263" s="80">
        <v>1</v>
      </c>
      <c r="G263" s="80">
        <v>0.83333333333333337</v>
      </c>
      <c r="H263" s="80">
        <v>0.65236541101245649</v>
      </c>
      <c r="I263" s="80">
        <v>0.64960635799957434</v>
      </c>
      <c r="J263" s="80">
        <v>1.6869304883101947E-2</v>
      </c>
      <c r="K263" s="80">
        <v>-5.7512048170283298E-2</v>
      </c>
      <c r="L263" s="80">
        <v>-0.79753433055603551</v>
      </c>
      <c r="M263" s="80">
        <v>8.0058459635431206E-2</v>
      </c>
      <c r="N263" s="80">
        <v>0.20683283373711658</v>
      </c>
      <c r="O263" s="80">
        <v>9.3768548209479524E-2</v>
      </c>
      <c r="P263" s="80">
        <v>0.11245954390536166</v>
      </c>
      <c r="Q263" s="80">
        <v>7.1847675184953233E-2</v>
      </c>
      <c r="R263" s="80">
        <v>5.1961686889958988E-2</v>
      </c>
      <c r="S263" s="80">
        <v>2.0150136159272753E-3</v>
      </c>
      <c r="T263" s="80">
        <v>-5.0347470223687735E-3</v>
      </c>
      <c r="U263" s="80">
        <v>-8.3458107538491554E-3</v>
      </c>
      <c r="V263" s="80">
        <v>-1.2728147925505921E-3</v>
      </c>
      <c r="W263" s="80">
        <v>3.0954574456160599E-3</v>
      </c>
      <c r="X263" s="80">
        <v>-3.2051321999999999E-3</v>
      </c>
      <c r="Y263" s="80">
        <v>-4.0211316000000002E-4</v>
      </c>
      <c r="Z263" s="80">
        <v>9.9784224000000021E-4</v>
      </c>
      <c r="AA263" s="80">
        <v>1.4447887323742862E-3</v>
      </c>
      <c r="AB263" s="81">
        <v>3.2109755380220581E-2</v>
      </c>
    </row>
    <row r="264" spans="1:28" x14ac:dyDescent="0.15">
      <c r="A264" s="22" t="s">
        <v>106</v>
      </c>
      <c r="B264" s="53">
        <f t="shared" si="8"/>
        <v>0.83333333333333337</v>
      </c>
      <c r="C264" s="22" t="s">
        <v>110</v>
      </c>
      <c r="D264" s="88">
        <f t="shared" si="9"/>
        <v>1</v>
      </c>
      <c r="E264" s="80">
        <v>3.5</v>
      </c>
      <c r="F264" s="80">
        <v>1</v>
      </c>
      <c r="G264" s="80">
        <v>0.83333333333333337</v>
      </c>
      <c r="H264" s="80">
        <v>0.67865882174246717</v>
      </c>
      <c r="I264" s="80">
        <v>0.67604389478491234</v>
      </c>
      <c r="J264" s="80">
        <v>2.8790554085178978E-2</v>
      </c>
      <c r="K264" s="80">
        <v>-5.209177140766677E-2</v>
      </c>
      <c r="L264" s="80">
        <v>-0.80714016686170276</v>
      </c>
      <c r="M264" s="80">
        <v>7.0719144433459211E-2</v>
      </c>
      <c r="N264" s="80">
        <v>0.2050621602216888</v>
      </c>
      <c r="O264" s="80">
        <v>0.10024525632458947</v>
      </c>
      <c r="P264" s="80">
        <v>0.11587521417932455</v>
      </c>
      <c r="Q264" s="80">
        <v>7.1420770437260403E-2</v>
      </c>
      <c r="R264" s="80">
        <v>4.4116063512847199E-2</v>
      </c>
      <c r="S264" s="80">
        <v>2.172480101819241E-3</v>
      </c>
      <c r="T264" s="80">
        <v>-7.5667523751625906E-3</v>
      </c>
      <c r="U264" s="80">
        <v>-8.5587999074903942E-3</v>
      </c>
      <c r="V264" s="80">
        <v>-1.1589381819244887E-3</v>
      </c>
      <c r="W264" s="80">
        <v>3.505622984106289E-3</v>
      </c>
      <c r="X264" s="80">
        <v>-2.6463527999999997E-3</v>
      </c>
      <c r="Y264" s="80">
        <v>-4.0719888000000001E-4</v>
      </c>
      <c r="Z264" s="80">
        <v>9.9606348000000019E-4</v>
      </c>
      <c r="AA264" s="80">
        <v>1.2056329145051516E-3</v>
      </c>
      <c r="AB264" s="81">
        <v>3.2763333115736273E-2</v>
      </c>
    </row>
    <row r="265" spans="1:28" x14ac:dyDescent="0.15">
      <c r="A265" s="22" t="s">
        <v>106</v>
      </c>
      <c r="B265" s="53">
        <f t="shared" si="8"/>
        <v>0.83333333333333337</v>
      </c>
      <c r="C265" s="22" t="s">
        <v>110</v>
      </c>
      <c r="D265" s="88">
        <f t="shared" si="9"/>
        <v>1</v>
      </c>
      <c r="E265" s="80">
        <v>4.5</v>
      </c>
      <c r="F265" s="80">
        <v>1</v>
      </c>
      <c r="G265" s="80">
        <v>0.83333333333333337</v>
      </c>
      <c r="H265" s="80">
        <v>0.71019046562900212</v>
      </c>
      <c r="I265" s="80">
        <v>0.70780900617060427</v>
      </c>
      <c r="J265" s="80">
        <v>1.8754456236491305E-2</v>
      </c>
      <c r="K265" s="80">
        <v>-5.5001623843244994E-2</v>
      </c>
      <c r="L265" s="80">
        <v>-0.80803241007816395</v>
      </c>
      <c r="M265" s="80">
        <v>6.5584321260746398E-2</v>
      </c>
      <c r="N265" s="80">
        <v>0.20380788130141395</v>
      </c>
      <c r="O265" s="80">
        <v>9.6277106050029287E-2</v>
      </c>
      <c r="P265" s="80">
        <v>0.11128552390409246</v>
      </c>
      <c r="Q265" s="80">
        <v>7.0275390465051601E-2</v>
      </c>
      <c r="R265" s="80">
        <v>4.14119825300664E-2</v>
      </c>
      <c r="S265" s="80">
        <v>2.074934491089705E-3</v>
      </c>
      <c r="T265" s="80">
        <v>-5.0751587753852957E-3</v>
      </c>
      <c r="U265" s="80">
        <v>-7.824626829521019E-3</v>
      </c>
      <c r="V265" s="80">
        <v>-1.1981719437653348E-3</v>
      </c>
      <c r="W265" s="80">
        <v>2.9532659030953837E-3</v>
      </c>
      <c r="X265" s="80">
        <v>-2.1295958399999999E-3</v>
      </c>
      <c r="Y265" s="80">
        <v>-2.8273643999999999E-4</v>
      </c>
      <c r="Z265" s="80">
        <v>6.7705740000000003E-4</v>
      </c>
      <c r="AA265" s="80">
        <v>9.9364848213115593E-4</v>
      </c>
      <c r="AB265" s="81">
        <v>3.1595700730274075E-2</v>
      </c>
    </row>
    <row r="266" spans="1:28" x14ac:dyDescent="0.15">
      <c r="A266" s="22" t="s">
        <v>106</v>
      </c>
      <c r="B266" s="53">
        <f t="shared" si="8"/>
        <v>0.83333333333333337</v>
      </c>
      <c r="C266" s="22" t="s">
        <v>110</v>
      </c>
      <c r="D266" s="88">
        <f t="shared" si="9"/>
        <v>1</v>
      </c>
      <c r="E266" s="80">
        <v>5.5</v>
      </c>
      <c r="F266" s="80">
        <v>1</v>
      </c>
      <c r="G266" s="80">
        <v>0.83333333333333337</v>
      </c>
      <c r="H266" s="80">
        <v>0.70275734369960896</v>
      </c>
      <c r="I266" s="80">
        <v>0.70012405913526921</v>
      </c>
      <c r="J266" s="80">
        <v>2.6705688677519664E-2</v>
      </c>
      <c r="K266" s="80">
        <v>-5.459846276172807E-2</v>
      </c>
      <c r="L266" s="80">
        <v>-0.80459584951885732</v>
      </c>
      <c r="M266" s="80">
        <v>5.7569974683832785E-2</v>
      </c>
      <c r="N266" s="80">
        <v>0.20181198508303996</v>
      </c>
      <c r="O266" s="80">
        <v>0.10063721848717537</v>
      </c>
      <c r="P266" s="80">
        <v>0.11318000768992434</v>
      </c>
      <c r="Q266" s="80">
        <v>7.1750103609931115E-2</v>
      </c>
      <c r="R266" s="80">
        <v>3.9151155292955993E-2</v>
      </c>
      <c r="S266" s="80">
        <v>2.961206040003776E-3</v>
      </c>
      <c r="T266" s="80">
        <v>-6.4115336423799414E-3</v>
      </c>
      <c r="U266" s="80">
        <v>-8.2135099028617323E-3</v>
      </c>
      <c r="V266" s="80">
        <v>-1.5646004741656895E-3</v>
      </c>
      <c r="W266" s="80">
        <v>3.2209931458458117E-3</v>
      </c>
      <c r="X266" s="80">
        <v>-1.84429872E-3</v>
      </c>
      <c r="Y266" s="80">
        <v>-3.6681875999999998E-4</v>
      </c>
      <c r="Z266" s="80">
        <v>6.3425375999999999E-4</v>
      </c>
      <c r="AA266" s="80">
        <v>8.8510320540213176E-4</v>
      </c>
      <c r="AB266" s="81">
        <v>3.1832820604341984E-2</v>
      </c>
    </row>
    <row r="267" spans="1:28" x14ac:dyDescent="0.15">
      <c r="A267" s="22" t="s">
        <v>106</v>
      </c>
      <c r="B267" s="53">
        <f t="shared" si="8"/>
        <v>0.83333333333333337</v>
      </c>
      <c r="C267" s="22" t="s">
        <v>110</v>
      </c>
      <c r="D267" s="89">
        <f t="shared" si="9"/>
        <v>1</v>
      </c>
      <c r="E267" s="82">
        <v>6.5</v>
      </c>
      <c r="F267" s="82">
        <v>1</v>
      </c>
      <c r="G267" s="82">
        <v>0.83333333333333337</v>
      </c>
      <c r="H267" s="82">
        <v>0.72718927888781049</v>
      </c>
      <c r="I267" s="82">
        <v>0.72496823862158721</v>
      </c>
      <c r="J267" s="82">
        <v>1.8802984885192414E-2</v>
      </c>
      <c r="K267" s="82">
        <v>-5.358869357144723E-2</v>
      </c>
      <c r="L267" s="82">
        <v>-0.80201911264373282</v>
      </c>
      <c r="M267" s="82">
        <v>5.1709397724684011E-2</v>
      </c>
      <c r="N267" s="82">
        <v>0.20768768454885153</v>
      </c>
      <c r="O267" s="82">
        <v>9.2482539018900037E-2</v>
      </c>
      <c r="P267" s="82">
        <v>0.10718858606182551</v>
      </c>
      <c r="Q267" s="82">
        <v>7.1494112493139361E-2</v>
      </c>
      <c r="R267" s="82">
        <v>3.7636806693376795E-2</v>
      </c>
      <c r="S267" s="82">
        <v>2.05403186021909E-3</v>
      </c>
      <c r="T267" s="82">
        <v>-4.9121182545944992E-3</v>
      </c>
      <c r="U267" s="82">
        <v>-8.1944276539160799E-3</v>
      </c>
      <c r="V267" s="82">
        <v>-1.1422206513287826E-3</v>
      </c>
      <c r="W267" s="82">
        <v>2.8885548713798999E-3</v>
      </c>
      <c r="X267" s="82">
        <v>-1.6985952000000001E-3</v>
      </c>
      <c r="Y267" s="82">
        <v>-2.8488995999999999E-4</v>
      </c>
      <c r="Z267" s="82">
        <v>4.0447188000000006E-4</v>
      </c>
      <c r="AA267" s="82">
        <v>7.7709694501650972E-4</v>
      </c>
      <c r="AB267" s="83">
        <v>3.1588293659289501E-2</v>
      </c>
    </row>
    <row r="268" spans="1:28" x14ac:dyDescent="0.15">
      <c r="A268" s="22" t="s">
        <v>106</v>
      </c>
      <c r="B268" s="53">
        <f t="shared" si="8"/>
        <v>1.1666666666666667</v>
      </c>
      <c r="C268" s="22" t="s">
        <v>110</v>
      </c>
      <c r="D268" s="87">
        <f t="shared" si="9"/>
        <v>1</v>
      </c>
      <c r="E268" s="78">
        <v>-3.5</v>
      </c>
      <c r="F268" s="78">
        <v>1</v>
      </c>
      <c r="G268" s="78">
        <v>1.1666666666666667</v>
      </c>
      <c r="H268" s="78">
        <v>0.74569906863228008</v>
      </c>
      <c r="I268" s="78">
        <v>0.74487742783229993</v>
      </c>
      <c r="J268" s="78">
        <v>1.9997536237835175E-2</v>
      </c>
      <c r="K268" s="78">
        <v>-2.8719627598615814E-2</v>
      </c>
      <c r="L268" s="78">
        <v>-0.82881910409064652</v>
      </c>
      <c r="M268" s="78">
        <v>1.5661174179420001E-3</v>
      </c>
      <c r="N268" s="78">
        <v>0.2259456553794007</v>
      </c>
      <c r="O268" s="78">
        <v>9.9997013621618377E-2</v>
      </c>
      <c r="P268" s="78">
        <v>9.8029736862734834E-2</v>
      </c>
      <c r="Q268" s="78">
        <v>8.6163167152078279E-2</v>
      </c>
      <c r="R268" s="78">
        <v>3.1466140613245805E-2</v>
      </c>
      <c r="S268" s="78">
        <v>3.3430274305736754E-3</v>
      </c>
      <c r="T268" s="78">
        <v>-5.1281121069241863E-3</v>
      </c>
      <c r="U268" s="78">
        <v>-1.2705570005956001E-2</v>
      </c>
      <c r="V268" s="78">
        <v>-1.8126491476909126E-3</v>
      </c>
      <c r="W268" s="78">
        <v>3.2144541855390037E-3</v>
      </c>
      <c r="X268" s="78">
        <v>-1.9195898400000003E-3</v>
      </c>
      <c r="Y268" s="78">
        <v>-6.6034440000000002E-5</v>
      </c>
      <c r="Z268" s="78">
        <v>1.2299147999999998E-4</v>
      </c>
      <c r="AA268" s="78">
        <v>3.8919971583045851E-4</v>
      </c>
      <c r="AB268" s="79">
        <v>3.5330335613723035E-2</v>
      </c>
    </row>
    <row r="269" spans="1:28" x14ac:dyDescent="0.15">
      <c r="A269" s="22" t="s">
        <v>106</v>
      </c>
      <c r="B269" s="53">
        <f t="shared" si="8"/>
        <v>1.1666666666666667</v>
      </c>
      <c r="C269" s="22" t="s">
        <v>110</v>
      </c>
      <c r="D269" s="88">
        <f t="shared" si="9"/>
        <v>1</v>
      </c>
      <c r="E269" s="80">
        <v>-2.5</v>
      </c>
      <c r="F269" s="80">
        <v>1</v>
      </c>
      <c r="G269" s="80">
        <v>1.1666666666666667</v>
      </c>
      <c r="H269" s="80">
        <v>0.74247680888410417</v>
      </c>
      <c r="I269" s="80">
        <v>0.74180145809924469</v>
      </c>
      <c r="J269" s="80">
        <v>2.0835588671173612E-2</v>
      </c>
      <c r="K269" s="80">
        <v>-2.3838765431177043E-2</v>
      </c>
      <c r="L269" s="80">
        <v>-0.83029885743621179</v>
      </c>
      <c r="M269" s="80">
        <v>2.0509340268879E-2</v>
      </c>
      <c r="N269" s="80">
        <v>0.21258534509468685</v>
      </c>
      <c r="O269" s="80">
        <v>0.1039427660583165</v>
      </c>
      <c r="P269" s="80">
        <v>0.1008182676765603</v>
      </c>
      <c r="Q269" s="80">
        <v>8.3932451446430065E-2</v>
      </c>
      <c r="R269" s="80">
        <v>6.9874605041749194E-2</v>
      </c>
      <c r="S269" s="80">
        <v>4.2000352962688857E-3</v>
      </c>
      <c r="T269" s="80">
        <v>-6.5160467967330157E-3</v>
      </c>
      <c r="U269" s="80">
        <v>-1.0936842931269307E-2</v>
      </c>
      <c r="V269" s="80">
        <v>-2.2225679329620166E-3</v>
      </c>
      <c r="W269" s="80">
        <v>3.4658957158271932E-3</v>
      </c>
      <c r="X269" s="80">
        <v>-4.9200307200000003E-3</v>
      </c>
      <c r="Y269" s="80">
        <v>-5.4777276000000008E-4</v>
      </c>
      <c r="Z269" s="80">
        <v>1.5867014399999998E-3</v>
      </c>
      <c r="AA269" s="80">
        <v>1.8414715260657482E-3</v>
      </c>
      <c r="AB269" s="81">
        <v>3.3080475331091784E-2</v>
      </c>
    </row>
    <row r="270" spans="1:28" x14ac:dyDescent="0.15">
      <c r="A270" s="22" t="s">
        <v>106</v>
      </c>
      <c r="B270" s="53">
        <f t="shared" si="8"/>
        <v>1.1666666666666667</v>
      </c>
      <c r="C270" s="22" t="s">
        <v>110</v>
      </c>
      <c r="D270" s="88">
        <f t="shared" si="9"/>
        <v>1</v>
      </c>
      <c r="E270" s="80">
        <v>-2</v>
      </c>
      <c r="F270" s="80">
        <v>1</v>
      </c>
      <c r="G270" s="80">
        <v>1.1666666666666667</v>
      </c>
      <c r="H270" s="80">
        <v>0.7297331386906567</v>
      </c>
      <c r="I270" s="80">
        <v>0.72898802835566279</v>
      </c>
      <c r="J270" s="80">
        <v>2.5221831919158735E-2</v>
      </c>
      <c r="K270" s="80">
        <v>-2.1231283806736521E-2</v>
      </c>
      <c r="L270" s="80">
        <v>-0.82389562674108452</v>
      </c>
      <c r="M270" s="80">
        <v>4.8035419678738804E-2</v>
      </c>
      <c r="N270" s="80">
        <v>0.22281182456520199</v>
      </c>
      <c r="O270" s="80">
        <v>0.10612468876337804</v>
      </c>
      <c r="P270" s="80">
        <v>0.10222559848889252</v>
      </c>
      <c r="Q270" s="80">
        <v>8.5951010507916342E-2</v>
      </c>
      <c r="R270" s="80">
        <v>9.613238601249359E-2</v>
      </c>
      <c r="S270" s="80">
        <v>3.9060049553555688E-3</v>
      </c>
      <c r="T270" s="80">
        <v>-6.5355559188789219E-3</v>
      </c>
      <c r="U270" s="80">
        <v>-1.2680154424386145E-2</v>
      </c>
      <c r="V270" s="80">
        <v>-1.8773601794063962E-3</v>
      </c>
      <c r="W270" s="80">
        <v>3.4718794813909703E-3</v>
      </c>
      <c r="X270" s="80">
        <v>-1.117742652E-2</v>
      </c>
      <c r="Y270" s="80">
        <v>-9.5313671999999988E-4</v>
      </c>
      <c r="Z270" s="80">
        <v>2.38681836E-3</v>
      </c>
      <c r="AA270" s="80">
        <v>3.2529854844088875E-3</v>
      </c>
      <c r="AB270" s="81">
        <v>3.5678815858805231E-2</v>
      </c>
    </row>
    <row r="271" spans="1:28" x14ac:dyDescent="0.15">
      <c r="A271" s="22" t="s">
        <v>106</v>
      </c>
      <c r="B271" s="53">
        <f t="shared" si="8"/>
        <v>1.1666666666666667</v>
      </c>
      <c r="C271" s="22" t="s">
        <v>110</v>
      </c>
      <c r="D271" s="88">
        <f t="shared" si="9"/>
        <v>1</v>
      </c>
      <c r="E271" s="80">
        <v>-1.5</v>
      </c>
      <c r="F271" s="80">
        <v>1</v>
      </c>
      <c r="G271" s="80">
        <v>1.1666666666666667</v>
      </c>
      <c r="H271" s="80">
        <v>0.76690072278119936</v>
      </c>
      <c r="I271" s="80">
        <v>0.76617403866613421</v>
      </c>
      <c r="J271" s="80">
        <v>2.1811761104661362E-2</v>
      </c>
      <c r="K271" s="80">
        <v>-2.5264761108394339E-2</v>
      </c>
      <c r="L271" s="80">
        <v>-0.8380322604390692</v>
      </c>
      <c r="M271" s="80">
        <v>5.3611353747428397E-2</v>
      </c>
      <c r="N271" s="80">
        <v>0.2135204548254275</v>
      </c>
      <c r="O271" s="80">
        <v>0.10016313091909528</v>
      </c>
      <c r="P271" s="80">
        <v>9.7949477943729171E-2</v>
      </c>
      <c r="Q271" s="80">
        <v>8.2880481691300203E-2</v>
      </c>
      <c r="R271" s="80">
        <v>8.6590942712643601E-2</v>
      </c>
      <c r="S271" s="80">
        <v>3.1005569124745425E-3</v>
      </c>
      <c r="T271" s="80">
        <v>-5.1685238599407084E-3</v>
      </c>
      <c r="U271" s="80">
        <v>-1.0744066978828043E-2</v>
      </c>
      <c r="V271" s="80">
        <v>-1.6879153954233175E-3</v>
      </c>
      <c r="W271" s="80">
        <v>3.0771360190960423E-3</v>
      </c>
      <c r="X271" s="80">
        <v>-8.5097951999999998E-3</v>
      </c>
      <c r="Y271" s="80">
        <v>-8.5843151999999998E-4</v>
      </c>
      <c r="Z271" s="80">
        <v>1.68307632E-3</v>
      </c>
      <c r="AA271" s="80">
        <v>3.0799224977533434E-3</v>
      </c>
      <c r="AB271" s="81">
        <v>3.2608868826911164E-2</v>
      </c>
    </row>
    <row r="272" spans="1:28" x14ac:dyDescent="0.15">
      <c r="A272" s="22" t="s">
        <v>106</v>
      </c>
      <c r="B272" s="53">
        <f t="shared" si="8"/>
        <v>1.1666666666666667</v>
      </c>
      <c r="C272" s="22" t="s">
        <v>110</v>
      </c>
      <c r="D272" s="88">
        <f t="shared" si="9"/>
        <v>1</v>
      </c>
      <c r="E272" s="80">
        <v>-1</v>
      </c>
      <c r="F272" s="80">
        <v>1</v>
      </c>
      <c r="G272" s="80">
        <v>1.1666666666666667</v>
      </c>
      <c r="H272" s="80">
        <v>0.78710986847256181</v>
      </c>
      <c r="I272" s="80">
        <v>0.78621077112022786</v>
      </c>
      <c r="J272" s="80">
        <v>2.6134543812037347E-2</v>
      </c>
      <c r="K272" s="80">
        <v>-2.7047255704915955E-2</v>
      </c>
      <c r="L272" s="80">
        <v>-0.84138515066240316</v>
      </c>
      <c r="M272" s="80">
        <v>5.9295146352056995E-2</v>
      </c>
      <c r="N272" s="80">
        <v>0.21115934941746958</v>
      </c>
      <c r="O272" s="80">
        <v>0.10293299686803567</v>
      </c>
      <c r="P272" s="80">
        <v>9.9870092540400079E-2</v>
      </c>
      <c r="Q272" s="80">
        <v>8.1648579525900294E-2</v>
      </c>
      <c r="R272" s="80">
        <v>8.0076586099356001E-2</v>
      </c>
      <c r="S272" s="80">
        <v>2.6685692078151678E-3</v>
      </c>
      <c r="T272" s="80">
        <v>-5.6660064746613436E-3</v>
      </c>
      <c r="U272" s="80">
        <v>-1.0471713113219025E-2</v>
      </c>
      <c r="V272" s="80">
        <v>-1.5090809998626056E-3</v>
      </c>
      <c r="W272" s="80">
        <v>3.053941216498309E-3</v>
      </c>
      <c r="X272" s="80">
        <v>-6.839772840000001E-3</v>
      </c>
      <c r="Y272" s="80">
        <v>-6.7284756000000011E-4</v>
      </c>
      <c r="Z272" s="80">
        <v>1.9475586E-3</v>
      </c>
      <c r="AA272" s="80">
        <v>2.8398556105985744E-3</v>
      </c>
      <c r="AB272" s="81">
        <v>3.2578754037336066E-2</v>
      </c>
    </row>
    <row r="273" spans="1:28" x14ac:dyDescent="0.15">
      <c r="A273" s="22" t="s">
        <v>106</v>
      </c>
      <c r="B273" s="53">
        <f t="shared" si="8"/>
        <v>1.1666666666666667</v>
      </c>
      <c r="C273" s="22" t="s">
        <v>110</v>
      </c>
      <c r="D273" s="88">
        <f t="shared" si="9"/>
        <v>1</v>
      </c>
      <c r="E273" s="80">
        <v>-0.5</v>
      </c>
      <c r="F273" s="80">
        <v>1</v>
      </c>
      <c r="G273" s="80">
        <v>1.1666666666666667</v>
      </c>
      <c r="H273" s="80">
        <v>0.76941015945674296</v>
      </c>
      <c r="I273" s="80">
        <v>0.76861913596607467</v>
      </c>
      <c r="J273" s="80">
        <v>2.4895196783670484E-2</v>
      </c>
      <c r="K273" s="80">
        <v>-2.4430441648032909E-2</v>
      </c>
      <c r="L273" s="80">
        <v>-0.8394791560828968</v>
      </c>
      <c r="M273" s="80">
        <v>6.5233036858235394E-2</v>
      </c>
      <c r="N273" s="80">
        <v>0.20889716779340234</v>
      </c>
      <c r="O273" s="80">
        <v>0.10699260498053255</v>
      </c>
      <c r="P273" s="80">
        <v>0.10091719146045103</v>
      </c>
      <c r="Q273" s="80">
        <v>8.2377673474265223E-2</v>
      </c>
      <c r="R273" s="80">
        <v>7.4391477599854802E-2</v>
      </c>
      <c r="S273" s="80">
        <v>4.4508668667162634E-3</v>
      </c>
      <c r="T273" s="80">
        <v>-6.5564585497495378E-3</v>
      </c>
      <c r="U273" s="80">
        <v>-1.0322427415648509E-2</v>
      </c>
      <c r="V273" s="80">
        <v>-2.1589672907325946E-3</v>
      </c>
      <c r="W273" s="80">
        <v>3.2750321008341468E-3</v>
      </c>
      <c r="X273" s="80">
        <v>-6.7163158800000013E-3</v>
      </c>
      <c r="Y273" s="80">
        <v>-1.2379078799999998E-3</v>
      </c>
      <c r="Z273" s="80">
        <v>1.8329630399999998E-3</v>
      </c>
      <c r="AA273" s="80">
        <v>2.8940382303593555E-3</v>
      </c>
      <c r="AB273" s="81">
        <v>3.2634861882445243E-2</v>
      </c>
    </row>
    <row r="274" spans="1:28" x14ac:dyDescent="0.15">
      <c r="A274" s="22" t="s">
        <v>106</v>
      </c>
      <c r="B274" s="53">
        <f t="shared" si="8"/>
        <v>1.1666666666666667</v>
      </c>
      <c r="C274" s="22" t="s">
        <v>110</v>
      </c>
      <c r="D274" s="88">
        <f t="shared" si="9"/>
        <v>1</v>
      </c>
      <c r="E274" s="80">
        <v>0.5</v>
      </c>
      <c r="F274" s="80">
        <v>1</v>
      </c>
      <c r="G274" s="80">
        <v>1.1666666666666667</v>
      </c>
      <c r="H274" s="80">
        <v>0.77468123751261941</v>
      </c>
      <c r="I274" s="80">
        <v>0.77383409921495583</v>
      </c>
      <c r="J274" s="80">
        <v>2.2993247051884592E-2</v>
      </c>
      <c r="K274" s="80">
        <v>-2.7984231922145116E-2</v>
      </c>
      <c r="L274" s="80">
        <v>-0.84437927774840704</v>
      </c>
      <c r="M274" s="80">
        <v>6.4717754799713409E-2</v>
      </c>
      <c r="N274" s="80">
        <v>0.22592885700100418</v>
      </c>
      <c r="O274" s="80">
        <v>9.9569588215750918E-2</v>
      </c>
      <c r="P274" s="80">
        <v>9.8005472538384292E-2</v>
      </c>
      <c r="Q274" s="80">
        <v>8.0522989790263511E-2</v>
      </c>
      <c r="R274" s="80">
        <v>6.2576443772488791E-2</v>
      </c>
      <c r="S274" s="80">
        <v>3.7346033822165275E-3</v>
      </c>
      <c r="T274" s="80">
        <v>-5.5865764773530063E-3</v>
      </c>
      <c r="U274" s="80">
        <v>-1.1861797373158687E-2</v>
      </c>
      <c r="V274" s="80">
        <v>-1.760152400322108E-3</v>
      </c>
      <c r="W274" s="80">
        <v>2.9994087550717246E-3</v>
      </c>
      <c r="X274" s="80">
        <v>-6.7516804799999993E-3</v>
      </c>
      <c r="Y274" s="80">
        <v>-8.9111124E-4</v>
      </c>
      <c r="Z274" s="80">
        <v>1.4682351599999998E-3</v>
      </c>
      <c r="AA274" s="80">
        <v>2.4081020519172791E-3</v>
      </c>
      <c r="AB274" s="81">
        <v>3.5281511985353196E-2</v>
      </c>
    </row>
    <row r="275" spans="1:28" x14ac:dyDescent="0.15">
      <c r="A275" s="22" t="s">
        <v>106</v>
      </c>
      <c r="B275" s="53">
        <f t="shared" si="8"/>
        <v>1.1666666666666667</v>
      </c>
      <c r="C275" s="22" t="s">
        <v>110</v>
      </c>
      <c r="D275" s="88">
        <f t="shared" si="9"/>
        <v>1</v>
      </c>
      <c r="E275" s="80">
        <v>1.5</v>
      </c>
      <c r="F275" s="80">
        <v>1</v>
      </c>
      <c r="G275" s="80">
        <v>1.1666666666666667</v>
      </c>
      <c r="H275" s="80">
        <v>0.76161998418067389</v>
      </c>
      <c r="I275" s="80">
        <v>0.76077242676840262</v>
      </c>
      <c r="J275" s="80">
        <v>2.668702381263462E-2</v>
      </c>
      <c r="K275" s="80">
        <v>-2.4044078944912516E-2</v>
      </c>
      <c r="L275" s="80">
        <v>-0.85003402487067414</v>
      </c>
      <c r="M275" s="80">
        <v>6.0955059734276409E-2</v>
      </c>
      <c r="N275" s="80">
        <v>0.20852760346867852</v>
      </c>
      <c r="O275" s="80">
        <v>0.10484801200524109</v>
      </c>
      <c r="P275" s="80">
        <v>9.8317175781964528E-2</v>
      </c>
      <c r="Q275" s="80">
        <v>7.9239694103118055E-2</v>
      </c>
      <c r="R275" s="80">
        <v>5.3749271970563409E-2</v>
      </c>
      <c r="S275" s="80">
        <v>4.5553800210693385E-3</v>
      </c>
      <c r="T275" s="80">
        <v>-6.3432517148692656E-3</v>
      </c>
      <c r="U275" s="80">
        <v>-9.5892002250191136E-3</v>
      </c>
      <c r="V275" s="80">
        <v>-2.3253406487275031E-3</v>
      </c>
      <c r="W275" s="80">
        <v>3.1945288630946742E-3</v>
      </c>
      <c r="X275" s="80">
        <v>-4.0659278400000005E-3</v>
      </c>
      <c r="Y275" s="80">
        <v>-8.2333476E-4</v>
      </c>
      <c r="Z275" s="80">
        <v>1.26626004E-3</v>
      </c>
      <c r="AA275" s="80">
        <v>1.9047080623758237E-3</v>
      </c>
      <c r="AB275" s="81">
        <v>3.2071567041791656E-2</v>
      </c>
    </row>
    <row r="276" spans="1:28" x14ac:dyDescent="0.15">
      <c r="A276" s="22" t="s">
        <v>106</v>
      </c>
      <c r="B276" s="53">
        <f t="shared" si="8"/>
        <v>1.1666666666666667</v>
      </c>
      <c r="C276" s="22" t="s">
        <v>110</v>
      </c>
      <c r="D276" s="88">
        <f t="shared" si="9"/>
        <v>1</v>
      </c>
      <c r="E276" s="80">
        <v>2.5</v>
      </c>
      <c r="F276" s="80">
        <v>1</v>
      </c>
      <c r="G276" s="80">
        <v>1.1666666666666667</v>
      </c>
      <c r="H276" s="80">
        <v>0.78291975981003092</v>
      </c>
      <c r="I276" s="80">
        <v>0.78203170787246679</v>
      </c>
      <c r="J276" s="80">
        <v>2.4480836783222524E-2</v>
      </c>
      <c r="K276" s="80">
        <v>-2.8114885976340421E-2</v>
      </c>
      <c r="L276" s="80">
        <v>-0.85244748227877787</v>
      </c>
      <c r="M276" s="80">
        <v>5.7706278273844197E-2</v>
      </c>
      <c r="N276" s="80">
        <v>0.20982294509170044</v>
      </c>
      <c r="O276" s="80">
        <v>9.8615813620125198E-2</v>
      </c>
      <c r="P276" s="80">
        <v>9.8766999025694066E-2</v>
      </c>
      <c r="Q276" s="80">
        <v>7.6960394167909701E-2</v>
      </c>
      <c r="R276" s="80">
        <v>4.8294885312689405E-2</v>
      </c>
      <c r="S276" s="80">
        <v>3.5241835647856702E-3</v>
      </c>
      <c r="T276" s="80">
        <v>-5.0208119351216971E-3</v>
      </c>
      <c r="U276" s="80">
        <v>-1.0069505366045573E-2</v>
      </c>
      <c r="V276" s="80">
        <v>-1.571756317520309E-3</v>
      </c>
      <c r="W276" s="80">
        <v>2.902558116565234E-3</v>
      </c>
      <c r="X276" s="80">
        <v>-3.8483715600000005E-3</v>
      </c>
      <c r="Y276" s="80">
        <v>-6.4706688000000002E-4</v>
      </c>
      <c r="Z276" s="80">
        <v>8.9514828000000009E-4</v>
      </c>
      <c r="AA276" s="80">
        <v>1.5743308114796704E-3</v>
      </c>
      <c r="AB276" s="81">
        <v>3.1752833539727729E-2</v>
      </c>
    </row>
    <row r="277" spans="1:28" x14ac:dyDescent="0.15">
      <c r="A277" s="22" t="s">
        <v>106</v>
      </c>
      <c r="B277" s="53">
        <f t="shared" si="8"/>
        <v>1.1666666666666667</v>
      </c>
      <c r="C277" s="22" t="s">
        <v>110</v>
      </c>
      <c r="D277" s="88">
        <f t="shared" si="9"/>
        <v>1</v>
      </c>
      <c r="E277" s="80">
        <v>3.5</v>
      </c>
      <c r="F277" s="80">
        <v>1</v>
      </c>
      <c r="G277" s="80">
        <v>1.1666666666666667</v>
      </c>
      <c r="H277" s="80">
        <v>0.80386466587034899</v>
      </c>
      <c r="I277" s="80">
        <v>0.80304212411139697</v>
      </c>
      <c r="J277" s="80">
        <v>2.6629162731490991E-2</v>
      </c>
      <c r="K277" s="80">
        <v>-2.4751477324055651E-2</v>
      </c>
      <c r="L277" s="80">
        <v>-0.8589784281038475</v>
      </c>
      <c r="M277" s="80">
        <v>5.3566496719595999E-2</v>
      </c>
      <c r="N277" s="80">
        <v>0.21072632455213655</v>
      </c>
      <c r="O277" s="80">
        <v>0.10274074875971972</v>
      </c>
      <c r="P277" s="80">
        <v>9.6661602266661192E-2</v>
      </c>
      <c r="Q277" s="80">
        <v>7.6133080153724109E-2</v>
      </c>
      <c r="R277" s="80">
        <v>4.2378477352495204E-2</v>
      </c>
      <c r="S277" s="80">
        <v>3.6370577714869914E-3</v>
      </c>
      <c r="T277" s="80">
        <v>-5.8820003269910298E-3</v>
      </c>
      <c r="U277" s="80">
        <v>-9.5265660328979294E-3</v>
      </c>
      <c r="V277" s="80">
        <v>-1.7592270757503896E-3</v>
      </c>
      <c r="W277" s="80">
        <v>2.8495061744533978E-3</v>
      </c>
      <c r="X277" s="80">
        <v>-2.88625248E-3</v>
      </c>
      <c r="Y277" s="80">
        <v>-5.5169099999999999E-4</v>
      </c>
      <c r="Z277" s="80">
        <v>7.8758135999999995E-4</v>
      </c>
      <c r="AA277" s="80">
        <v>1.3501947368710038E-3</v>
      </c>
      <c r="AB277" s="81">
        <v>3.2152355333859219E-2</v>
      </c>
    </row>
    <row r="278" spans="1:28" x14ac:dyDescent="0.15">
      <c r="A278" s="22" t="s">
        <v>106</v>
      </c>
      <c r="B278" s="53">
        <f t="shared" si="8"/>
        <v>1.1666666666666667</v>
      </c>
      <c r="C278" s="22" t="s">
        <v>110</v>
      </c>
      <c r="D278" s="88">
        <f t="shared" si="9"/>
        <v>1</v>
      </c>
      <c r="E278" s="80">
        <v>4.5</v>
      </c>
      <c r="F278" s="80">
        <v>1</v>
      </c>
      <c r="G278" s="80">
        <v>1.1666666666666667</v>
      </c>
      <c r="H278" s="80">
        <v>0.8184997664367557</v>
      </c>
      <c r="I278" s="80">
        <v>0.81762809385689528</v>
      </c>
      <c r="J278" s="80">
        <v>2.4544297323831673E-2</v>
      </c>
      <c r="K278" s="80">
        <v>-2.8700962733730767E-2</v>
      </c>
      <c r="L278" s="80">
        <v>-0.86547876967010906</v>
      </c>
      <c r="M278" s="80">
        <v>4.87179015254064E-2</v>
      </c>
      <c r="N278" s="80">
        <v>0.19905456237735628</v>
      </c>
      <c r="O278" s="80">
        <v>9.8009205511361303E-2</v>
      </c>
      <c r="P278" s="80">
        <v>9.5440920103179352E-2</v>
      </c>
      <c r="Q278" s="80">
        <v>7.6605011194973899E-2</v>
      </c>
      <c r="R278" s="80">
        <v>3.9890279577758404E-2</v>
      </c>
      <c r="S278" s="80">
        <v>2.8915306037683936E-3</v>
      </c>
      <c r="T278" s="80">
        <v>-5.2632824532208291E-3</v>
      </c>
      <c r="U278" s="80">
        <v>-9.0766526633603468E-3</v>
      </c>
      <c r="V278" s="80">
        <v>-1.2125453187793553E-3</v>
      </c>
      <c r="W278" s="80">
        <v>2.7730743648294856E-3</v>
      </c>
      <c r="X278" s="80">
        <v>-2.6964446400000001E-3</v>
      </c>
      <c r="Y278" s="80">
        <v>-2.8861596000000005E-4</v>
      </c>
      <c r="Z278" s="80">
        <v>5.9813640000000001E-4</v>
      </c>
      <c r="AA278" s="80">
        <v>1.2298758717034454E-3</v>
      </c>
      <c r="AB278" s="81">
        <v>2.9168746199175269E-2</v>
      </c>
    </row>
    <row r="279" spans="1:28" x14ac:dyDescent="0.15">
      <c r="A279" s="22" t="s">
        <v>106</v>
      </c>
      <c r="B279" s="53">
        <f t="shared" si="8"/>
        <v>1.1666666666666667</v>
      </c>
      <c r="C279" s="22" t="s">
        <v>110</v>
      </c>
      <c r="D279" s="88">
        <f t="shared" si="9"/>
        <v>1</v>
      </c>
      <c r="E279" s="80">
        <v>5.5</v>
      </c>
      <c r="F279" s="80">
        <v>1</v>
      </c>
      <c r="G279" s="80">
        <v>1.1666666666666667</v>
      </c>
      <c r="H279" s="80">
        <v>0.81467829167660177</v>
      </c>
      <c r="I279" s="80">
        <v>0.81396480304212415</v>
      </c>
      <c r="J279" s="80">
        <v>2.0447359481564713E-2</v>
      </c>
      <c r="K279" s="80">
        <v>-2.7274967056513475E-2</v>
      </c>
      <c r="L279" s="80">
        <v>-0.86756104107468901</v>
      </c>
      <c r="M279" s="80">
        <v>4.5271824162415202E-2</v>
      </c>
      <c r="N279" s="80">
        <v>0.20184682616415869</v>
      </c>
      <c r="O279" s="80">
        <v>0.10390916930152343</v>
      </c>
      <c r="P279" s="80">
        <v>9.3805877939249604E-2</v>
      </c>
      <c r="Q279" s="80">
        <v>7.4578985725914523E-2</v>
      </c>
      <c r="R279" s="80">
        <v>3.80535461590032E-2</v>
      </c>
      <c r="S279" s="80">
        <v>4.2529886278077763E-3</v>
      </c>
      <c r="T279" s="80">
        <v>-5.220083682754892E-3</v>
      </c>
      <c r="U279" s="80">
        <v>-9.1640033029305318E-3</v>
      </c>
      <c r="V279" s="80">
        <v>-1.9028991375858147E-3</v>
      </c>
      <c r="W279" s="80">
        <v>2.7068828137992527E-3</v>
      </c>
      <c r="X279" s="80">
        <v>-2.3066697599999999E-3</v>
      </c>
      <c r="Y279" s="80">
        <v>-4.5671148000000003E-4</v>
      </c>
      <c r="Z279" s="80">
        <v>5.0222484000000001E-4</v>
      </c>
      <c r="AA279" s="80">
        <v>1.0342368961029486E-3</v>
      </c>
      <c r="AB279" s="81">
        <v>3.0169399716715083E-2</v>
      </c>
    </row>
    <row r="280" spans="1:28" x14ac:dyDescent="0.15">
      <c r="A280" s="22" t="s">
        <v>106</v>
      </c>
      <c r="B280" s="53">
        <f t="shared" si="8"/>
        <v>1.1666666666666667</v>
      </c>
      <c r="C280" s="22" t="s">
        <v>110</v>
      </c>
      <c r="D280" s="89">
        <f t="shared" si="9"/>
        <v>1</v>
      </c>
      <c r="E280" s="82">
        <v>6.5</v>
      </c>
      <c r="F280" s="82">
        <v>1</v>
      </c>
      <c r="G280" s="82">
        <v>1.1666666666666667</v>
      </c>
      <c r="H280" s="82">
        <v>0.83870447464705178</v>
      </c>
      <c r="I280" s="82">
        <v>0.83786080739228186</v>
      </c>
      <c r="J280" s="82">
        <v>2.5386082730147121E-2</v>
      </c>
      <c r="K280" s="82">
        <v>-2.774905462459357E-2</v>
      </c>
      <c r="L280" s="82">
        <v>-0.86638522459997902</v>
      </c>
      <c r="M280" s="82">
        <v>4.0892772381350403E-2</v>
      </c>
      <c r="N280" s="82">
        <v>0.19348247804700808</v>
      </c>
      <c r="O280" s="82">
        <v>9.2689719019124026E-2</v>
      </c>
      <c r="P280" s="82">
        <v>8.9623081718511438E-2</v>
      </c>
      <c r="Q280" s="82">
        <v>7.4897412234806449E-2</v>
      </c>
      <c r="R280" s="82">
        <v>3.6520969748054403E-2</v>
      </c>
      <c r="S280" s="82">
        <v>3.5409056694821629E-3</v>
      </c>
      <c r="T280" s="82">
        <v>-4.0732260023204885E-3</v>
      </c>
      <c r="U280" s="82">
        <v>-8.8815531181056558E-3</v>
      </c>
      <c r="V280" s="82">
        <v>-1.512535544930353E-3</v>
      </c>
      <c r="W280" s="82">
        <v>2.4323698575228932E-3</v>
      </c>
      <c r="X280" s="82">
        <v>-1.90393056E-3</v>
      </c>
      <c r="Y280" s="82">
        <v>-3.6223632000000001E-4</v>
      </c>
      <c r="Z280" s="82">
        <v>3.7958436E-4</v>
      </c>
      <c r="AA280" s="82">
        <v>9.165771422997228E-4</v>
      </c>
      <c r="AB280" s="83">
        <v>2.7029575049889055E-2</v>
      </c>
    </row>
    <row r="281" spans="1:28" x14ac:dyDescent="0.15">
      <c r="A281" s="22" t="s">
        <v>106</v>
      </c>
      <c r="B281" s="22">
        <f t="shared" si="8"/>
        <v>1.5</v>
      </c>
      <c r="C281" s="22" t="s">
        <v>110</v>
      </c>
      <c r="D281" s="87">
        <f t="shared" si="9"/>
        <v>1</v>
      </c>
      <c r="E281" s="78">
        <v>-3.5</v>
      </c>
      <c r="F281" s="78">
        <v>1</v>
      </c>
      <c r="G281" s="78">
        <v>1.5</v>
      </c>
      <c r="H281" s="78">
        <v>0.84523414821948006</v>
      </c>
      <c r="I281" s="78">
        <v>0.84504615821086071</v>
      </c>
      <c r="J281" s="78">
        <v>1.7677493532624315E-2</v>
      </c>
      <c r="K281" s="78">
        <v>-2.2939118943717963E-3</v>
      </c>
      <c r="L281" s="78">
        <v>-0.87411916091766306</v>
      </c>
      <c r="M281" s="78">
        <v>1.8510093811439999E-4</v>
      </c>
      <c r="N281" s="78">
        <v>0.20450159211297469</v>
      </c>
      <c r="O281" s="78">
        <v>8.9522291448132202E-2</v>
      </c>
      <c r="P281" s="78">
        <v>9.1291720639234297E-2</v>
      </c>
      <c r="Q281" s="78">
        <v>8.2747233107053092E-2</v>
      </c>
      <c r="R281" s="78">
        <v>2.4130415825346595E-2</v>
      </c>
      <c r="S281" s="78">
        <v>2.622583419899815E-3</v>
      </c>
      <c r="T281" s="78">
        <v>-4.5985787915352764E-3</v>
      </c>
      <c r="U281" s="78">
        <v>-1.0752024770144818E-2</v>
      </c>
      <c r="V281" s="78">
        <v>-1.3619543929594329E-3</v>
      </c>
      <c r="W281" s="78">
        <v>2.6698081426257494E-3</v>
      </c>
      <c r="X281" s="78">
        <v>-2.1772368000000004E-4</v>
      </c>
      <c r="Y281" s="78">
        <v>-7.1279999999999977E-6</v>
      </c>
      <c r="Z281" s="78">
        <v>2.6886600000000004E-5</v>
      </c>
      <c r="AA281" s="78">
        <v>9.5296766196334938E-5</v>
      </c>
      <c r="AB281" s="79">
        <v>2.9084660050068899E-2</v>
      </c>
    </row>
    <row r="282" spans="1:28" x14ac:dyDescent="0.15">
      <c r="A282" s="22" t="s">
        <v>106</v>
      </c>
      <c r="B282" s="22">
        <f t="shared" si="8"/>
        <v>1.5</v>
      </c>
      <c r="C282" s="22" t="s">
        <v>110</v>
      </c>
      <c r="D282" s="88">
        <f t="shared" si="9"/>
        <v>1</v>
      </c>
      <c r="E282" s="80">
        <v>-2.5</v>
      </c>
      <c r="F282" s="80">
        <v>1</v>
      </c>
      <c r="G282" s="80">
        <v>1.5</v>
      </c>
      <c r="H282" s="80">
        <v>0.85091105465557726</v>
      </c>
      <c r="I282" s="80">
        <v>0.85070347875751728</v>
      </c>
      <c r="J282" s="80">
        <v>1.87525897500028E-2</v>
      </c>
      <c r="K282" s="80">
        <v>-1.2468129743208789E-3</v>
      </c>
      <c r="L282" s="80">
        <v>-0.88750651232245992</v>
      </c>
      <c r="M282" s="80">
        <v>7.213520635120799E-3</v>
      </c>
      <c r="N282" s="80">
        <v>0.21173609374241739</v>
      </c>
      <c r="O282" s="80">
        <v>8.740569577016831E-2</v>
      </c>
      <c r="P282" s="80">
        <v>9.544092010317938E-2</v>
      </c>
      <c r="Q282" s="80">
        <v>8.3220653924461832E-2</v>
      </c>
      <c r="R282" s="80">
        <v>4.4723763613682993E-2</v>
      </c>
      <c r="S282" s="80">
        <v>2.7131614870058132E-3</v>
      </c>
      <c r="T282" s="80">
        <v>-5.8541301524968779E-3</v>
      </c>
      <c r="U282" s="80">
        <v>-1.1973391516507887E-2</v>
      </c>
      <c r="V282" s="80">
        <v>-1.3488147840410364E-3</v>
      </c>
      <c r="W282" s="80">
        <v>3.0905223812335639E-3</v>
      </c>
      <c r="X282" s="80">
        <v>-2.6049286800000002E-3</v>
      </c>
      <c r="Y282" s="80">
        <v>-2.0064780000000001E-4</v>
      </c>
      <c r="Z282" s="80">
        <v>5.3067419999999993E-4</v>
      </c>
      <c r="AA282" s="80">
        <v>8.6198622397550256E-4</v>
      </c>
      <c r="AB282" s="81">
        <v>3.0790449138253219E-2</v>
      </c>
    </row>
    <row r="283" spans="1:28" x14ac:dyDescent="0.15">
      <c r="A283" s="22" t="s">
        <v>106</v>
      </c>
      <c r="B283" s="22">
        <f t="shared" si="8"/>
        <v>1.5</v>
      </c>
      <c r="C283" s="22" t="s">
        <v>110</v>
      </c>
      <c r="D283" s="88">
        <f t="shared" si="9"/>
        <v>1</v>
      </c>
      <c r="E283" s="80">
        <v>-2</v>
      </c>
      <c r="F283" s="80">
        <v>1</v>
      </c>
      <c r="G283" s="80">
        <v>1.5</v>
      </c>
      <c r="H283" s="80">
        <v>0.85473056696929417</v>
      </c>
      <c r="I283" s="80">
        <v>0.85452417659948565</v>
      </c>
      <c r="J283" s="80">
        <v>1.8750723263514298E-2</v>
      </c>
      <c r="K283" s="80">
        <v>-1.0881616227980131E-3</v>
      </c>
      <c r="L283" s="80">
        <v>-0.88799075717740683</v>
      </c>
      <c r="M283" s="80">
        <v>1.31955546164904E-2</v>
      </c>
      <c r="N283" s="80">
        <v>0.21132360022845792</v>
      </c>
      <c r="O283" s="80">
        <v>8.8893285501506256E-2</v>
      </c>
      <c r="P283" s="80">
        <v>9.4748453615944278E-2</v>
      </c>
      <c r="Q283" s="80">
        <v>8.232209355632171E-2</v>
      </c>
      <c r="R283" s="80">
        <v>5.18993041185234E-2</v>
      </c>
      <c r="S283" s="80">
        <v>2.5598755272879699E-3</v>
      </c>
      <c r="T283" s="80">
        <v>-5.8332275216262611E-3</v>
      </c>
      <c r="U283" s="80">
        <v>-1.1831570103815896E-2</v>
      </c>
      <c r="V283" s="80">
        <v>-1.1086622135278073E-3</v>
      </c>
      <c r="W283" s="80">
        <v>3.1235256242915081E-3</v>
      </c>
      <c r="X283" s="80">
        <v>-4.2149570399999999E-3</v>
      </c>
      <c r="Y283" s="80">
        <v>-2.0134763999999999E-4</v>
      </c>
      <c r="Z283" s="80">
        <v>1.0030856400000002E-3</v>
      </c>
      <c r="AA283" s="80">
        <v>1.2599462723288401E-3</v>
      </c>
      <c r="AB283" s="81">
        <v>3.0768474841691075E-2</v>
      </c>
    </row>
    <row r="284" spans="1:28" x14ac:dyDescent="0.15">
      <c r="A284" s="22" t="s">
        <v>106</v>
      </c>
      <c r="B284" s="22">
        <f t="shared" si="8"/>
        <v>1.5</v>
      </c>
      <c r="C284" s="22" t="s">
        <v>110</v>
      </c>
      <c r="D284" s="88">
        <f t="shared" si="9"/>
        <v>1</v>
      </c>
      <c r="E284" s="80">
        <v>-1.5</v>
      </c>
      <c r="F284" s="80">
        <v>1</v>
      </c>
      <c r="G284" s="80">
        <v>1.5</v>
      </c>
      <c r="H284" s="80">
        <v>0.84700615064957174</v>
      </c>
      <c r="I284" s="80">
        <v>0.84680625496952033</v>
      </c>
      <c r="J284" s="80">
        <v>1.8106785424980308E-2</v>
      </c>
      <c r="K284" s="80">
        <v>-3.2756837873250634E-3</v>
      </c>
      <c r="L284" s="80">
        <v>-0.8888103544014716</v>
      </c>
      <c r="M284" s="80">
        <v>2.1175201879801202E-2</v>
      </c>
      <c r="N284" s="80">
        <v>0.20827749427921891</v>
      </c>
      <c r="O284" s="80">
        <v>9.1235726044579149E-2</v>
      </c>
      <c r="P284" s="80">
        <v>9.2616926046072356E-2</v>
      </c>
      <c r="Q284" s="80">
        <v>8.1894502760448129E-2</v>
      </c>
      <c r="R284" s="80">
        <v>5.7825390146000404E-2</v>
      </c>
      <c r="S284" s="80">
        <v>2.086082560887366E-3</v>
      </c>
      <c r="T284" s="80">
        <v>-5.8095378733062329E-3</v>
      </c>
      <c r="U284" s="80">
        <v>-1.1084771486134634E-2</v>
      </c>
      <c r="V284" s="80">
        <v>-1.0390778057346086E-3</v>
      </c>
      <c r="W284" s="80">
        <v>2.9659120055755307E-3</v>
      </c>
      <c r="X284" s="80">
        <v>-4.6992312E-3</v>
      </c>
      <c r="Y284" s="80">
        <v>-2.9007720000000004E-4</v>
      </c>
      <c r="Z284" s="80">
        <v>1.0716343199999999E-3</v>
      </c>
      <c r="AA284" s="80">
        <v>1.7559728837178903E-3</v>
      </c>
      <c r="AB284" s="81">
        <v>3.0140683660167599E-2</v>
      </c>
    </row>
    <row r="285" spans="1:28" x14ac:dyDescent="0.15">
      <c r="A285" s="22" t="s">
        <v>106</v>
      </c>
      <c r="B285" s="22">
        <f t="shared" si="8"/>
        <v>1.5</v>
      </c>
      <c r="C285" s="22" t="s">
        <v>110</v>
      </c>
      <c r="D285" s="88">
        <f t="shared" si="9"/>
        <v>1</v>
      </c>
      <c r="E285" s="80">
        <v>-1</v>
      </c>
      <c r="F285" s="80">
        <v>1</v>
      </c>
      <c r="G285" s="80">
        <v>1.5</v>
      </c>
      <c r="H285" s="80">
        <v>0.86827577214610385</v>
      </c>
      <c r="I285" s="80">
        <v>0.86807486850602689</v>
      </c>
      <c r="J285" s="80">
        <v>1.8521145425428268E-2</v>
      </c>
      <c r="K285" s="80">
        <v>-2.4096340566590641E-3</v>
      </c>
      <c r="L285" s="80">
        <v>-0.89209006531758273</v>
      </c>
      <c r="M285" s="80">
        <v>2.6543815722824403E-2</v>
      </c>
      <c r="N285" s="80">
        <v>0.20239059589447633</v>
      </c>
      <c r="O285" s="80">
        <v>8.906313577196015E-2</v>
      </c>
      <c r="P285" s="80">
        <v>9.3751749831082948E-2</v>
      </c>
      <c r="Q285" s="80">
        <v>8.1153675885896948E-2</v>
      </c>
      <c r="R285" s="80">
        <v>5.5700134579227602E-2</v>
      </c>
      <c r="S285" s="80">
        <v>2.9723541098014379E-3</v>
      </c>
      <c r="T285" s="80">
        <v>-5.65625191358839E-3</v>
      </c>
      <c r="U285" s="80">
        <v>-1.0577261802699666E-2</v>
      </c>
      <c r="V285" s="80">
        <v>-1.449181655920056E-3</v>
      </c>
      <c r="W285" s="80">
        <v>2.9197691535991898E-3</v>
      </c>
      <c r="X285" s="80">
        <v>-4.0196444400000001E-3</v>
      </c>
      <c r="Y285" s="80">
        <v>-5.6595888000000004E-4</v>
      </c>
      <c r="Z285" s="80">
        <v>1.1741003999999999E-3</v>
      </c>
      <c r="AA285" s="80">
        <v>1.699715494072461E-3</v>
      </c>
      <c r="AB285" s="81">
        <v>2.8841793028222897E-2</v>
      </c>
    </row>
    <row r="286" spans="1:28" x14ac:dyDescent="0.15">
      <c r="A286" s="22" t="s">
        <v>106</v>
      </c>
      <c r="B286" s="22">
        <f t="shared" si="8"/>
        <v>1.5</v>
      </c>
      <c r="C286" s="22" t="s">
        <v>110</v>
      </c>
      <c r="D286" s="88">
        <f t="shared" si="9"/>
        <v>1</v>
      </c>
      <c r="E286" s="80">
        <v>-0.5</v>
      </c>
      <c r="F286" s="80">
        <v>1</v>
      </c>
      <c r="G286" s="80">
        <v>1.5</v>
      </c>
      <c r="H286" s="80">
        <v>0.86502830568223399</v>
      </c>
      <c r="I286" s="80">
        <v>0.86484584688091448</v>
      </c>
      <c r="J286" s="80">
        <v>1.7072751910348918E-2</v>
      </c>
      <c r="K286" s="80">
        <v>-4.9144589242318473E-3</v>
      </c>
      <c r="L286" s="80">
        <v>-0.89517882699132401</v>
      </c>
      <c r="M286" s="80">
        <v>3.02630713095942E-2</v>
      </c>
      <c r="N286" s="80">
        <v>0.19878827697166304</v>
      </c>
      <c r="O286" s="80">
        <v>9.2587062262256284E-2</v>
      </c>
      <c r="P286" s="80">
        <v>9.2012184423796953E-2</v>
      </c>
      <c r="Q286" s="80">
        <v>8.0180063349076916E-2</v>
      </c>
      <c r="R286" s="80">
        <v>5.3698630993207201E-2</v>
      </c>
      <c r="S286" s="80">
        <v>2.6072548239280302E-3</v>
      </c>
      <c r="T286" s="80">
        <v>-5.4318970089104563E-3</v>
      </c>
      <c r="U286" s="80">
        <v>-1.0261479370524681E-2</v>
      </c>
      <c r="V286" s="80">
        <v>-1.3506654331844723E-3</v>
      </c>
      <c r="W286" s="80">
        <v>2.7956522843794063E-3</v>
      </c>
      <c r="X286" s="80">
        <v>-4.4791120800000001E-3</v>
      </c>
      <c r="Y286" s="80">
        <v>-3.9606732000000002E-4</v>
      </c>
      <c r="Z286" s="80">
        <v>1.0281243600000001E-3</v>
      </c>
      <c r="AA286" s="80">
        <v>1.7086705718348798E-3</v>
      </c>
      <c r="AB286" s="81">
        <v>2.8277692621078179E-2</v>
      </c>
    </row>
    <row r="287" spans="1:28" x14ac:dyDescent="0.15">
      <c r="A287" s="22" t="s">
        <v>106</v>
      </c>
      <c r="B287" s="22">
        <f t="shared" si="8"/>
        <v>1.5</v>
      </c>
      <c r="C287" s="22" t="s">
        <v>110</v>
      </c>
      <c r="D287" s="88">
        <f t="shared" si="9"/>
        <v>1</v>
      </c>
      <c r="E287" s="80">
        <v>0.5</v>
      </c>
      <c r="F287" s="80">
        <v>1</v>
      </c>
      <c r="G287" s="80">
        <v>1.5</v>
      </c>
      <c r="H287" s="80">
        <v>0.8714833273561553</v>
      </c>
      <c r="I287" s="80">
        <v>0.87122363121213364</v>
      </c>
      <c r="J287" s="80">
        <v>2.0495888130265823E-2</v>
      </c>
      <c r="K287" s="80">
        <v>-5.7002497358921616E-3</v>
      </c>
      <c r="L287" s="80">
        <v>-0.89518480362273822</v>
      </c>
      <c r="M287" s="80">
        <v>3.6393216515825402E-2</v>
      </c>
      <c r="N287" s="80">
        <v>0.19482012669710283</v>
      </c>
      <c r="O287" s="80">
        <v>8.8579715771437528E-2</v>
      </c>
      <c r="P287" s="80">
        <v>9.2646789829888415E-2</v>
      </c>
      <c r="Q287" s="80">
        <v>8.0103331113501791E-2</v>
      </c>
      <c r="R287" s="80">
        <v>5.1317032933227598E-2</v>
      </c>
      <c r="S287" s="80">
        <v>2.6128288588268614E-3</v>
      </c>
      <c r="T287" s="80">
        <v>-5.0528626357899727E-3</v>
      </c>
      <c r="U287" s="80">
        <v>-9.9266969404770838E-3</v>
      </c>
      <c r="V287" s="80">
        <v>-1.2330875242714966E-3</v>
      </c>
      <c r="W287" s="80">
        <v>2.7852269608713829E-3</v>
      </c>
      <c r="X287" s="80">
        <v>-3.79297296E-3</v>
      </c>
      <c r="Y287" s="80">
        <v>-5.3370575999999999E-4</v>
      </c>
      <c r="Z287" s="80">
        <v>1.0818359999999999E-3</v>
      </c>
      <c r="AA287" s="80">
        <v>1.7720936460360196E-3</v>
      </c>
      <c r="AB287" s="81">
        <v>2.7192337739103685E-2</v>
      </c>
    </row>
    <row r="288" spans="1:28" x14ac:dyDescent="0.15">
      <c r="A288" s="22" t="s">
        <v>106</v>
      </c>
      <c r="B288" s="22">
        <f t="shared" si="8"/>
        <v>1.5</v>
      </c>
      <c r="C288" s="22" t="s">
        <v>110</v>
      </c>
      <c r="D288" s="88">
        <f t="shared" si="9"/>
        <v>1</v>
      </c>
      <c r="E288" s="80">
        <v>1.5</v>
      </c>
      <c r="F288" s="80">
        <v>1</v>
      </c>
      <c r="G288" s="80">
        <v>1.5</v>
      </c>
      <c r="H288" s="80">
        <v>0.8731737239265237</v>
      </c>
      <c r="I288" s="80">
        <v>0.87300052634918979</v>
      </c>
      <c r="J288" s="80">
        <v>1.7013024342716784E-2</v>
      </c>
      <c r="K288" s="80">
        <v>-3.6041854093018222E-3</v>
      </c>
      <c r="L288" s="80">
        <v>-0.90009492306337935</v>
      </c>
      <c r="M288" s="80">
        <v>3.7182455928525593E-2</v>
      </c>
      <c r="N288" s="80">
        <v>0.1961845283201995</v>
      </c>
      <c r="O288" s="80">
        <v>8.8852222798759165E-2</v>
      </c>
      <c r="P288" s="80">
        <v>9.4442349831829572E-2</v>
      </c>
      <c r="Q288" s="80">
        <v>7.7804421217155806E-2</v>
      </c>
      <c r="R288" s="80">
        <v>4.7137717546781407E-2</v>
      </c>
      <c r="S288" s="80">
        <v>3.0671127030815581E-3</v>
      </c>
      <c r="T288" s="80">
        <v>-6.1676696155561006E-3</v>
      </c>
      <c r="U288" s="80">
        <v>-9.7057294327508089E-3</v>
      </c>
      <c r="V288" s="80">
        <v>-1.3647303666745869E-3</v>
      </c>
      <c r="W288" s="80">
        <v>3.0087236890936867E-3</v>
      </c>
      <c r="X288" s="80">
        <v>-3.6858207599999998E-3</v>
      </c>
      <c r="Y288" s="80">
        <v>-5.2065072000000005E-4</v>
      </c>
      <c r="Z288" s="80">
        <v>9.4700124000000007E-4</v>
      </c>
      <c r="AA288" s="80">
        <v>1.5926525137365754E-3</v>
      </c>
      <c r="AB288" s="81">
        <v>2.7651222045128588E-2</v>
      </c>
    </row>
    <row r="289" spans="1:28" x14ac:dyDescent="0.15">
      <c r="A289" s="22" t="s">
        <v>106</v>
      </c>
      <c r="B289" s="22">
        <f t="shared" si="8"/>
        <v>1.5</v>
      </c>
      <c r="C289" s="22" t="s">
        <v>110</v>
      </c>
      <c r="D289" s="88">
        <f t="shared" si="9"/>
        <v>1</v>
      </c>
      <c r="E289" s="80">
        <v>2.5</v>
      </c>
      <c r="F289" s="80">
        <v>1</v>
      </c>
      <c r="G289" s="80">
        <v>1.5</v>
      </c>
      <c r="H289" s="80">
        <v>0.8753228205249356</v>
      </c>
      <c r="I289" s="80">
        <v>0.87505739445952146</v>
      </c>
      <c r="J289" s="80">
        <v>1.9545846507617131E-2</v>
      </c>
      <c r="K289" s="80">
        <v>-9.0860562260389795E-3</v>
      </c>
      <c r="L289" s="80">
        <v>-0.90619026084339749</v>
      </c>
      <c r="M289" s="80">
        <v>3.6365025794743794E-2</v>
      </c>
      <c r="N289" s="80">
        <v>0.19581683048196416</v>
      </c>
      <c r="O289" s="80">
        <v>8.5884509282037308E-2</v>
      </c>
      <c r="P289" s="80">
        <v>8.8486391447012314E-2</v>
      </c>
      <c r="Q289" s="80">
        <v>7.6661865560085307E-2</v>
      </c>
      <c r="R289" s="80">
        <v>4.3318763997478194E-2</v>
      </c>
      <c r="S289" s="80">
        <v>3.1284270869686957E-3</v>
      </c>
      <c r="T289" s="80">
        <v>-4.0732260023204885E-3</v>
      </c>
      <c r="U289" s="80">
        <v>-9.6104210018638486E-3</v>
      </c>
      <c r="V289" s="80">
        <v>-1.4464673705096829E-3</v>
      </c>
      <c r="W289" s="80">
        <v>2.3499542823352034E-3</v>
      </c>
      <c r="X289" s="80">
        <v>-3.2065545599999998E-3</v>
      </c>
      <c r="Y289" s="80">
        <v>-4.4919791999999999E-4</v>
      </c>
      <c r="Z289" s="80">
        <v>7.1631107999999997E-4</v>
      </c>
      <c r="AA289" s="80">
        <v>1.3918765782842159E-3</v>
      </c>
      <c r="AB289" s="81">
        <v>2.6775110752966264E-2</v>
      </c>
    </row>
    <row r="290" spans="1:28" x14ac:dyDescent="0.15">
      <c r="A290" s="22" t="s">
        <v>106</v>
      </c>
      <c r="B290" s="22">
        <f t="shared" si="8"/>
        <v>1.5</v>
      </c>
      <c r="C290" s="22" t="s">
        <v>110</v>
      </c>
      <c r="D290" s="88">
        <f t="shared" si="9"/>
        <v>1</v>
      </c>
      <c r="E290" s="80">
        <v>3.5</v>
      </c>
      <c r="F290" s="80">
        <v>1</v>
      </c>
      <c r="G290" s="80">
        <v>1.5</v>
      </c>
      <c r="H290" s="80">
        <v>0.90714474669106648</v>
      </c>
      <c r="I290" s="80">
        <v>0.9069456939534547</v>
      </c>
      <c r="J290" s="80">
        <v>1.7688692451555344E-2</v>
      </c>
      <c r="K290" s="80">
        <v>-6.9433297372360316E-3</v>
      </c>
      <c r="L290" s="80">
        <v>-0.90837032165581588</v>
      </c>
      <c r="M290" s="80">
        <v>3.6702658187949606E-2</v>
      </c>
      <c r="N290" s="80">
        <v>0.19177028777488681</v>
      </c>
      <c r="O290" s="80">
        <v>8.8359470365794029E-2</v>
      </c>
      <c r="P290" s="80">
        <v>9.0535793611390039E-2</v>
      </c>
      <c r="Q290" s="80">
        <v>7.6870737185221111E-2</v>
      </c>
      <c r="R290" s="80">
        <v>4.0134683850458396E-2</v>
      </c>
      <c r="S290" s="80">
        <v>2.9152202520884235E-3</v>
      </c>
      <c r="T290" s="80">
        <v>-5.3914852558939342E-3</v>
      </c>
      <c r="U290" s="80">
        <v>-9.1731331720381511E-3</v>
      </c>
      <c r="V290" s="80">
        <v>-1.3945258178839086E-3</v>
      </c>
      <c r="W290" s="80">
        <v>2.680295154438554E-3</v>
      </c>
      <c r="X290" s="80">
        <v>-2.8428307199999999E-3</v>
      </c>
      <c r="Y290" s="80">
        <v>-4.5501480000000006E-4</v>
      </c>
      <c r="Z290" s="80">
        <v>7.3967688000000005E-4</v>
      </c>
      <c r="AA290" s="80">
        <v>1.3653507206673725E-3</v>
      </c>
      <c r="AB290" s="81">
        <v>2.6389984600715372E-2</v>
      </c>
    </row>
    <row r="291" spans="1:28" x14ac:dyDescent="0.15">
      <c r="A291" s="22" t="s">
        <v>106</v>
      </c>
      <c r="B291" s="22">
        <f t="shared" si="8"/>
        <v>1.5</v>
      </c>
      <c r="C291" s="22" t="s">
        <v>110</v>
      </c>
      <c r="D291" s="88">
        <f t="shared" si="9"/>
        <v>1</v>
      </c>
      <c r="E291" s="80">
        <v>4.5</v>
      </c>
      <c r="F291" s="80">
        <v>1</v>
      </c>
      <c r="G291" s="80">
        <v>1.5</v>
      </c>
      <c r="H291" s="80">
        <v>0.92737484472837395</v>
      </c>
      <c r="I291" s="80">
        <v>0.92713610046176864</v>
      </c>
      <c r="J291" s="80">
        <v>1.9683966507766451E-2</v>
      </c>
      <c r="K291" s="80">
        <v>-7.4360821702011684E-3</v>
      </c>
      <c r="L291" s="80">
        <v>-0.91445918454314989</v>
      </c>
      <c r="M291" s="80">
        <v>3.5119709642152795E-2</v>
      </c>
      <c r="N291" s="80">
        <v>0.17878203046354815</v>
      </c>
      <c r="O291" s="80">
        <v>8.727690820246152E-2</v>
      </c>
      <c r="P291" s="80">
        <v>8.8331473068466448E-2</v>
      </c>
      <c r="Q291" s="80">
        <v>7.509580535032008E-2</v>
      </c>
      <c r="R291" s="80">
        <v>3.9743338232052006E-2</v>
      </c>
      <c r="S291" s="80">
        <v>3.2440883111194314E-3</v>
      </c>
      <c r="T291" s="80">
        <v>-4.305941959346667E-3</v>
      </c>
      <c r="U291" s="80">
        <v>-8.3393540446153897E-3</v>
      </c>
      <c r="V291" s="80">
        <v>-1.4646654204201384E-3</v>
      </c>
      <c r="W291" s="80">
        <v>2.406769211038693E-3</v>
      </c>
      <c r="X291" s="80">
        <v>-2.2253011200000002E-3</v>
      </c>
      <c r="Y291" s="80">
        <v>-3.9816360000000003E-4</v>
      </c>
      <c r="Z291" s="80">
        <v>6.332115600000001E-4</v>
      </c>
      <c r="AA291" s="80">
        <v>1.1845525319110488E-3</v>
      </c>
      <c r="AB291" s="81">
        <v>2.3691361128247584E-2</v>
      </c>
    </row>
    <row r="292" spans="1:28" x14ac:dyDescent="0.15">
      <c r="A292" s="22" t="s">
        <v>106</v>
      </c>
      <c r="B292" s="22">
        <f t="shared" si="8"/>
        <v>1.5</v>
      </c>
      <c r="C292" s="22" t="s">
        <v>110</v>
      </c>
      <c r="D292" s="88">
        <f t="shared" si="9"/>
        <v>1</v>
      </c>
      <c r="E292" s="80">
        <v>5.5</v>
      </c>
      <c r="F292" s="80">
        <v>1</v>
      </c>
      <c r="G292" s="80">
        <v>1.5</v>
      </c>
      <c r="H292" s="80">
        <v>0.91336881496400579</v>
      </c>
      <c r="I292" s="80">
        <v>0.9131225199060784</v>
      </c>
      <c r="J292" s="80">
        <v>1.9669034615858415E-2</v>
      </c>
      <c r="K292" s="80">
        <v>-7.9363005491203259E-3</v>
      </c>
      <c r="L292" s="80">
        <v>-0.91555637088257291</v>
      </c>
      <c r="M292" s="80">
        <v>3.1686242145667197E-2</v>
      </c>
      <c r="N292" s="80">
        <v>0.18773121101376344</v>
      </c>
      <c r="O292" s="80">
        <v>8.6588174688203429E-2</v>
      </c>
      <c r="P292" s="80">
        <v>9.084563036848177E-2</v>
      </c>
      <c r="Q292" s="80">
        <v>7.390262234210003E-2</v>
      </c>
      <c r="R292" s="80">
        <v>3.7131379446470408E-2</v>
      </c>
      <c r="S292" s="80">
        <v>3.1144919997216189E-3</v>
      </c>
      <c r="T292" s="80">
        <v>-5.022205443846405E-3</v>
      </c>
      <c r="U292" s="80">
        <v>-8.489955759354571E-3</v>
      </c>
      <c r="V292" s="80">
        <v>-1.3372173827421699E-3</v>
      </c>
      <c r="W292" s="80">
        <v>2.5235451719895132E-3</v>
      </c>
      <c r="X292" s="80">
        <v>-2.3020603200000003E-3</v>
      </c>
      <c r="Y292" s="80">
        <v>-4.0073939999999997E-4</v>
      </c>
      <c r="Z292" s="80">
        <v>5.1738479999999991E-4</v>
      </c>
      <c r="AA292" s="80">
        <v>1.0968622537006569E-3</v>
      </c>
      <c r="AB292" s="81">
        <v>2.5496724070787912E-2</v>
      </c>
    </row>
    <row r="293" spans="1:28" x14ac:dyDescent="0.15">
      <c r="A293" s="22" t="s">
        <v>106</v>
      </c>
      <c r="B293" s="22">
        <f t="shared" si="8"/>
        <v>1.5</v>
      </c>
      <c r="C293" s="22" t="s">
        <v>110</v>
      </c>
      <c r="D293" s="89">
        <f t="shared" si="9"/>
        <v>1</v>
      </c>
      <c r="E293" s="82">
        <v>6.5</v>
      </c>
      <c r="F293" s="82">
        <v>1</v>
      </c>
      <c r="G293" s="82">
        <v>1.5</v>
      </c>
      <c r="H293" s="82">
        <v>0.92106560995754838</v>
      </c>
      <c r="I293" s="82">
        <v>0.92082986477927564</v>
      </c>
      <c r="J293" s="82">
        <v>1.9243475696479433E-2</v>
      </c>
      <c r="K293" s="82">
        <v>-7.9941616302639604E-3</v>
      </c>
      <c r="L293" s="82">
        <v>-0.91029115640892599</v>
      </c>
      <c r="M293" s="82">
        <v>3.05931126389112E-2</v>
      </c>
      <c r="N293" s="82">
        <v>0.18035485641119442</v>
      </c>
      <c r="O293" s="82">
        <v>8.6065558471422221E-2</v>
      </c>
      <c r="P293" s="82">
        <v>8.7263842797041996E-2</v>
      </c>
      <c r="Q293" s="82">
        <v>7.4507837021153642E-2</v>
      </c>
      <c r="R293" s="82">
        <v>3.5818379463686399E-2</v>
      </c>
      <c r="S293" s="82">
        <v>2.8734149903471935E-3</v>
      </c>
      <c r="T293" s="82">
        <v>-4.609726861332937E-3</v>
      </c>
      <c r="U293" s="82">
        <v>-8.1670380465932255E-3</v>
      </c>
      <c r="V293" s="82">
        <v>-1.3628797175311508E-3</v>
      </c>
      <c r="W293" s="82">
        <v>2.4939347856945352E-3</v>
      </c>
      <c r="X293" s="82">
        <v>-1.9414612800000002E-3</v>
      </c>
      <c r="Y293" s="82">
        <v>-3.3888887999999998E-4</v>
      </c>
      <c r="Z293" s="82">
        <v>3.9925872000000004E-4</v>
      </c>
      <c r="AA293" s="82">
        <v>9.9089142153192746E-4</v>
      </c>
      <c r="AB293" s="83">
        <v>2.3775066422903605E-2</v>
      </c>
    </row>
    <row r="294" spans="1:28" x14ac:dyDescent="0.15">
      <c r="A294" s="22" t="s">
        <v>106</v>
      </c>
      <c r="B294" s="53">
        <f t="shared" si="8"/>
        <v>1.8333333333333333</v>
      </c>
      <c r="C294" s="22" t="s">
        <v>110</v>
      </c>
      <c r="D294" s="87">
        <f t="shared" si="9"/>
        <v>1</v>
      </c>
      <c r="E294" s="78">
        <v>-3.5</v>
      </c>
      <c r="F294" s="78">
        <v>1</v>
      </c>
      <c r="G294" s="78">
        <v>1.8333333333333333</v>
      </c>
      <c r="H294" s="78">
        <v>0.95090114154648675</v>
      </c>
      <c r="I294" s="78">
        <v>0.95077141886569883</v>
      </c>
      <c r="J294" s="78">
        <v>1.3558157852495305E-2</v>
      </c>
      <c r="K294" s="78">
        <v>7.9288346031663078E-3</v>
      </c>
      <c r="L294" s="78">
        <v>-0.9224816491897021</v>
      </c>
      <c r="M294" s="78">
        <v>2.1921294502799997E-5</v>
      </c>
      <c r="N294" s="78">
        <v>0.18268423154884783</v>
      </c>
      <c r="O294" s="78">
        <v>7.8157255219629462E-2</v>
      </c>
      <c r="P294" s="78">
        <v>8.5781852525169566E-2</v>
      </c>
      <c r="Q294" s="78">
        <v>7.7635092507781833E-2</v>
      </c>
      <c r="R294" s="78">
        <v>2.0250182753954998E-2</v>
      </c>
      <c r="S294" s="78">
        <v>2.2672386950993617E-3</v>
      </c>
      <c r="T294" s="78">
        <v>-4.7769479082978563E-3</v>
      </c>
      <c r="U294" s="78">
        <v>-9.1422067685745061E-3</v>
      </c>
      <c r="V294" s="78">
        <v>-1.0371037799816098E-3</v>
      </c>
      <c r="W294" s="78">
        <v>2.6216912648964097E-3</v>
      </c>
      <c r="X294" s="78">
        <v>-2.303748E-5</v>
      </c>
      <c r="Y294" s="78">
        <v>9.8377200000000004E-6</v>
      </c>
      <c r="Z294" s="78">
        <v>8.0416799999999999E-6</v>
      </c>
      <c r="AA294" s="78">
        <v>1.7939845408737535E-5</v>
      </c>
      <c r="AB294" s="79">
        <v>2.3420305611354643E-2</v>
      </c>
    </row>
    <row r="295" spans="1:28" x14ac:dyDescent="0.15">
      <c r="A295" s="22" t="s">
        <v>106</v>
      </c>
      <c r="B295" s="53">
        <f t="shared" si="8"/>
        <v>1.8333333333333333</v>
      </c>
      <c r="C295" s="22" t="s">
        <v>110</v>
      </c>
      <c r="D295" s="88">
        <f t="shared" si="9"/>
        <v>1</v>
      </c>
      <c r="E295" s="80">
        <v>-2.5</v>
      </c>
      <c r="F295" s="80">
        <v>1</v>
      </c>
      <c r="G295" s="80">
        <v>1.8333333333333333</v>
      </c>
      <c r="H295" s="80">
        <v>0.94659097122600444</v>
      </c>
      <c r="I295" s="80">
        <v>0.94643370426641471</v>
      </c>
      <c r="J295" s="80">
        <v>1.4614589204988747E-2</v>
      </c>
      <c r="K295" s="80">
        <v>9.1719146045101778E-3</v>
      </c>
      <c r="L295" s="80">
        <v>-0.92587607287005258</v>
      </c>
      <c r="M295" s="80">
        <v>1.2201146989416001E-3</v>
      </c>
      <c r="N295" s="80">
        <v>0.17585849046038754</v>
      </c>
      <c r="O295" s="80">
        <v>7.6867513056072992E-2</v>
      </c>
      <c r="P295" s="80">
        <v>8.6853215769571029E-2</v>
      </c>
      <c r="Q295" s="80">
        <v>7.8613221945762798E-2</v>
      </c>
      <c r="R295" s="80">
        <v>2.4981072184114196E-2</v>
      </c>
      <c r="S295" s="80">
        <v>1.4673646871171655E-3</v>
      </c>
      <c r="T295" s="80">
        <v>-5.1378666679971399E-3</v>
      </c>
      <c r="U295" s="80">
        <v>-8.3583951680245207E-3</v>
      </c>
      <c r="V295" s="80">
        <v>-7.3347394384852137E-4</v>
      </c>
      <c r="W295" s="80">
        <v>2.7165678776499024E-3</v>
      </c>
      <c r="X295" s="80">
        <v>-3.8712060000000001E-4</v>
      </c>
      <c r="Y295" s="80">
        <v>-1.3467600000000001E-5</v>
      </c>
      <c r="Z295" s="80">
        <v>2.2633992000000003E-4</v>
      </c>
      <c r="AA295" s="80">
        <v>2.1767032403138928E-4</v>
      </c>
      <c r="AB295" s="81">
        <v>2.2189152159973715E-2</v>
      </c>
    </row>
    <row r="296" spans="1:28" x14ac:dyDescent="0.15">
      <c r="A296" s="22" t="s">
        <v>106</v>
      </c>
      <c r="B296" s="53">
        <f t="shared" si="8"/>
        <v>1.8333333333333333</v>
      </c>
      <c r="C296" s="22" t="s">
        <v>110</v>
      </c>
      <c r="D296" s="88">
        <f t="shared" si="9"/>
        <v>1</v>
      </c>
      <c r="E296" s="80">
        <v>-2</v>
      </c>
      <c r="F296" s="80">
        <v>1</v>
      </c>
      <c r="G296" s="80">
        <v>1.8333333333333333</v>
      </c>
      <c r="H296" s="80">
        <v>0.95296130056917017</v>
      </c>
      <c r="I296" s="80">
        <v>0.95285255130038116</v>
      </c>
      <c r="J296" s="80">
        <v>1.2876890284191232E-2</v>
      </c>
      <c r="K296" s="80">
        <v>6.4375118988513639E-3</v>
      </c>
      <c r="L296" s="80">
        <v>-0.93968787527357467</v>
      </c>
      <c r="M296" s="80">
        <v>2.2760487290772002E-3</v>
      </c>
      <c r="N296" s="80">
        <v>0.17609366775793911</v>
      </c>
      <c r="O296" s="80">
        <v>7.4717320621316016E-2</v>
      </c>
      <c r="P296" s="80">
        <v>8.5959168741577496E-2</v>
      </c>
      <c r="Q296" s="80">
        <v>7.7278918325995233E-2</v>
      </c>
      <c r="R296" s="80">
        <v>2.8965245520380396E-2</v>
      </c>
      <c r="S296" s="80">
        <v>1.4060503032300284E-3</v>
      </c>
      <c r="T296" s="80">
        <v>-5.0960614062559115E-3</v>
      </c>
      <c r="U296" s="80">
        <v>-8.3074406282752453E-3</v>
      </c>
      <c r="V296" s="80">
        <v>-7.7949341921529998E-4</v>
      </c>
      <c r="W296" s="80">
        <v>2.7200224227176498E-3</v>
      </c>
      <c r="X296" s="80">
        <v>-8.0135676000000003E-4</v>
      </c>
      <c r="Y296" s="80">
        <v>-6.7655519999999998E-5</v>
      </c>
      <c r="Z296" s="80">
        <v>3.6049211999999997E-4</v>
      </c>
      <c r="AA296" s="80">
        <v>3.5398295565736647E-4</v>
      </c>
      <c r="AB296" s="81">
        <v>2.1990318258007482E-2</v>
      </c>
    </row>
    <row r="297" spans="1:28" x14ac:dyDescent="0.15">
      <c r="A297" s="22" t="s">
        <v>106</v>
      </c>
      <c r="B297" s="53">
        <f t="shared" si="8"/>
        <v>1.8333333333333333</v>
      </c>
      <c r="C297" s="22" t="s">
        <v>110</v>
      </c>
      <c r="D297" s="88">
        <f t="shared" si="9"/>
        <v>1</v>
      </c>
      <c r="E297" s="80">
        <v>-1.5</v>
      </c>
      <c r="F297" s="80">
        <v>1</v>
      </c>
      <c r="G297" s="80">
        <v>1.8333333333333333</v>
      </c>
      <c r="H297" s="80">
        <v>0.93987011208336635</v>
      </c>
      <c r="I297" s="80">
        <v>0.93975541561054632</v>
      </c>
      <c r="J297" s="80">
        <v>1.4181564339655743E-2</v>
      </c>
      <c r="K297" s="80">
        <v>3.8038994635717837E-3</v>
      </c>
      <c r="L297" s="80">
        <v>-0.93578802687856566</v>
      </c>
      <c r="M297" s="80">
        <v>5.1367554809801999E-3</v>
      </c>
      <c r="N297" s="80">
        <v>0.1816333996558199</v>
      </c>
      <c r="O297" s="80">
        <v>7.8952378463732292E-2</v>
      </c>
      <c r="P297" s="80">
        <v>8.2728280629976517E-2</v>
      </c>
      <c r="Q297" s="80">
        <v>7.712385641419052E-2</v>
      </c>
      <c r="R297" s="80">
        <v>3.5386102233682201E-2</v>
      </c>
      <c r="S297" s="80">
        <v>2.1320683488027189E-3</v>
      </c>
      <c r="T297" s="80">
        <v>-4.8159661525896697E-3</v>
      </c>
      <c r="U297" s="80">
        <v>-8.7367295412476478E-3</v>
      </c>
      <c r="V297" s="80">
        <v>-9.6998690437965932E-4</v>
      </c>
      <c r="W297" s="80">
        <v>2.5699964654897606E-3</v>
      </c>
      <c r="X297" s="80">
        <v>-1.44107316E-3</v>
      </c>
      <c r="Y297" s="80">
        <v>-1.0654524000000001E-4</v>
      </c>
      <c r="Z297" s="80">
        <v>3.4900091999999998E-4</v>
      </c>
      <c r="AA297" s="80">
        <v>5.6925308445292993E-4</v>
      </c>
      <c r="AB297" s="81">
        <v>2.303406917580168E-2</v>
      </c>
    </row>
    <row r="298" spans="1:28" x14ac:dyDescent="0.15">
      <c r="A298" s="22" t="s">
        <v>106</v>
      </c>
      <c r="B298" s="53">
        <f t="shared" si="8"/>
        <v>1.8333333333333333</v>
      </c>
      <c r="C298" s="22" t="s">
        <v>110</v>
      </c>
      <c r="D298" s="88">
        <f t="shared" si="9"/>
        <v>1</v>
      </c>
      <c r="E298" s="80">
        <v>-1</v>
      </c>
      <c r="F298" s="80">
        <v>1</v>
      </c>
      <c r="G298" s="80">
        <v>1.8333333333333333</v>
      </c>
      <c r="H298" s="80">
        <v>0.94216808983740929</v>
      </c>
      <c r="I298" s="80">
        <v>0.94207545831575745</v>
      </c>
      <c r="J298" s="80">
        <v>1.2040704337341302E-2</v>
      </c>
      <c r="K298" s="80">
        <v>5.4370751410130549E-3</v>
      </c>
      <c r="L298" s="80">
        <v>-0.93434424348980638</v>
      </c>
      <c r="M298" s="80">
        <v>9.8049839164199987E-3</v>
      </c>
      <c r="N298" s="80">
        <v>0.18347188884699664</v>
      </c>
      <c r="O298" s="80">
        <v>7.9290212518151576E-2</v>
      </c>
      <c r="P298" s="80">
        <v>8.9462563880500071E-2</v>
      </c>
      <c r="Q298" s="80">
        <v>7.639253155732538E-2</v>
      </c>
      <c r="R298" s="80">
        <v>3.8291907677977806E-2</v>
      </c>
      <c r="S298" s="80">
        <v>1.7934457286987581E-3</v>
      </c>
      <c r="T298" s="80">
        <v>-5.068191231761757E-3</v>
      </c>
      <c r="U298" s="80">
        <v>-8.9730574368644435E-3</v>
      </c>
      <c r="V298" s="80">
        <v>-8.3550639995663364E-4</v>
      </c>
      <c r="W298" s="80">
        <v>2.6579022998029769E-3</v>
      </c>
      <c r="X298" s="80">
        <v>-1.7553617999999998E-3</v>
      </c>
      <c r="Y298" s="80">
        <v>-2.2799988E-4</v>
      </c>
      <c r="Z298" s="80">
        <v>6.0309684000000002E-4</v>
      </c>
      <c r="AA298" s="80">
        <v>7.9175069993504994E-4</v>
      </c>
      <c r="AB298" s="81">
        <v>2.3976211067165441E-2</v>
      </c>
    </row>
    <row r="299" spans="1:28" x14ac:dyDescent="0.15">
      <c r="A299" s="22" t="s">
        <v>106</v>
      </c>
      <c r="B299" s="53">
        <f t="shared" si="8"/>
        <v>1.8333333333333333</v>
      </c>
      <c r="C299" s="22" t="s">
        <v>110</v>
      </c>
      <c r="D299" s="88">
        <f t="shared" si="9"/>
        <v>1</v>
      </c>
      <c r="E299" s="80">
        <v>-0.5</v>
      </c>
      <c r="F299" s="80">
        <v>1</v>
      </c>
      <c r="G299" s="80">
        <v>1.8333333333333333</v>
      </c>
      <c r="H299" s="80">
        <v>0.93417455777859781</v>
      </c>
      <c r="I299" s="80">
        <v>0.9340551658746542</v>
      </c>
      <c r="J299" s="80">
        <v>1.4329016772247584E-2</v>
      </c>
      <c r="K299" s="80">
        <v>4.2107935180657223E-3</v>
      </c>
      <c r="L299" s="80">
        <v>-0.93511850644978045</v>
      </c>
      <c r="M299" s="80">
        <v>1.2443893188111E-2</v>
      </c>
      <c r="N299" s="80">
        <v>0.17654535748815714</v>
      </c>
      <c r="O299" s="80">
        <v>7.9796030356536235E-2</v>
      </c>
      <c r="P299" s="80">
        <v>8.5970367660508501E-2</v>
      </c>
      <c r="Q299" s="80">
        <v>7.5782694816440829E-2</v>
      </c>
      <c r="R299" s="80">
        <v>3.8054336818112995E-2</v>
      </c>
      <c r="S299" s="80">
        <v>2.2045308024875171E-3</v>
      </c>
      <c r="T299" s="80">
        <v>-5.1671303512160014E-3</v>
      </c>
      <c r="U299" s="80">
        <v>-8.3113269914764625E-3</v>
      </c>
      <c r="V299" s="80">
        <v>-9.8226287703111897E-4</v>
      </c>
      <c r="W299" s="80">
        <v>2.6559282740499786E-3</v>
      </c>
      <c r="X299" s="80">
        <v>-1.7421534000000003E-3</v>
      </c>
      <c r="Y299" s="80">
        <v>-1.81683E-4</v>
      </c>
      <c r="Z299" s="80">
        <v>6.3809532E-4</v>
      </c>
      <c r="AA299" s="80">
        <v>8.1100118718052737E-4</v>
      </c>
      <c r="AB299" s="81">
        <v>2.2463286913482729E-2</v>
      </c>
    </row>
    <row r="300" spans="1:28" x14ac:dyDescent="0.15">
      <c r="A300" s="22" t="s">
        <v>106</v>
      </c>
      <c r="B300" s="53">
        <f t="shared" si="8"/>
        <v>1.8333333333333333</v>
      </c>
      <c r="C300" s="22" t="s">
        <v>110</v>
      </c>
      <c r="D300" s="88">
        <f t="shared" si="9"/>
        <v>1</v>
      </c>
      <c r="E300" s="80">
        <v>0.5</v>
      </c>
      <c r="F300" s="80">
        <v>1</v>
      </c>
      <c r="G300" s="80">
        <v>1.8333333333333333</v>
      </c>
      <c r="H300" s="80">
        <v>0.94544935831204957</v>
      </c>
      <c r="I300" s="80">
        <v>0.94533994318415138</v>
      </c>
      <c r="J300" s="80">
        <v>1.4381278393925707E-2</v>
      </c>
      <c r="K300" s="80">
        <v>-2.4450972999406467E-4</v>
      </c>
      <c r="L300" s="80">
        <v>-0.94270475211786486</v>
      </c>
      <c r="M300" s="80">
        <v>1.7252916588646201E-2</v>
      </c>
      <c r="N300" s="80">
        <v>0.18026526505974622</v>
      </c>
      <c r="O300" s="80">
        <v>7.6914175218285599E-2</v>
      </c>
      <c r="P300" s="80">
        <v>8.4604099550923351E-2</v>
      </c>
      <c r="Q300" s="80">
        <v>7.5959542513722902E-2</v>
      </c>
      <c r="R300" s="80">
        <v>3.9534689618424004E-2</v>
      </c>
      <c r="S300" s="80">
        <v>2.0387032642473057E-3</v>
      </c>
      <c r="T300" s="80">
        <v>-4.9149052720439141E-3</v>
      </c>
      <c r="U300" s="80">
        <v>-8.8130379742619985E-3</v>
      </c>
      <c r="V300" s="80">
        <v>-1.0064446925053515E-3</v>
      </c>
      <c r="W300" s="80">
        <v>2.6266263292789062E-3</v>
      </c>
      <c r="X300" s="80">
        <v>-2.2670279999999999E-3</v>
      </c>
      <c r="Y300" s="80">
        <v>-2.6782380000000004E-4</v>
      </c>
      <c r="Z300" s="80">
        <v>7.4759544000000007E-4</v>
      </c>
      <c r="AA300" s="80">
        <v>1.0321237610294281E-3</v>
      </c>
      <c r="AB300" s="81">
        <v>2.2784604898696124E-2</v>
      </c>
    </row>
    <row r="301" spans="1:28" x14ac:dyDescent="0.15">
      <c r="A301" s="22" t="s">
        <v>106</v>
      </c>
      <c r="B301" s="53">
        <f t="shared" si="8"/>
        <v>1.8333333333333333</v>
      </c>
      <c r="C301" s="22" t="s">
        <v>110</v>
      </c>
      <c r="D301" s="88">
        <f t="shared" si="9"/>
        <v>1</v>
      </c>
      <c r="E301" s="80">
        <v>1.5</v>
      </c>
      <c r="F301" s="80">
        <v>1</v>
      </c>
      <c r="G301" s="80">
        <v>1.8333333333333333</v>
      </c>
      <c r="H301" s="80">
        <v>0.9616430679956286</v>
      </c>
      <c r="I301" s="80">
        <v>0.96152051455299525</v>
      </c>
      <c r="J301" s="80">
        <v>1.5349984881459442E-2</v>
      </c>
      <c r="K301" s="80">
        <v>2.6130810839060321E-4</v>
      </c>
      <c r="L301" s="80">
        <v>-0.94359931888436877</v>
      </c>
      <c r="M301" s="80">
        <v>1.9834207602363003E-2</v>
      </c>
      <c r="N301" s="80">
        <v>0.17437836667500364</v>
      </c>
      <c r="O301" s="80">
        <v>7.7755960624601037E-2</v>
      </c>
      <c r="P301" s="80">
        <v>8.7413161716122345E-2</v>
      </c>
      <c r="Q301" s="80">
        <v>7.4811230561880271E-2</v>
      </c>
      <c r="R301" s="80">
        <v>3.9063200965588803E-2</v>
      </c>
      <c r="S301" s="80">
        <v>1.5523687193243325E-3</v>
      </c>
      <c r="T301" s="80">
        <v>-4.8145726438649627E-3</v>
      </c>
      <c r="U301" s="80">
        <v>-8.1494568797305829E-3</v>
      </c>
      <c r="V301" s="80">
        <v>-7.6462653776302966E-4</v>
      </c>
      <c r="W301" s="80">
        <v>2.5703665953184479E-3</v>
      </c>
      <c r="X301" s="80">
        <v>-2.0754781199999999E-3</v>
      </c>
      <c r="Y301" s="80">
        <v>-2.3428332000000003E-4</v>
      </c>
      <c r="Z301" s="80">
        <v>7.1098667999999992E-4</v>
      </c>
      <c r="AA301" s="80">
        <v>1.0554461927437665E-3</v>
      </c>
      <c r="AB301" s="81">
        <v>2.2047432509052743E-2</v>
      </c>
    </row>
    <row r="302" spans="1:28" x14ac:dyDescent="0.15">
      <c r="A302" s="22" t="s">
        <v>106</v>
      </c>
      <c r="B302" s="53">
        <f t="shared" si="8"/>
        <v>1.8333333333333333</v>
      </c>
      <c r="C302" s="22" t="s">
        <v>110</v>
      </c>
      <c r="D302" s="88">
        <f t="shared" si="9"/>
        <v>1</v>
      </c>
      <c r="E302" s="80">
        <v>2.5</v>
      </c>
      <c r="F302" s="80">
        <v>1</v>
      </c>
      <c r="G302" s="80">
        <v>1.8333333333333333</v>
      </c>
      <c r="H302" s="80">
        <v>0.96381881121258461</v>
      </c>
      <c r="I302" s="80">
        <v>0.96370617023103378</v>
      </c>
      <c r="J302" s="80">
        <v>1.4670583799643875E-2</v>
      </c>
      <c r="K302" s="80">
        <v>-1.3756005420276763E-3</v>
      </c>
      <c r="L302" s="80">
        <v>-0.94362369362538956</v>
      </c>
      <c r="M302" s="80">
        <v>2.1738446835751803E-2</v>
      </c>
      <c r="N302" s="80">
        <v>0.16575893207109074</v>
      </c>
      <c r="O302" s="80">
        <v>7.9103563869301147E-2</v>
      </c>
      <c r="P302" s="80">
        <v>8.4947533064808137E-2</v>
      </c>
      <c r="Q302" s="80">
        <v>7.3376701312084791E-2</v>
      </c>
      <c r="R302" s="80">
        <v>3.8325058681417203E-2</v>
      </c>
      <c r="S302" s="80">
        <v>1.4659711783924576E-3</v>
      </c>
      <c r="T302" s="80">
        <v>-4.563741073417585E-3</v>
      </c>
      <c r="U302" s="80">
        <v>-6.9485089622500929E-3</v>
      </c>
      <c r="V302" s="80">
        <v>-7.0620771313522907E-4</v>
      </c>
      <c r="W302" s="80">
        <v>2.4794380340709523E-3</v>
      </c>
      <c r="X302" s="80">
        <v>-1.58054436E-3</v>
      </c>
      <c r="Y302" s="80">
        <v>-2.1926376E-4</v>
      </c>
      <c r="Z302" s="80">
        <v>6.2835696000000001E-4</v>
      </c>
      <c r="AA302" s="80">
        <v>1.0519839347420954E-3</v>
      </c>
      <c r="AB302" s="81">
        <v>2.0474740375984873E-2</v>
      </c>
    </row>
    <row r="303" spans="1:28" x14ac:dyDescent="0.15">
      <c r="A303" s="22" t="s">
        <v>106</v>
      </c>
      <c r="B303" s="53">
        <f t="shared" si="8"/>
        <v>1.8333333333333333</v>
      </c>
      <c r="C303" s="22" t="s">
        <v>110</v>
      </c>
      <c r="D303" s="88">
        <f t="shared" si="9"/>
        <v>1</v>
      </c>
      <c r="E303" s="80">
        <v>3.5</v>
      </c>
      <c r="F303" s="80">
        <v>1</v>
      </c>
      <c r="G303" s="80">
        <v>1.8333333333333333</v>
      </c>
      <c r="H303" s="80">
        <v>0.97322923335685541</v>
      </c>
      <c r="I303" s="80">
        <v>0.973156191322331</v>
      </c>
      <c r="J303" s="80">
        <v>1.1702870282922023E-2</v>
      </c>
      <c r="K303" s="80">
        <v>-2.2827129754407704E-3</v>
      </c>
      <c r="L303" s="80">
        <v>-0.95039369719554856</v>
      </c>
      <c r="M303" s="80">
        <v>2.1893801290603202E-2</v>
      </c>
      <c r="N303" s="80">
        <v>0.17571850397374975</v>
      </c>
      <c r="O303" s="80">
        <v>7.6169447109372374E-2</v>
      </c>
      <c r="P303" s="80">
        <v>8.4800080632216307E-2</v>
      </c>
      <c r="Q303" s="80">
        <v>7.3714054237759064E-2</v>
      </c>
      <c r="R303" s="80">
        <v>3.43432139254344E-2</v>
      </c>
      <c r="S303" s="80">
        <v>1.9578797582142614E-3</v>
      </c>
      <c r="T303" s="80">
        <v>-4.9330208854651142E-3</v>
      </c>
      <c r="U303" s="80">
        <v>-7.9584493253597125E-3</v>
      </c>
      <c r="V303" s="80">
        <v>-9.8929534377617642E-4</v>
      </c>
      <c r="W303" s="80">
        <v>2.4665451783716804E-3</v>
      </c>
      <c r="X303" s="80">
        <v>-2.1023351999999999E-3</v>
      </c>
      <c r="Y303" s="80">
        <v>-2.8278719999999996E-4</v>
      </c>
      <c r="Z303" s="80">
        <v>6.1586028000000005E-4</v>
      </c>
      <c r="AA303" s="80">
        <v>1.0109530903581933E-3</v>
      </c>
      <c r="AB303" s="81">
        <v>2.1934915493475284E-2</v>
      </c>
    </row>
    <row r="304" spans="1:28" x14ac:dyDescent="0.15">
      <c r="A304" s="22" t="s">
        <v>106</v>
      </c>
      <c r="B304" s="53">
        <f t="shared" si="8"/>
        <v>1.8333333333333333</v>
      </c>
      <c r="C304" s="22" t="s">
        <v>110</v>
      </c>
      <c r="D304" s="88">
        <f t="shared" si="9"/>
        <v>1</v>
      </c>
      <c r="E304" s="80">
        <v>4.5</v>
      </c>
      <c r="F304" s="80">
        <v>1</v>
      </c>
      <c r="G304" s="80">
        <v>1.8333333333333333</v>
      </c>
      <c r="H304" s="80">
        <v>0.97168257738014419</v>
      </c>
      <c r="I304" s="80">
        <v>0.97154105834761184</v>
      </c>
      <c r="J304" s="80">
        <v>1.6370952990671303E-2</v>
      </c>
      <c r="K304" s="80">
        <v>-2.644811354210607E-3</v>
      </c>
      <c r="L304" s="80">
        <v>-0.95492615212033205</v>
      </c>
      <c r="M304" s="80">
        <v>2.23369508833632E-2</v>
      </c>
      <c r="N304" s="80">
        <v>0.16738650828906648</v>
      </c>
      <c r="O304" s="80">
        <v>7.4763982783528624E-2</v>
      </c>
      <c r="P304" s="80">
        <v>8.2569629278453655E-2</v>
      </c>
      <c r="Q304" s="80">
        <v>7.1803735551653355E-2</v>
      </c>
      <c r="R304" s="80">
        <v>3.5148319078975199E-2</v>
      </c>
      <c r="S304" s="80">
        <v>1.9732083541860457E-3</v>
      </c>
      <c r="T304" s="80">
        <v>-4.3170900291443293E-3</v>
      </c>
      <c r="U304" s="80">
        <v>-7.1275489854934091E-3</v>
      </c>
      <c r="V304" s="80">
        <v>-8.6813951318589079E-4</v>
      </c>
      <c r="W304" s="80">
        <v>2.3470549320104869E-3</v>
      </c>
      <c r="X304" s="80">
        <v>-1.85672448E-3</v>
      </c>
      <c r="Y304" s="80">
        <v>-2.2667147999999999E-4</v>
      </c>
      <c r="Z304" s="80">
        <v>5.1386939999999994E-4</v>
      </c>
      <c r="AA304" s="80">
        <v>9.4321406642120474E-4</v>
      </c>
      <c r="AB304" s="81">
        <v>2.0212819979021378E-2</v>
      </c>
    </row>
    <row r="305" spans="1:28" x14ac:dyDescent="0.15">
      <c r="A305" s="22" t="s">
        <v>106</v>
      </c>
      <c r="B305" s="53">
        <f t="shared" si="8"/>
        <v>1.8333333333333333</v>
      </c>
      <c r="C305" s="22" t="s">
        <v>110</v>
      </c>
      <c r="D305" s="88">
        <f t="shared" si="9"/>
        <v>1</v>
      </c>
      <c r="E305" s="80">
        <v>5.5</v>
      </c>
      <c r="F305" s="80">
        <v>1</v>
      </c>
      <c r="G305" s="80">
        <v>1.8333333333333333</v>
      </c>
      <c r="H305" s="80">
        <v>0.96897081698910048</v>
      </c>
      <c r="I305" s="80">
        <v>0.96883838591225768</v>
      </c>
      <c r="J305" s="80">
        <v>1.4847900016051786E-2</v>
      </c>
      <c r="K305" s="80">
        <v>-6.0138194659608854E-3</v>
      </c>
      <c r="L305" s="80">
        <v>-0.95644082631982819</v>
      </c>
      <c r="M305" s="80">
        <v>2.04723649774728E-2</v>
      </c>
      <c r="N305" s="80">
        <v>0.16699081315350359</v>
      </c>
      <c r="O305" s="80">
        <v>7.65315454881422E-2</v>
      </c>
      <c r="P305" s="80">
        <v>8.2173934142890731E-2</v>
      </c>
      <c r="Q305" s="80">
        <v>7.156634285050642E-2</v>
      </c>
      <c r="R305" s="80">
        <v>3.4007414421808796E-2</v>
      </c>
      <c r="S305" s="80">
        <v>2.1362488749768417E-3</v>
      </c>
      <c r="T305" s="80">
        <v>-4.3365991512902356E-3</v>
      </c>
      <c r="U305" s="80">
        <v>-7.2091420499506807E-3</v>
      </c>
      <c r="V305" s="80">
        <v>-1.03556157236208E-3</v>
      </c>
      <c r="W305" s="80">
        <v>2.4031912893613832E-3</v>
      </c>
      <c r="X305" s="80">
        <v>-1.6551662399999997E-3</v>
      </c>
      <c r="Y305" s="80">
        <v>-2.9521692000000001E-4</v>
      </c>
      <c r="Z305" s="80">
        <v>4.7364587999999998E-4</v>
      </c>
      <c r="AA305" s="80">
        <v>8.7347003868355874E-4</v>
      </c>
      <c r="AB305" s="81">
        <v>2.0247782292496033E-2</v>
      </c>
    </row>
    <row r="306" spans="1:28" x14ac:dyDescent="0.15">
      <c r="A306" s="22" t="s">
        <v>106</v>
      </c>
      <c r="B306" s="53">
        <f t="shared" si="8"/>
        <v>1.8333333333333333</v>
      </c>
      <c r="C306" s="22" t="s">
        <v>110</v>
      </c>
      <c r="D306" s="89">
        <f t="shared" si="9"/>
        <v>1</v>
      </c>
      <c r="E306" s="82">
        <v>6.5</v>
      </c>
      <c r="F306" s="82">
        <v>1</v>
      </c>
      <c r="G306" s="82">
        <v>1.8333333333333333</v>
      </c>
      <c r="H306" s="82">
        <v>0.98863986115757174</v>
      </c>
      <c r="I306" s="82">
        <v>0.98849871025783653</v>
      </c>
      <c r="J306" s="82">
        <v>1.4987886502689609E-2</v>
      </c>
      <c r="K306" s="82">
        <v>-7.3782210890575364E-3</v>
      </c>
      <c r="L306" s="82">
        <v>-0.95787981488279861</v>
      </c>
      <c r="M306" s="82">
        <v>2.1011657174978399E-2</v>
      </c>
      <c r="N306" s="82">
        <v>0.1647634726105551</v>
      </c>
      <c r="O306" s="82">
        <v>7.6231041163493024E-2</v>
      </c>
      <c r="P306" s="82">
        <v>8.1005513601087042E-2</v>
      </c>
      <c r="Q306" s="82">
        <v>7.0429646145052635E-2</v>
      </c>
      <c r="R306" s="82">
        <v>3.3401199771172799E-2</v>
      </c>
      <c r="S306" s="82">
        <v>1.8603341474847253E-3</v>
      </c>
      <c r="T306" s="82">
        <v>-3.9561712694450449E-3</v>
      </c>
      <c r="U306" s="82">
        <v>-7.0710424983138256E-3</v>
      </c>
      <c r="V306" s="82">
        <v>-8.6616548743289235E-4</v>
      </c>
      <c r="W306" s="82">
        <v>2.1630387188481541E-3</v>
      </c>
      <c r="X306" s="82">
        <v>-1.61237952E-3</v>
      </c>
      <c r="Y306" s="82">
        <v>-2.3082732000000001E-4</v>
      </c>
      <c r="Z306" s="82">
        <v>3.7136340000000002E-4</v>
      </c>
      <c r="AA306" s="82">
        <v>8.1922495614746536E-4</v>
      </c>
      <c r="AB306" s="83">
        <v>1.9760033388667605E-2</v>
      </c>
    </row>
    <row r="307" spans="1:28" x14ac:dyDescent="0.15">
      <c r="A307" s="22" t="s">
        <v>106</v>
      </c>
      <c r="B307" s="22">
        <f t="shared" si="8"/>
        <v>2.5</v>
      </c>
      <c r="C307" s="22" t="s">
        <v>110</v>
      </c>
      <c r="D307" s="87">
        <f t="shared" si="9"/>
        <v>1</v>
      </c>
      <c r="E307" s="78">
        <v>-3.5</v>
      </c>
      <c r="F307" s="78">
        <v>1</v>
      </c>
      <c r="G307" s="78">
        <v>2.5</v>
      </c>
      <c r="H307" s="78">
        <v>1.0706368073661372</v>
      </c>
      <c r="I307" s="78">
        <v>1.0705606552114171</v>
      </c>
      <c r="J307" s="78">
        <v>8.9722005502402176E-3</v>
      </c>
      <c r="K307" s="78">
        <v>9.0860562260389795E-3</v>
      </c>
      <c r="L307" s="78">
        <v>-1.0101147922488574</v>
      </c>
      <c r="M307" s="78">
        <v>1.81047654018E-5</v>
      </c>
      <c r="N307" s="78">
        <v>0.1335695060903454</v>
      </c>
      <c r="O307" s="78">
        <v>5.6478014655651901E-2</v>
      </c>
      <c r="P307" s="78">
        <v>6.6183744395874308E-2</v>
      </c>
      <c r="Q307" s="78">
        <v>6.3191116736292824E-2</v>
      </c>
      <c r="R307" s="78">
        <v>1.9592979818088604E-2</v>
      </c>
      <c r="S307" s="78">
        <v>3.9157595164285232E-4</v>
      </c>
      <c r="T307" s="78">
        <v>-3.398767779561981E-3</v>
      </c>
      <c r="U307" s="78">
        <v>-4.981083857863138E-3</v>
      </c>
      <c r="V307" s="78">
        <v>-2.6994802172255084E-4</v>
      </c>
      <c r="W307" s="78">
        <v>2.0019088667596482E-3</v>
      </c>
      <c r="X307" s="78">
        <v>6.0793200000000009E-6</v>
      </c>
      <c r="Y307" s="78">
        <v>-4.6796400000000003E-6</v>
      </c>
      <c r="Z307" s="78">
        <v>7.7198399999999996E-6</v>
      </c>
      <c r="AA307" s="78">
        <v>3.6645412525281165E-6</v>
      </c>
      <c r="AB307" s="79">
        <v>1.2705433559460638E-2</v>
      </c>
    </row>
    <row r="308" spans="1:28" x14ac:dyDescent="0.15">
      <c r="A308" s="22" t="s">
        <v>106</v>
      </c>
      <c r="B308" s="22">
        <f t="shared" si="8"/>
        <v>2.5</v>
      </c>
      <c r="C308" s="22" t="s">
        <v>110</v>
      </c>
      <c r="D308" s="88">
        <f t="shared" si="9"/>
        <v>1</v>
      </c>
      <c r="E308" s="80">
        <v>-2.5</v>
      </c>
      <c r="F308" s="80">
        <v>1</v>
      </c>
      <c r="G308" s="80">
        <v>2.5</v>
      </c>
      <c r="H308" s="80">
        <v>1.0753459567023675</v>
      </c>
      <c r="I308" s="80">
        <v>1.0752921984597754</v>
      </c>
      <c r="J308" s="80">
        <v>7.7197881164538249E-3</v>
      </c>
      <c r="K308" s="80">
        <v>7.4846108189022811E-3</v>
      </c>
      <c r="L308" s="80">
        <v>-1.0028274332356406</v>
      </c>
      <c r="M308" s="80">
        <v>7.9608505561200014E-5</v>
      </c>
      <c r="N308" s="80">
        <v>0.13458114176711472</v>
      </c>
      <c r="O308" s="80">
        <v>6.0533889795171769E-2</v>
      </c>
      <c r="P308" s="80">
        <v>6.8294740614372684E-2</v>
      </c>
      <c r="Q308" s="80">
        <v>6.5421915068181791E-2</v>
      </c>
      <c r="R308" s="80">
        <v>1.9721971268861403E-2</v>
      </c>
      <c r="S308" s="80">
        <v>5.0305664961946498E-4</v>
      </c>
      <c r="T308" s="80">
        <v>-3.7833761875812953E-3</v>
      </c>
      <c r="U308" s="80">
        <v>-5.4408467933974554E-3</v>
      </c>
      <c r="V308" s="80">
        <v>-3.0837983560124126E-4</v>
      </c>
      <c r="W308" s="80">
        <v>2.1901815729518845E-3</v>
      </c>
      <c r="X308" s="80">
        <v>1.0660679999999998E-5</v>
      </c>
      <c r="Y308" s="80">
        <v>-4.3318800000000003E-6</v>
      </c>
      <c r="Z308" s="80">
        <v>-2.8079999999999792E-8</v>
      </c>
      <c r="AA308" s="80">
        <v>4.0495535472935023E-6</v>
      </c>
      <c r="AB308" s="81">
        <v>1.3220303564329339E-2</v>
      </c>
    </row>
    <row r="309" spans="1:28" x14ac:dyDescent="0.15">
      <c r="A309" s="22" t="s">
        <v>106</v>
      </c>
      <c r="B309" s="22">
        <f t="shared" si="8"/>
        <v>2.5</v>
      </c>
      <c r="C309" s="22" t="s">
        <v>110</v>
      </c>
      <c r="D309" s="88">
        <f t="shared" si="9"/>
        <v>1</v>
      </c>
      <c r="E309" s="80">
        <v>-2</v>
      </c>
      <c r="F309" s="80">
        <v>1</v>
      </c>
      <c r="G309" s="80">
        <v>2.5</v>
      </c>
      <c r="H309" s="80">
        <v>1.0619439870506171</v>
      </c>
      <c r="I309" s="80">
        <v>1.0618665611479638</v>
      </c>
      <c r="J309" s="80">
        <v>1.0331002713871353E-2</v>
      </c>
      <c r="K309" s="80">
        <v>7.5966000082125403E-3</v>
      </c>
      <c r="L309" s="80">
        <v>-1.0054055922836362</v>
      </c>
      <c r="M309" s="80">
        <v>0</v>
      </c>
      <c r="N309" s="80">
        <v>0.1430941866411829</v>
      </c>
      <c r="O309" s="80">
        <v>5.6302564925732497E-2</v>
      </c>
      <c r="P309" s="80">
        <v>6.7320434667373447E-2</v>
      </c>
      <c r="Q309" s="80">
        <v>6.5253770668258562E-2</v>
      </c>
      <c r="R309" s="80">
        <v>2.0481984699838203E-2</v>
      </c>
      <c r="S309" s="80">
        <v>4.3616823083349741E-4</v>
      </c>
      <c r="T309" s="80">
        <v>-3.6969786466494207E-3</v>
      </c>
      <c r="U309" s="80">
        <v>-5.8573662272801471E-3</v>
      </c>
      <c r="V309" s="80">
        <v>-2.5187334842165796E-4</v>
      </c>
      <c r="W309" s="80">
        <v>2.0639673013695399E-3</v>
      </c>
      <c r="X309" s="80">
        <v>-5.6804760000000006E-5</v>
      </c>
      <c r="Y309" s="80">
        <v>-5.0241600000000007E-6</v>
      </c>
      <c r="Z309" s="80">
        <v>1.618164E-5</v>
      </c>
      <c r="AA309" s="80">
        <v>1.6692089391573918E-5</v>
      </c>
      <c r="AB309" s="81">
        <v>1.4088982995761052E-2</v>
      </c>
    </row>
    <row r="310" spans="1:28" x14ac:dyDescent="0.15">
      <c r="A310" s="22" t="s">
        <v>106</v>
      </c>
      <c r="B310" s="22">
        <f t="shared" si="8"/>
        <v>2.5</v>
      </c>
      <c r="C310" s="22" t="s">
        <v>110</v>
      </c>
      <c r="D310" s="88">
        <f t="shared" si="9"/>
        <v>1</v>
      </c>
      <c r="E310" s="80">
        <v>-1.5</v>
      </c>
      <c r="F310" s="80">
        <v>1</v>
      </c>
      <c r="G310" s="80">
        <v>2.5</v>
      </c>
      <c r="H310" s="80">
        <v>1.0754149260340629</v>
      </c>
      <c r="I310" s="80">
        <v>1.0753500595409189</v>
      </c>
      <c r="J310" s="80">
        <v>9.4686859561823634E-3</v>
      </c>
      <c r="K310" s="80">
        <v>7.0609183860118043E-3</v>
      </c>
      <c r="L310" s="80">
        <v>-1.0079117838759399</v>
      </c>
      <c r="M310" s="80">
        <v>6.4455221476799999E-5</v>
      </c>
      <c r="N310" s="80">
        <v>0.13593247798479186</v>
      </c>
      <c r="O310" s="80">
        <v>5.6922238439915923E-2</v>
      </c>
      <c r="P310" s="80">
        <v>6.6060556287633021E-2</v>
      </c>
      <c r="Q310" s="80">
        <v>6.4773436788707187E-2</v>
      </c>
      <c r="R310" s="80">
        <v>2.1286742413998597E-2</v>
      </c>
      <c r="S310" s="80">
        <v>6.7445822275850713E-4</v>
      </c>
      <c r="T310" s="80">
        <v>-3.7067332077223738E-3</v>
      </c>
      <c r="U310" s="80">
        <v>-5.4153078352180365E-3</v>
      </c>
      <c r="V310" s="80">
        <v>-3.3175970311331772E-4</v>
      </c>
      <c r="W310" s="80">
        <v>2.0187497739649171E-3</v>
      </c>
      <c r="X310" s="80">
        <v>-5.5909439999999993E-5</v>
      </c>
      <c r="Y310" s="80">
        <v>7.2900000000000005E-6</v>
      </c>
      <c r="Z310" s="80">
        <v>4.1029200000000007E-6</v>
      </c>
      <c r="AA310" s="80">
        <v>3.1480886703528002E-5</v>
      </c>
      <c r="AB310" s="81">
        <v>1.3040888448564046E-2</v>
      </c>
    </row>
    <row r="311" spans="1:28" x14ac:dyDescent="0.15">
      <c r="A311" s="22" t="s">
        <v>106</v>
      </c>
      <c r="B311" s="22">
        <f t="shared" si="8"/>
        <v>2.5</v>
      </c>
      <c r="C311" s="22" t="s">
        <v>110</v>
      </c>
      <c r="D311" s="88">
        <f t="shared" si="9"/>
        <v>1</v>
      </c>
      <c r="E311" s="80">
        <v>-1</v>
      </c>
      <c r="F311" s="80">
        <v>1</v>
      </c>
      <c r="G311" s="80">
        <v>2.5</v>
      </c>
      <c r="H311" s="80">
        <v>1.0578794695555727</v>
      </c>
      <c r="I311" s="80">
        <v>1.0578386833057716</v>
      </c>
      <c r="J311" s="80">
        <v>6.932130818305007E-3</v>
      </c>
      <c r="K311" s="80">
        <v>6.1836697364147783E-3</v>
      </c>
      <c r="L311" s="80">
        <v>-1.0041562559814383</v>
      </c>
      <c r="M311" s="80">
        <v>3.651287615514E-4</v>
      </c>
      <c r="N311" s="80">
        <v>0.13785309258146278</v>
      </c>
      <c r="O311" s="80">
        <v>5.8002934116759927E-2</v>
      </c>
      <c r="P311" s="80">
        <v>6.6508513044874068E-2</v>
      </c>
      <c r="Q311" s="80">
        <v>6.5518064470332815E-2</v>
      </c>
      <c r="R311" s="80">
        <v>2.29798984156434E-2</v>
      </c>
      <c r="S311" s="80">
        <v>6.8003225765733775E-4</v>
      </c>
      <c r="T311" s="80">
        <v>-3.7652605741600961E-3</v>
      </c>
      <c r="U311" s="80">
        <v>-5.1564637083561021E-3</v>
      </c>
      <c r="V311" s="80">
        <v>-3.1368502981242484E-4</v>
      </c>
      <c r="W311" s="80">
        <v>2.088395870062897E-3</v>
      </c>
      <c r="X311" s="80">
        <v>-9.2595960000000003E-5</v>
      </c>
      <c r="Y311" s="80">
        <v>-9.0612000000000076E-7</v>
      </c>
      <c r="Z311" s="80">
        <v>6.9222599999999997E-5</v>
      </c>
      <c r="AA311" s="80">
        <v>9.2679657911787873E-5</v>
      </c>
      <c r="AB311" s="81">
        <v>1.3395598903933364E-2</v>
      </c>
    </row>
    <row r="312" spans="1:28" x14ac:dyDescent="0.15">
      <c r="A312" s="22" t="s">
        <v>106</v>
      </c>
      <c r="B312" s="22">
        <f t="shared" si="8"/>
        <v>2.5</v>
      </c>
      <c r="C312" s="22" t="s">
        <v>110</v>
      </c>
      <c r="D312" s="88">
        <f t="shared" si="9"/>
        <v>1</v>
      </c>
      <c r="E312" s="80">
        <v>-0.5</v>
      </c>
      <c r="F312" s="80">
        <v>1</v>
      </c>
      <c r="G312" s="80">
        <v>2.5</v>
      </c>
      <c r="H312" s="80">
        <v>1.0619600470720223</v>
      </c>
      <c r="I312" s="80">
        <v>1.0619188227696419</v>
      </c>
      <c r="J312" s="80">
        <v>9.0375275773378668E-3</v>
      </c>
      <c r="K312" s="80">
        <v>2.4245659485670982E-3</v>
      </c>
      <c r="L312" s="80">
        <v>-1.0133222327463935</v>
      </c>
      <c r="M312" s="80">
        <v>6.6886661526299989E-4</v>
      </c>
      <c r="N312" s="80">
        <v>0.14195936285617228</v>
      </c>
      <c r="O312" s="80">
        <v>5.983769033495967E-2</v>
      </c>
      <c r="P312" s="80">
        <v>6.5765651422449348E-2</v>
      </c>
      <c r="Q312" s="80">
        <v>6.4923871631029972E-2</v>
      </c>
      <c r="R312" s="80">
        <v>2.3306953984360206E-2</v>
      </c>
      <c r="S312" s="80">
        <v>8.2774418247634973E-4</v>
      </c>
      <c r="T312" s="80">
        <v>-3.4684432157973642E-3</v>
      </c>
      <c r="U312" s="80">
        <v>-5.6602720935041992E-3</v>
      </c>
      <c r="V312" s="80">
        <v>-3.7056164682069536E-4</v>
      </c>
      <c r="W312" s="80">
        <v>2.0051166586082707E-3</v>
      </c>
      <c r="X312" s="80">
        <v>-1.9378548000000004E-4</v>
      </c>
      <c r="Y312" s="80">
        <v>-5.3559360000000005E-5</v>
      </c>
      <c r="Z312" s="80">
        <v>4.5865439999999999E-5</v>
      </c>
      <c r="AA312" s="80">
        <v>1.0319443467981078E-4</v>
      </c>
      <c r="AB312" s="81">
        <v>1.4029065397086014E-2</v>
      </c>
    </row>
    <row r="313" spans="1:28" x14ac:dyDescent="0.15">
      <c r="A313" s="22" t="s">
        <v>106</v>
      </c>
      <c r="B313" s="22">
        <f t="shared" si="8"/>
        <v>2.5</v>
      </c>
      <c r="C313" s="22" t="s">
        <v>110</v>
      </c>
      <c r="D313" s="88">
        <f t="shared" si="9"/>
        <v>1</v>
      </c>
      <c r="E313" s="80">
        <v>0.5</v>
      </c>
      <c r="F313" s="80">
        <v>1</v>
      </c>
      <c r="G313" s="80">
        <v>2.5</v>
      </c>
      <c r="H313" s="80">
        <v>1.0687609970350938</v>
      </c>
      <c r="I313" s="80">
        <v>1.0687296319661941</v>
      </c>
      <c r="J313" s="80">
        <v>8.1677448736948589E-3</v>
      </c>
      <c r="K313" s="80">
        <v>5.7487783845932747E-4</v>
      </c>
      <c r="L313" s="80">
        <v>-1.0089605312076806</v>
      </c>
      <c r="M313" s="80">
        <v>2.1124746545363995E-3</v>
      </c>
      <c r="N313" s="80">
        <v>0.13493950717290759</v>
      </c>
      <c r="O313" s="80">
        <v>6.0207254659683525E-2</v>
      </c>
      <c r="P313" s="80">
        <v>6.788224710041324E-2</v>
      </c>
      <c r="Q313" s="80">
        <v>6.5912191638703238E-2</v>
      </c>
      <c r="R313" s="80">
        <v>2.8215245716673398E-2</v>
      </c>
      <c r="S313" s="80">
        <v>1.1942369770744641E-3</v>
      </c>
      <c r="T313" s="80">
        <v>-3.6858305768517593E-3</v>
      </c>
      <c r="U313" s="80">
        <v>-5.3130286258907993E-3</v>
      </c>
      <c r="V313" s="80">
        <v>-5.6432461213845868E-4</v>
      </c>
      <c r="W313" s="80">
        <v>2.0436101607917423E-3</v>
      </c>
      <c r="X313" s="80">
        <v>-2.3763887999999998E-4</v>
      </c>
      <c r="Y313" s="80">
        <v>-6.3597960000000007E-5</v>
      </c>
      <c r="Z313" s="80">
        <v>1.6439544000000002E-4</v>
      </c>
      <c r="AA313" s="80">
        <v>2.2659995104523637E-4</v>
      </c>
      <c r="AB313" s="81">
        <v>1.3220791790562359E-2</v>
      </c>
    </row>
    <row r="314" spans="1:28" x14ac:dyDescent="0.15">
      <c r="A314" s="22" t="s">
        <v>106</v>
      </c>
      <c r="B314" s="22">
        <f t="shared" si="8"/>
        <v>2.5</v>
      </c>
      <c r="C314" s="22" t="s">
        <v>110</v>
      </c>
      <c r="D314" s="88">
        <f t="shared" si="9"/>
        <v>1</v>
      </c>
      <c r="E314" s="80">
        <v>1.5</v>
      </c>
      <c r="F314" s="80">
        <v>1</v>
      </c>
      <c r="G314" s="80">
        <v>2.5</v>
      </c>
      <c r="H314" s="80">
        <v>1.0670974465058096</v>
      </c>
      <c r="I314" s="80">
        <v>1.0670628595319598</v>
      </c>
      <c r="J314" s="80">
        <v>8.4253200091084536E-3</v>
      </c>
      <c r="K314" s="80">
        <v>1.6817043261423831E-3</v>
      </c>
      <c r="L314" s="80">
        <v>-1.0070226979834058</v>
      </c>
      <c r="M314" s="80">
        <v>3.2212402484724E-3</v>
      </c>
      <c r="N314" s="80">
        <v>0.13688811906690609</v>
      </c>
      <c r="O314" s="80">
        <v>5.6541475196261057E-2</v>
      </c>
      <c r="P314" s="80">
        <v>6.9707670886170456E-2</v>
      </c>
      <c r="Q314" s="80">
        <v>6.6002970335205607E-2</v>
      </c>
      <c r="R314" s="80">
        <v>2.6654707230089402E-2</v>
      </c>
      <c r="S314" s="80">
        <v>6.5773611806201526E-4</v>
      </c>
      <c r="T314" s="80">
        <v>-3.7652605741600961E-3</v>
      </c>
      <c r="U314" s="80">
        <v>-5.5509604174319056E-3</v>
      </c>
      <c r="V314" s="80">
        <v>-3.810486586335001E-4</v>
      </c>
      <c r="W314" s="80">
        <v>2.154155602959661E-3</v>
      </c>
      <c r="X314" s="80">
        <v>-6.6808475999999999E-4</v>
      </c>
      <c r="Y314" s="80">
        <v>-1.5275519999999998E-5</v>
      </c>
      <c r="Z314" s="80">
        <v>2.0820996000000001E-4</v>
      </c>
      <c r="AA314" s="80">
        <v>3.1489726734982383E-4</v>
      </c>
      <c r="AB314" s="81">
        <v>1.3397227469709757E-2</v>
      </c>
    </row>
    <row r="315" spans="1:28" x14ac:dyDescent="0.15">
      <c r="A315" s="22" t="s">
        <v>106</v>
      </c>
      <c r="B315" s="22">
        <f t="shared" si="8"/>
        <v>2.5</v>
      </c>
      <c r="C315" s="22" t="s">
        <v>110</v>
      </c>
      <c r="D315" s="88">
        <f t="shared" si="9"/>
        <v>1</v>
      </c>
      <c r="E315" s="80">
        <v>2.5</v>
      </c>
      <c r="F315" s="80">
        <v>1</v>
      </c>
      <c r="G315" s="80">
        <v>2.5</v>
      </c>
      <c r="H315" s="80">
        <v>1.0653982241852196</v>
      </c>
      <c r="I315" s="80">
        <v>1.0653568908814668</v>
      </c>
      <c r="J315" s="80">
        <v>9.3342989290100525E-3</v>
      </c>
      <c r="K315" s="80">
        <v>9.7057297402224096E-4</v>
      </c>
      <c r="L315" s="80">
        <v>-1.0085608405390998</v>
      </c>
      <c r="M315" s="80">
        <v>4.4799267240882004E-3</v>
      </c>
      <c r="N315" s="80">
        <v>0.13363856609042005</v>
      </c>
      <c r="O315" s="80">
        <v>5.6987565467013578E-2</v>
      </c>
      <c r="P315" s="80">
        <v>7.148829899620357E-2</v>
      </c>
      <c r="Q315" s="80">
        <v>6.5298994764028243E-2</v>
      </c>
      <c r="R315" s="80">
        <v>2.7414494032048202E-2</v>
      </c>
      <c r="S315" s="80">
        <v>7.6224927241508973E-4</v>
      </c>
      <c r="T315" s="80">
        <v>-3.8906763593837853E-3</v>
      </c>
      <c r="U315" s="80">
        <v>-5.104768908949453E-3</v>
      </c>
      <c r="V315" s="80">
        <v>-3.5378242792020775E-4</v>
      </c>
      <c r="W315" s="80">
        <v>2.2473049431792798E-3</v>
      </c>
      <c r="X315" s="80">
        <v>-5.6225016000000004E-4</v>
      </c>
      <c r="Y315" s="80">
        <v>-6.8415840000000006E-5</v>
      </c>
      <c r="Z315" s="80">
        <v>2.9477951999999999E-4</v>
      </c>
      <c r="AA315" s="80">
        <v>3.6049974971239619E-4</v>
      </c>
      <c r="AB315" s="81">
        <v>1.3108712928965665E-2</v>
      </c>
    </row>
    <row r="316" spans="1:28" x14ac:dyDescent="0.15">
      <c r="A316" s="22" t="s">
        <v>106</v>
      </c>
      <c r="B316" s="22">
        <f t="shared" si="8"/>
        <v>2.5</v>
      </c>
      <c r="C316" s="22" t="s">
        <v>110</v>
      </c>
      <c r="D316" s="88">
        <f t="shared" si="9"/>
        <v>1</v>
      </c>
      <c r="E316" s="80">
        <v>3.5</v>
      </c>
      <c r="F316" s="80">
        <v>1</v>
      </c>
      <c r="G316" s="80">
        <v>2.5</v>
      </c>
      <c r="H316" s="80">
        <v>1.0669560390245765</v>
      </c>
      <c r="I316" s="80">
        <v>1.066916029261531</v>
      </c>
      <c r="J316" s="80">
        <v>8.710892441849612E-3</v>
      </c>
      <c r="K316" s="80">
        <v>-3.0815691925206155E-3</v>
      </c>
      <c r="L316" s="80">
        <v>-1.0130534420737622</v>
      </c>
      <c r="M316" s="80">
        <v>5.6708824217975998E-3</v>
      </c>
      <c r="N316" s="80">
        <v>0.1387819806905751</v>
      </c>
      <c r="O316" s="80">
        <v>5.7114486548231876E-2</v>
      </c>
      <c r="P316" s="80">
        <v>6.7087123856310396E-2</v>
      </c>
      <c r="Q316" s="80">
        <v>6.5863299438609427E-2</v>
      </c>
      <c r="R316" s="80">
        <v>2.5583845799685596E-2</v>
      </c>
      <c r="S316" s="80">
        <v>7.636427811397973E-4</v>
      </c>
      <c r="T316" s="80">
        <v>-3.1841674359570022E-3</v>
      </c>
      <c r="U316" s="80">
        <v>-5.6284409282370976E-3</v>
      </c>
      <c r="V316" s="80">
        <v>-4.6944799938496617E-4</v>
      </c>
      <c r="W316" s="80">
        <v>1.9445387433131281E-3</v>
      </c>
      <c r="X316" s="80">
        <v>-7.4096640000000005E-4</v>
      </c>
      <c r="Y316" s="80">
        <v>-1.1313216E-4</v>
      </c>
      <c r="Z316" s="80">
        <v>2.0505419999999999E-4</v>
      </c>
      <c r="AA316" s="80">
        <v>4.5019724980826717E-4</v>
      </c>
      <c r="AB316" s="81">
        <v>1.3511592462689622E-2</v>
      </c>
    </row>
    <row r="317" spans="1:28" x14ac:dyDescent="0.15">
      <c r="A317" s="22" t="s">
        <v>106</v>
      </c>
      <c r="B317" s="22">
        <f t="shared" si="8"/>
        <v>2.5</v>
      </c>
      <c r="C317" s="22" t="s">
        <v>110</v>
      </c>
      <c r="D317" s="88">
        <f t="shared" si="9"/>
        <v>1</v>
      </c>
      <c r="E317" s="80">
        <v>4.5</v>
      </c>
      <c r="F317" s="80">
        <v>1</v>
      </c>
      <c r="G317" s="80">
        <v>2.5</v>
      </c>
      <c r="H317" s="80">
        <v>1.0783834750253163</v>
      </c>
      <c r="I317" s="80">
        <v>1.078346392517131</v>
      </c>
      <c r="J317" s="80">
        <v>8.3618594684993081E-3</v>
      </c>
      <c r="K317" s="80">
        <v>-3.1711605439688219E-3</v>
      </c>
      <c r="L317" s="80">
        <v>-1.0097635355803078</v>
      </c>
      <c r="M317" s="80">
        <v>7.4895532009703995E-3</v>
      </c>
      <c r="N317" s="80">
        <v>0.13064161095204499</v>
      </c>
      <c r="O317" s="80">
        <v>6.0834394119820966E-2</v>
      </c>
      <c r="P317" s="80">
        <v>7.1394974671778355E-2</v>
      </c>
      <c r="Q317" s="80">
        <v>6.5320730472996066E-2</v>
      </c>
      <c r="R317" s="80">
        <v>2.7717110444721603E-2</v>
      </c>
      <c r="S317" s="80">
        <v>9.4897944152591606E-4</v>
      </c>
      <c r="T317" s="80">
        <v>-3.8014918010024945E-3</v>
      </c>
      <c r="U317" s="80">
        <v>-5.0625535457108481E-3</v>
      </c>
      <c r="V317" s="80">
        <v>-4.4736358627329499E-4</v>
      </c>
      <c r="W317" s="80">
        <v>2.1592757322565007E-3</v>
      </c>
      <c r="X317" s="80">
        <v>-6.7429727999999999E-4</v>
      </c>
      <c r="Y317" s="80">
        <v>-7.0366320000000006E-5</v>
      </c>
      <c r="Z317" s="80">
        <v>2.9988467999999998E-4</v>
      </c>
      <c r="AA317" s="80">
        <v>4.5583065210374698E-4</v>
      </c>
      <c r="AB317" s="81">
        <v>1.2932648214227531E-2</v>
      </c>
    </row>
    <row r="318" spans="1:28" x14ac:dyDescent="0.15">
      <c r="A318" s="22" t="s">
        <v>106</v>
      </c>
      <c r="B318" s="22">
        <f t="shared" si="8"/>
        <v>2.5</v>
      </c>
      <c r="C318" s="22" t="s">
        <v>110</v>
      </c>
      <c r="D318" s="88">
        <f t="shared" si="9"/>
        <v>1</v>
      </c>
      <c r="E318" s="80">
        <v>5.5</v>
      </c>
      <c r="F318" s="80">
        <v>1</v>
      </c>
      <c r="G318" s="80">
        <v>2.5</v>
      </c>
      <c r="H318" s="80">
        <v>1.0742926590195641</v>
      </c>
      <c r="I318" s="80">
        <v>1.0742351449451191</v>
      </c>
      <c r="J318" s="80">
        <v>9.8475827133487383E-3</v>
      </c>
      <c r="K318" s="80">
        <v>-5.1571021677374075E-3</v>
      </c>
      <c r="L318" s="80">
        <v>-1.0160462246054849</v>
      </c>
      <c r="M318" s="80">
        <v>5.8696998072551992E-3</v>
      </c>
      <c r="N318" s="80">
        <v>0.13249316554864127</v>
      </c>
      <c r="O318" s="80">
        <v>5.6571338980077115E-2</v>
      </c>
      <c r="P318" s="80">
        <v>6.9457561696710884E-2</v>
      </c>
      <c r="Q318" s="80">
        <v>6.392608966687828E-2</v>
      </c>
      <c r="R318" s="80">
        <v>2.9872149886353602E-2</v>
      </c>
      <c r="S318" s="80">
        <v>7.5110120261742837E-4</v>
      </c>
      <c r="T318" s="80">
        <v>-3.4461470762020413E-3</v>
      </c>
      <c r="U318" s="80">
        <v>-5.0121336379363437E-3</v>
      </c>
      <c r="V318" s="80">
        <v>-4.1695125201616113E-4</v>
      </c>
      <c r="W318" s="80">
        <v>2.001291983711836E-3</v>
      </c>
      <c r="X318" s="80">
        <v>-6.8157648000000007E-4</v>
      </c>
      <c r="Y318" s="80">
        <v>-1.0746972000000001E-4</v>
      </c>
      <c r="Z318" s="80">
        <v>2.6688636E-4</v>
      </c>
      <c r="AA318" s="80">
        <v>4.4964677649897948E-4</v>
      </c>
      <c r="AB318" s="81">
        <v>1.2789554093975426E-2</v>
      </c>
    </row>
    <row r="319" spans="1:28" x14ac:dyDescent="0.15">
      <c r="A319" s="22" t="s">
        <v>106</v>
      </c>
      <c r="B319" s="22">
        <f t="shared" si="8"/>
        <v>2.5</v>
      </c>
      <c r="C319" s="22" t="s">
        <v>110</v>
      </c>
      <c r="D319" s="89">
        <f t="shared" si="9"/>
        <v>1</v>
      </c>
      <c r="E319" s="82">
        <v>6.5</v>
      </c>
      <c r="F319" s="82">
        <v>1</v>
      </c>
      <c r="G319" s="82">
        <v>2.5</v>
      </c>
      <c r="H319" s="82">
        <v>1.0788307976926601</v>
      </c>
      <c r="I319" s="82">
        <v>1.0787669741392074</v>
      </c>
      <c r="J319" s="82">
        <v>9.254040010004367E-3</v>
      </c>
      <c r="K319" s="82">
        <v>-7.2158367645576609E-3</v>
      </c>
      <c r="L319" s="82">
        <v>-1.0158560941140462</v>
      </c>
      <c r="M319" s="82">
        <v>6.6721190781672008E-3</v>
      </c>
      <c r="N319" s="82">
        <v>0.13422526500997325</v>
      </c>
      <c r="O319" s="82">
        <v>5.7482184386467218E-2</v>
      </c>
      <c r="P319" s="82">
        <v>7.0409469805848071E-2</v>
      </c>
      <c r="Q319" s="82">
        <v>6.5400021618208917E-2</v>
      </c>
      <c r="R319" s="82">
        <v>2.8165014249624008E-2</v>
      </c>
      <c r="S319" s="82">
        <v>1.0548861046036982E-3</v>
      </c>
      <c r="T319" s="82">
        <v>-3.7652605741600961E-3</v>
      </c>
      <c r="U319" s="82">
        <v>-5.0644453203908058E-3</v>
      </c>
      <c r="V319" s="82">
        <v>-4.7197721988099552E-4</v>
      </c>
      <c r="W319" s="82">
        <v>2.0965387262940156E-3</v>
      </c>
      <c r="X319" s="82">
        <v>-7.2802944000000013E-4</v>
      </c>
      <c r="Y319" s="82">
        <v>-7.9909199999999997E-5</v>
      </c>
      <c r="Z319" s="82">
        <v>2.5133436E-4</v>
      </c>
      <c r="AA319" s="82">
        <v>5.0023218424036068E-4</v>
      </c>
      <c r="AB319" s="83">
        <v>1.3139058363588998E-2</v>
      </c>
    </row>
    <row r="320" spans="1:28" x14ac:dyDescent="0.15">
      <c r="A320" s="22" t="s">
        <v>106</v>
      </c>
      <c r="B320" s="53">
        <f t="shared" si="8"/>
        <v>6.6666666666666666E-2</v>
      </c>
      <c r="C320" s="22" t="s">
        <v>110</v>
      </c>
      <c r="D320" s="87">
        <f t="shared" si="9"/>
        <v>2</v>
      </c>
      <c r="E320" s="84">
        <v>-2.5</v>
      </c>
      <c r="F320" s="84">
        <v>2</v>
      </c>
      <c r="G320" s="84">
        <v>6.6666666666666666E-2</v>
      </c>
      <c r="H320" s="84">
        <v>8.5928686462451012E-2</v>
      </c>
      <c r="I320" s="84">
        <v>-8.5029658470302333E-2</v>
      </c>
      <c r="J320" s="84">
        <v>-1.0179817308302504E-2</v>
      </c>
      <c r="K320" s="84">
        <v>-7.075850277919838E-3</v>
      </c>
      <c r="L320" s="84">
        <v>-0.50059278753333747</v>
      </c>
      <c r="M320" s="84">
        <v>1.7111639272836532</v>
      </c>
      <c r="N320" s="84">
        <v>7.9743768734858125E-2</v>
      </c>
      <c r="O320" s="84">
        <v>0.1099621849837429</v>
      </c>
      <c r="P320" s="84">
        <v>6.1161029255309224E-2</v>
      </c>
      <c r="Q320" s="84">
        <v>6.2709831403060107E-2</v>
      </c>
      <c r="R320" s="84">
        <v>0.7404724358664192</v>
      </c>
      <c r="S320" s="84">
        <v>2.7870174494153111E-6</v>
      </c>
      <c r="T320" s="84">
        <v>-2.0066525635790294E-4</v>
      </c>
      <c r="U320" s="84">
        <v>1.4975452868685203E-3</v>
      </c>
      <c r="V320" s="84">
        <v>-3.6149346601785835E-5</v>
      </c>
      <c r="W320" s="84">
        <v>6.2360707303319622E-4</v>
      </c>
      <c r="X320" s="84">
        <v>2.4092627040000002E-2</v>
      </c>
      <c r="Y320" s="84">
        <v>3.6037915199999999E-3</v>
      </c>
      <c r="Z320" s="84">
        <v>8.3450573999999996E-3</v>
      </c>
      <c r="AA320" s="84">
        <v>1.7287945643534124E-2</v>
      </c>
      <c r="AB320" s="66">
        <v>1.1095711139003111E-2</v>
      </c>
    </row>
    <row r="321" spans="1:28" x14ac:dyDescent="0.15">
      <c r="A321" s="22" t="s">
        <v>106</v>
      </c>
      <c r="B321" s="53">
        <f t="shared" si="8"/>
        <v>6.6666666666666666E-2</v>
      </c>
      <c r="C321" s="22" t="s">
        <v>110</v>
      </c>
      <c r="D321" s="88">
        <f t="shared" si="9"/>
        <v>2</v>
      </c>
      <c r="E321" s="20">
        <v>-0.5</v>
      </c>
      <c r="F321" s="20">
        <v>2</v>
      </c>
      <c r="G321" s="20">
        <v>6.6666666666666666E-2</v>
      </c>
      <c r="H321" s="20">
        <v>9.048942088675048E-2</v>
      </c>
      <c r="I321" s="20">
        <v>-8.821015144671368E-2</v>
      </c>
      <c r="J321" s="20">
        <v>2.0169252994777571E-2</v>
      </c>
      <c r="K321" s="20">
        <v>-7.1113135212014179E-4</v>
      </c>
      <c r="L321" s="20">
        <v>-0.5221335987260044</v>
      </c>
      <c r="M321" s="20">
        <v>0.2299755760297128</v>
      </c>
      <c r="N321" s="20">
        <v>7.7735429273227491E-2</v>
      </c>
      <c r="O321" s="20">
        <v>0.12089606283340117</v>
      </c>
      <c r="P321" s="20">
        <v>6.7180448180735611E-2</v>
      </c>
      <c r="Q321" s="20">
        <v>5.8582485425190192E-2</v>
      </c>
      <c r="R321" s="20">
        <v>9.6780429804542406E-2</v>
      </c>
      <c r="S321" s="20">
        <v>1.2430097824392321E-3</v>
      </c>
      <c r="T321" s="20">
        <v>-3.6509928587340678E-4</v>
      </c>
      <c r="U321" s="20">
        <v>9.9688300526426456E-4</v>
      </c>
      <c r="V321" s="20">
        <v>-3.779025550896587E-4</v>
      </c>
      <c r="W321" s="20">
        <v>7.2348043847396621E-4</v>
      </c>
      <c r="X321" s="20">
        <v>1.1614924799999999E-3</v>
      </c>
      <c r="Y321" s="20">
        <v>4.2092352E-4</v>
      </c>
      <c r="Z321" s="20">
        <v>3.7297259999999999E-4</v>
      </c>
      <c r="AA321" s="20">
        <v>1.1894420485368893E-3</v>
      </c>
      <c r="AB321" s="4">
        <v>1.2585933795337569E-2</v>
      </c>
    </row>
    <row r="322" spans="1:28" x14ac:dyDescent="0.15">
      <c r="A322" s="22" t="s">
        <v>106</v>
      </c>
      <c r="B322" s="53">
        <f t="shared" si="8"/>
        <v>6.6666666666666666E-2</v>
      </c>
      <c r="C322" s="22" t="s">
        <v>110</v>
      </c>
      <c r="D322" s="89">
        <f t="shared" si="9"/>
        <v>2</v>
      </c>
      <c r="E322" s="85">
        <v>1.5</v>
      </c>
      <c r="F322" s="85">
        <v>2</v>
      </c>
      <c r="G322" s="85">
        <v>6.6666666666666666E-2</v>
      </c>
      <c r="H322" s="85">
        <v>9.0887858077126932E-2</v>
      </c>
      <c r="I322" s="85">
        <v>-8.7202248742921346E-2</v>
      </c>
      <c r="J322" s="85">
        <v>2.5192590297505504E-2</v>
      </c>
      <c r="K322" s="85">
        <v>-4.6587502753067571E-3</v>
      </c>
      <c r="L322" s="85">
        <v>-0.54507136425953007</v>
      </c>
      <c r="M322" s="85">
        <v>0.12735840713188318</v>
      </c>
      <c r="N322" s="85">
        <v>8.0669546033156264E-2</v>
      </c>
      <c r="O322" s="85">
        <v>0.11218828120236571</v>
      </c>
      <c r="P322" s="85">
        <v>6.8934945479929677E-2</v>
      </c>
      <c r="Q322" s="85">
        <v>5.5032501571765167E-2</v>
      </c>
      <c r="R322" s="85">
        <v>5.3045370788558401E-2</v>
      </c>
      <c r="S322" s="85">
        <v>9.29005816471773E-4</v>
      </c>
      <c r="T322" s="85">
        <v>-3.4698367245220718E-4</v>
      </c>
      <c r="U322" s="85">
        <v>8.6610379912811103E-4</v>
      </c>
      <c r="V322" s="85">
        <v>-8.6075747938040654E-4</v>
      </c>
      <c r="W322" s="85">
        <v>7.2853887946602511E-4</v>
      </c>
      <c r="X322" s="85">
        <v>2.2710239999999997E-4</v>
      </c>
      <c r="Y322" s="85">
        <v>2.2713804000000002E-4</v>
      </c>
      <c r="Z322" s="85">
        <v>1.7794944E-4</v>
      </c>
      <c r="AA322" s="85">
        <v>5.18185562719196E-4</v>
      </c>
      <c r="AB322" s="86">
        <v>1.1922906402328739E-2</v>
      </c>
    </row>
    <row r="323" spans="1:28" x14ac:dyDescent="0.15">
      <c r="A323" s="22" t="s">
        <v>106</v>
      </c>
      <c r="B323" s="53">
        <f t="shared" si="8"/>
        <v>0.16666666666666666</v>
      </c>
      <c r="C323" s="22" t="s">
        <v>110</v>
      </c>
      <c r="D323" s="87">
        <f t="shared" si="9"/>
        <v>2</v>
      </c>
      <c r="E323" s="84">
        <v>-2.5</v>
      </c>
      <c r="F323" s="84">
        <v>2</v>
      </c>
      <c r="G323" s="84">
        <v>0.16666666666666666</v>
      </c>
      <c r="H323" s="84">
        <v>7.4678282270181182E-2</v>
      </c>
      <c r="I323" s="84">
        <v>-7.3435044403713567E-2</v>
      </c>
      <c r="J323" s="84">
        <v>7.9960281167524641E-3</v>
      </c>
      <c r="K323" s="84">
        <v>-1.0963741633474314E-2</v>
      </c>
      <c r="L323" s="84">
        <v>-0.54880745245302653</v>
      </c>
      <c r="M323" s="84">
        <v>1.2227993241957864</v>
      </c>
      <c r="N323" s="84">
        <v>7.3039349268150644E-2</v>
      </c>
      <c r="O323" s="84">
        <v>0.11841363580369041</v>
      </c>
      <c r="P323" s="84">
        <v>8.7491554148639517E-2</v>
      </c>
      <c r="Q323" s="84">
        <v>5.2686186747658834E-2</v>
      </c>
      <c r="R323" s="84">
        <v>0.54878797089396014</v>
      </c>
      <c r="S323" s="84">
        <v>1.0702147005754823E-3</v>
      </c>
      <c r="T323" s="84">
        <v>2.146003436049795E-4</v>
      </c>
      <c r="U323" s="84">
        <v>1.1508570139981511E-3</v>
      </c>
      <c r="V323" s="84">
        <v>-4.0023372142045479E-4</v>
      </c>
      <c r="W323" s="84">
        <v>1.1908927238011527E-3</v>
      </c>
      <c r="X323" s="84">
        <v>1.375149312E-2</v>
      </c>
      <c r="Y323" s="84">
        <v>1.8639601200000002E-3</v>
      </c>
      <c r="Z323" s="84">
        <v>8.0384507999999993E-3</v>
      </c>
      <c r="AA323" s="84">
        <v>9.3685268434089315E-3</v>
      </c>
      <c r="AB323" s="66">
        <v>1.3505653866554125E-2</v>
      </c>
    </row>
    <row r="324" spans="1:28" x14ac:dyDescent="0.15">
      <c r="A324" s="22" t="s">
        <v>106</v>
      </c>
      <c r="B324" s="53">
        <f t="shared" si="8"/>
        <v>0.16666666666666666</v>
      </c>
      <c r="C324" s="22" t="s">
        <v>110</v>
      </c>
      <c r="D324" s="88">
        <f t="shared" si="9"/>
        <v>2</v>
      </c>
      <c r="E324" s="20">
        <v>-0.5</v>
      </c>
      <c r="F324" s="20">
        <v>2</v>
      </c>
      <c r="G324" s="20">
        <v>0.16666666666666666</v>
      </c>
      <c r="H324" s="20">
        <v>8.4839064161387173E-2</v>
      </c>
      <c r="I324" s="20">
        <v>-7.7048562245457905E-2</v>
      </c>
      <c r="J324" s="20">
        <v>3.504141733517991E-2</v>
      </c>
      <c r="K324" s="20">
        <v>-5.7693097359668216E-3</v>
      </c>
      <c r="L324" s="20">
        <v>-0.5720046944284084</v>
      </c>
      <c r="M324" s="20">
        <v>0.22801567390403762</v>
      </c>
      <c r="N324" s="20">
        <v>8.057995468170806E-2</v>
      </c>
      <c r="O324" s="20">
        <v>0.1161551871526002</v>
      </c>
      <c r="P324" s="20">
        <v>9.1915127126394727E-2</v>
      </c>
      <c r="Q324" s="20">
        <v>4.7275069355802772E-2</v>
      </c>
      <c r="R324" s="20">
        <v>9.6949771390331993E-2</v>
      </c>
      <c r="S324" s="20">
        <v>1.3071111837757844E-3</v>
      </c>
      <c r="T324" s="20">
        <v>-1.031196456283668E-4</v>
      </c>
      <c r="U324" s="20">
        <v>9.0410379487333302E-4</v>
      </c>
      <c r="V324" s="20">
        <v>-6.4217525277233869E-4</v>
      </c>
      <c r="W324" s="20">
        <v>1.0758440353842063E-3</v>
      </c>
      <c r="X324" s="20">
        <v>-1.7080848E-4</v>
      </c>
      <c r="Y324" s="20">
        <v>5.9967000000000004E-5</v>
      </c>
      <c r="Z324" s="20">
        <v>1.1389788E-3</v>
      </c>
      <c r="AA324" s="20">
        <v>1.3165121090524066E-3</v>
      </c>
      <c r="AB324" s="4">
        <v>1.4216773596811503E-2</v>
      </c>
    </row>
    <row r="325" spans="1:28" x14ac:dyDescent="0.15">
      <c r="A325" s="22" t="s">
        <v>106</v>
      </c>
      <c r="B325" s="53">
        <f t="shared" si="8"/>
        <v>0.16666666666666666</v>
      </c>
      <c r="C325" s="22" t="s">
        <v>110</v>
      </c>
      <c r="D325" s="89">
        <f t="shared" si="9"/>
        <v>2</v>
      </c>
      <c r="E325" s="85">
        <v>1.5</v>
      </c>
      <c r="F325" s="85">
        <v>2</v>
      </c>
      <c r="G325" s="85">
        <v>0.16666666666666666</v>
      </c>
      <c r="H325" s="85">
        <v>8.3701344194984734E-2</v>
      </c>
      <c r="I325" s="85">
        <v>-7.5249269270539751E-2</v>
      </c>
      <c r="J325" s="85">
        <v>3.5107366524440388E-2</v>
      </c>
      <c r="K325" s="85">
        <v>-1.0532583254629821E-2</v>
      </c>
      <c r="L325" s="85">
        <v>-0.58588671411361382</v>
      </c>
      <c r="M325" s="85">
        <v>0.1277023552856856</v>
      </c>
      <c r="N325" s="85">
        <v>8.5320830362509009E-2</v>
      </c>
      <c r="O325" s="85">
        <v>0.11878320012841426</v>
      </c>
      <c r="P325" s="85">
        <v>9.2047647667078528E-2</v>
      </c>
      <c r="Q325" s="85">
        <v>4.6528218277153359E-2</v>
      </c>
      <c r="R325" s="85">
        <v>5.2787047373625592E-2</v>
      </c>
      <c r="S325" s="85">
        <v>1.296892119794595E-3</v>
      </c>
      <c r="T325" s="85">
        <v>1.4074438119547354E-4</v>
      </c>
      <c r="U325" s="85">
        <v>8.3402588064188468E-4</v>
      </c>
      <c r="V325" s="85">
        <v>-7.0456269167439684E-4</v>
      </c>
      <c r="W325" s="85">
        <v>9.4907456905883104E-4</v>
      </c>
      <c r="X325" s="85">
        <v>3.3398784E-4</v>
      </c>
      <c r="Y325" s="85">
        <v>-8.5798440000000011E-5</v>
      </c>
      <c r="Z325" s="85">
        <v>3.0673943999999997E-4</v>
      </c>
      <c r="AA325" s="85">
        <v>5.1019185159757458E-4</v>
      </c>
      <c r="AB325" s="86">
        <v>1.493093108376879E-2</v>
      </c>
    </row>
    <row r="326" spans="1:28" x14ac:dyDescent="0.15">
      <c r="A326" s="22" t="s">
        <v>106</v>
      </c>
      <c r="B326" s="22">
        <f t="shared" ref="B326:B349" si="10">G326</f>
        <v>0.5</v>
      </c>
      <c r="C326" s="22" t="s">
        <v>110</v>
      </c>
      <c r="D326" s="87">
        <f t="shared" si="9"/>
        <v>2</v>
      </c>
      <c r="E326" s="84">
        <v>-2.5</v>
      </c>
      <c r="F326" s="84">
        <v>2</v>
      </c>
      <c r="G326" s="84">
        <v>0.5</v>
      </c>
      <c r="H326" s="84">
        <v>6.5379307955412178E-2</v>
      </c>
      <c r="I326" s="84">
        <v>-6.0578685470895878E-2</v>
      </c>
      <c r="J326" s="84">
        <v>2.1593382185506358E-2</v>
      </c>
      <c r="K326" s="84">
        <v>-1.1764464337042665E-2</v>
      </c>
      <c r="L326" s="84">
        <v>-0.63472239785876872</v>
      </c>
      <c r="M326" s="84">
        <v>0.6631338579467112</v>
      </c>
      <c r="N326" s="84">
        <v>7.9781098464628206E-2</v>
      </c>
      <c r="O326" s="84">
        <v>0.11066211741693202</v>
      </c>
      <c r="P326" s="84">
        <v>0.10289006767880007</v>
      </c>
      <c r="Q326" s="84">
        <v>5.1225805499810956E-2</v>
      </c>
      <c r="R326" s="84">
        <v>0.29251289811043446</v>
      </c>
      <c r="S326" s="84">
        <v>4.110850737887595E-4</v>
      </c>
      <c r="T326" s="84">
        <v>2.6476665769445526E-4</v>
      </c>
      <c r="U326" s="84">
        <v>4.1948047251219058E-4</v>
      </c>
      <c r="V326" s="84">
        <v>-1.2178505129905389E-3</v>
      </c>
      <c r="W326" s="84">
        <v>1.1032336427070611E-3</v>
      </c>
      <c r="X326" s="84">
        <v>4.2485428800000001E-3</v>
      </c>
      <c r="Y326" s="84">
        <v>2.8854737999999998E-3</v>
      </c>
      <c r="Z326" s="84">
        <v>3.81507516E-3</v>
      </c>
      <c r="AA326" s="84">
        <v>2.629418855239425E-3</v>
      </c>
      <c r="AB326" s="66">
        <v>1.4598746965184803E-2</v>
      </c>
    </row>
    <row r="327" spans="1:28" x14ac:dyDescent="0.15">
      <c r="A327" s="22" t="s">
        <v>106</v>
      </c>
      <c r="B327" s="22">
        <f t="shared" si="10"/>
        <v>0.5</v>
      </c>
      <c r="C327" s="22" t="s">
        <v>110</v>
      </c>
      <c r="D327" s="88">
        <f t="shared" ref="D327:D349" si="11">F327</f>
        <v>2</v>
      </c>
      <c r="E327" s="20">
        <v>-0.5</v>
      </c>
      <c r="F327" s="20">
        <v>2</v>
      </c>
      <c r="G327" s="20">
        <v>0.5</v>
      </c>
      <c r="H327" s="20">
        <v>7.7873399451477976E-2</v>
      </c>
      <c r="I327" s="20">
        <v>-6.8806157912222873E-2</v>
      </c>
      <c r="J327" s="20">
        <v>3.2071837331969555E-2</v>
      </c>
      <c r="K327" s="20">
        <v>-1.7360190829578584E-2</v>
      </c>
      <c r="L327" s="20">
        <v>-0.62018769096346149</v>
      </c>
      <c r="M327" s="20">
        <v>0.21030897584088001</v>
      </c>
      <c r="N327" s="20">
        <v>9.4182908209927474E-2</v>
      </c>
      <c r="O327" s="20">
        <v>0.11305868606817154</v>
      </c>
      <c r="P327" s="20">
        <v>0.10862204768499681</v>
      </c>
      <c r="Q327" s="20">
        <v>3.9551919518274567E-2</v>
      </c>
      <c r="R327" s="20">
        <v>9.031624149149281E-2</v>
      </c>
      <c r="S327" s="20">
        <v>3.7067332077223741E-4</v>
      </c>
      <c r="T327" s="20">
        <v>1.2541578522368936E-5</v>
      </c>
      <c r="U327" s="20">
        <v>7.9183108017154085E-4</v>
      </c>
      <c r="V327" s="20">
        <v>-1.0221135219197772E-3</v>
      </c>
      <c r="W327" s="20">
        <v>8.5413626800055742E-4</v>
      </c>
      <c r="X327" s="20">
        <v>1.5301008000000001E-4</v>
      </c>
      <c r="Y327" s="20">
        <v>2.3486867999999997E-4</v>
      </c>
      <c r="Z327" s="20">
        <v>1.667628E-3</v>
      </c>
      <c r="AA327" s="20">
        <v>9.5578354020306911E-4</v>
      </c>
      <c r="AB327" s="4">
        <v>1.6725717968811355E-2</v>
      </c>
    </row>
    <row r="328" spans="1:28" x14ac:dyDescent="0.15">
      <c r="A328" s="22" t="s">
        <v>106</v>
      </c>
      <c r="B328" s="22">
        <f t="shared" si="10"/>
        <v>0.5</v>
      </c>
      <c r="C328" s="22" t="s">
        <v>110</v>
      </c>
      <c r="D328" s="89">
        <f t="shared" si="11"/>
        <v>2</v>
      </c>
      <c r="E328" s="85">
        <v>1.5</v>
      </c>
      <c r="F328" s="85">
        <v>2</v>
      </c>
      <c r="G328" s="85">
        <v>0.5</v>
      </c>
      <c r="H328" s="85">
        <v>7.8091517144185371E-2</v>
      </c>
      <c r="I328" s="85">
        <v>-6.5954166557788282E-2</v>
      </c>
      <c r="J328" s="85">
        <v>3.0552517330327045E-2</v>
      </c>
      <c r="K328" s="85">
        <v>-2.8546044355184916E-2</v>
      </c>
      <c r="L328" s="85">
        <v>-0.63636810225313922</v>
      </c>
      <c r="M328" s="85">
        <v>0.12006979435246319</v>
      </c>
      <c r="N328" s="85">
        <v>8.668709847209416E-2</v>
      </c>
      <c r="O328" s="85">
        <v>0.11358130228495276</v>
      </c>
      <c r="P328" s="85">
        <v>0.11114927039043165</v>
      </c>
      <c r="Q328" s="85">
        <v>3.7786872786357617E-2</v>
      </c>
      <c r="R328" s="85">
        <v>4.9027566012868805E-2</v>
      </c>
      <c r="S328" s="85">
        <v>1.3238332884722768E-4</v>
      </c>
      <c r="T328" s="85">
        <v>-1.2402227649898167E-4</v>
      </c>
      <c r="U328" s="85">
        <v>4.9153241249663736E-4</v>
      </c>
      <c r="V328" s="85">
        <v>-1.0883667612547909E-3</v>
      </c>
      <c r="W328" s="85">
        <v>9.5974664578597942E-4</v>
      </c>
      <c r="X328" s="85">
        <v>1.4845248000000001E-4</v>
      </c>
      <c r="Y328" s="85">
        <v>7.9064639999999991E-5</v>
      </c>
      <c r="Z328" s="85">
        <v>8.0764667999999996E-4</v>
      </c>
      <c r="AA328" s="85">
        <v>3.3541814927570733E-4</v>
      </c>
      <c r="AB328" s="86">
        <v>1.6384762789290828E-2</v>
      </c>
    </row>
    <row r="329" spans="1:28" x14ac:dyDescent="0.15">
      <c r="A329" s="22" t="s">
        <v>106</v>
      </c>
      <c r="B329" s="53">
        <f t="shared" si="10"/>
        <v>6.6666666666666666E-2</v>
      </c>
      <c r="C329" s="22" t="s">
        <v>110</v>
      </c>
      <c r="D329" s="87">
        <f t="shared" si="11"/>
        <v>3</v>
      </c>
      <c r="E329" s="78">
        <v>-3.5</v>
      </c>
      <c r="F329" s="78">
        <v>3</v>
      </c>
      <c r="G329" s="78">
        <v>6.6666666666666666E-2</v>
      </c>
      <c r="H329" s="78">
        <v>0.38131506177925634</v>
      </c>
      <c r="I329" s="78">
        <v>0.38076324365487918</v>
      </c>
      <c r="J329" s="78">
        <v>-9.5190810913719831E-4</v>
      </c>
      <c r="K329" s="78">
        <v>-2.0484689211334797E-2</v>
      </c>
      <c r="L329" s="78">
        <v>-0.62371342777096506</v>
      </c>
      <c r="M329" s="78">
        <v>3.0157527808800005E-4</v>
      </c>
      <c r="N329" s="78">
        <v>0.18574526938999489</v>
      </c>
      <c r="O329" s="78">
        <v>9.4780183886248856E-2</v>
      </c>
      <c r="P329" s="78">
        <v>7.1426704942082933E-2</v>
      </c>
      <c r="Q329" s="78">
        <v>9.0881804035522928E-2</v>
      </c>
      <c r="R329" s="78">
        <v>2.3382279990518399E-2</v>
      </c>
      <c r="S329" s="78">
        <v>-3.4531146198255799E-3</v>
      </c>
      <c r="T329" s="78">
        <v>-9.0578067105997865E-4</v>
      </c>
      <c r="U329" s="78">
        <v>-7.5420121425500601E-3</v>
      </c>
      <c r="V329" s="78">
        <v>-1.1562238965141158E-3</v>
      </c>
      <c r="W329" s="78">
        <v>1.6109283910563739E-3</v>
      </c>
      <c r="X329" s="78">
        <v>-4.6157040000000002E-5</v>
      </c>
      <c r="Y329" s="78">
        <v>1.7933399999999997E-5</v>
      </c>
      <c r="Z329" s="78">
        <v>6.8665320000000003E-5</v>
      </c>
      <c r="AA329" s="78">
        <v>8.1654334810049979E-5</v>
      </c>
      <c r="AB329" s="79">
        <v>2.4293181268578146E-2</v>
      </c>
    </row>
    <row r="330" spans="1:28" x14ac:dyDescent="0.15">
      <c r="A330" s="22" t="s">
        <v>106</v>
      </c>
      <c r="B330" s="53">
        <f t="shared" si="10"/>
        <v>6.6666666666666666E-2</v>
      </c>
      <c r="C330" s="22" t="s">
        <v>110</v>
      </c>
      <c r="D330" s="88">
        <f t="shared" si="11"/>
        <v>3</v>
      </c>
      <c r="E330" s="80">
        <v>-2.5</v>
      </c>
      <c r="F330" s="80">
        <v>3</v>
      </c>
      <c r="G330" s="80">
        <v>6.6666666666666666E-2</v>
      </c>
      <c r="H330" s="80">
        <v>0.37305227119750639</v>
      </c>
      <c r="I330" s="80">
        <v>0.37232174742953705</v>
      </c>
      <c r="J330" s="80">
        <v>1.8179578398031973E-3</v>
      </c>
      <c r="K330" s="80">
        <v>-2.3263887592717712E-2</v>
      </c>
      <c r="L330" s="80">
        <v>-0.63263045167254528</v>
      </c>
      <c r="M330" s="80">
        <v>0.30573151470620646</v>
      </c>
      <c r="N330" s="80">
        <v>0.2235353991605788</v>
      </c>
      <c r="O330" s="80">
        <v>0.1125566012027639</v>
      </c>
      <c r="P330" s="80">
        <v>5.9341204929017517E-2</v>
      </c>
      <c r="Q330" s="80">
        <v>8.7077691911461211E-2</v>
      </c>
      <c r="R330" s="80">
        <v>0.4760934881370697</v>
      </c>
      <c r="S330" s="80">
        <v>-3.8084593446260332E-3</v>
      </c>
      <c r="T330" s="80">
        <v>-7.3577260664564419E-4</v>
      </c>
      <c r="U330" s="80">
        <v>-8.6081505513153581E-3</v>
      </c>
      <c r="V330" s="80">
        <v>-1.7262855209972264E-3</v>
      </c>
      <c r="W330" s="80">
        <v>9.8306482499327472E-4</v>
      </c>
      <c r="X330" s="80">
        <v>-5.8247108639999996E-2</v>
      </c>
      <c r="Y330" s="80">
        <v>4.1453078400000001E-3</v>
      </c>
      <c r="Z330" s="80">
        <v>6.23522772E-3</v>
      </c>
      <c r="AA330" s="80">
        <v>1.5681952220312753E-2</v>
      </c>
      <c r="AB330" s="81">
        <v>3.3079220877312486E-2</v>
      </c>
    </row>
    <row r="331" spans="1:28" x14ac:dyDescent="0.15">
      <c r="A331" s="22" t="s">
        <v>106</v>
      </c>
      <c r="B331" s="53">
        <f t="shared" si="10"/>
        <v>6.6666666666666666E-2</v>
      </c>
      <c r="C331" s="22" t="s">
        <v>110</v>
      </c>
      <c r="D331" s="88">
        <f t="shared" si="11"/>
        <v>3</v>
      </c>
      <c r="E331" s="80">
        <v>-1.5</v>
      </c>
      <c r="F331" s="80">
        <v>3</v>
      </c>
      <c r="G331" s="80">
        <v>6.6666666666666666E-2</v>
      </c>
      <c r="H331" s="80">
        <v>0.35443953450004356</v>
      </c>
      <c r="I331" s="80">
        <v>0.35411977119364296</v>
      </c>
      <c r="J331" s="80">
        <v>-1.7470313532400342E-3</v>
      </c>
      <c r="K331" s="80">
        <v>-1.4950556772919519E-2</v>
      </c>
      <c r="L331" s="80">
        <v>-0.63973017901214912</v>
      </c>
      <c r="M331" s="80">
        <v>0.35111014031388965</v>
      </c>
      <c r="N331" s="80">
        <v>0.19558289750873822</v>
      </c>
      <c r="O331" s="80">
        <v>9.7803891997625833E-2</v>
      </c>
      <c r="P331" s="80">
        <v>6.989245304853238E-2</v>
      </c>
      <c r="Q331" s="80">
        <v>8.717293743261495E-2</v>
      </c>
      <c r="R331" s="80">
        <v>0.24051332353905361</v>
      </c>
      <c r="S331" s="80">
        <v>-1.9913239676072453E-3</v>
      </c>
      <c r="T331" s="80">
        <v>-1.0716082093001902E-3</v>
      </c>
      <c r="U331" s="80">
        <v>-7.7247740268485106E-3</v>
      </c>
      <c r="V331" s="80">
        <v>-1.9698926365782029E-3</v>
      </c>
      <c r="W331" s="80">
        <v>1.4096394525553039E-3</v>
      </c>
      <c r="X331" s="80">
        <v>-1.2544515359999999E-2</v>
      </c>
      <c r="Y331" s="80">
        <v>8.7025644000000011E-4</v>
      </c>
      <c r="Z331" s="80">
        <v>2.4143086800000003E-3</v>
      </c>
      <c r="AA331" s="80">
        <v>8.9157317135471776E-3</v>
      </c>
      <c r="AB331" s="81">
        <v>2.6351613040469082E-2</v>
      </c>
    </row>
    <row r="332" spans="1:28" x14ac:dyDescent="0.15">
      <c r="A332" s="22" t="s">
        <v>106</v>
      </c>
      <c r="B332" s="53">
        <f t="shared" si="10"/>
        <v>6.6666666666666666E-2</v>
      </c>
      <c r="C332" s="22" t="s">
        <v>110</v>
      </c>
      <c r="D332" s="88">
        <f t="shared" si="11"/>
        <v>3</v>
      </c>
      <c r="E332" s="80">
        <v>-0.5</v>
      </c>
      <c r="F332" s="80">
        <v>3</v>
      </c>
      <c r="G332" s="80">
        <v>6.6666666666666666E-2</v>
      </c>
      <c r="H332" s="80">
        <v>0.33108509748213577</v>
      </c>
      <c r="I332" s="80">
        <v>0.33010182305956948</v>
      </c>
      <c r="J332" s="80">
        <v>2.2420235699913769E-2</v>
      </c>
      <c r="K332" s="80">
        <v>-1.214336109420904E-2</v>
      </c>
      <c r="L332" s="80">
        <v>-0.64300953939269356</v>
      </c>
      <c r="M332" s="80">
        <v>0.24318468157107598</v>
      </c>
      <c r="N332" s="80">
        <v>0.24154077215301703</v>
      </c>
      <c r="O332" s="80">
        <v>0.11816539310071933</v>
      </c>
      <c r="P332" s="80">
        <v>6.6346128720374195E-2</v>
      </c>
      <c r="Q332" s="80">
        <v>7.7105185387606842E-2</v>
      </c>
      <c r="R332" s="80">
        <v>0.148236923747808</v>
      </c>
      <c r="S332" s="80">
        <v>-5.480669814275225E-3</v>
      </c>
      <c r="T332" s="80">
        <v>-1.0785757529237284E-3</v>
      </c>
      <c r="U332" s="80">
        <v>-7.7171246770556404E-3</v>
      </c>
      <c r="V332" s="80">
        <v>-1.0143407955173454E-3</v>
      </c>
      <c r="W332" s="80">
        <v>9.7917846179205884E-4</v>
      </c>
      <c r="X332" s="80">
        <v>-2.0047564800000001E-3</v>
      </c>
      <c r="Y332" s="80">
        <v>9.3384359999999997E-5</v>
      </c>
      <c r="Z332" s="80">
        <v>6.3137448000000001E-4</v>
      </c>
      <c r="AA332" s="80">
        <v>4.1519498988281051E-3</v>
      </c>
      <c r="AB332" s="81">
        <v>3.8353406767551841E-2</v>
      </c>
    </row>
    <row r="333" spans="1:28" x14ac:dyDescent="0.15">
      <c r="A333" s="22" t="s">
        <v>106</v>
      </c>
      <c r="B333" s="53">
        <f t="shared" si="10"/>
        <v>6.6666666666666666E-2</v>
      </c>
      <c r="C333" s="22" t="s">
        <v>110</v>
      </c>
      <c r="D333" s="88">
        <f t="shared" si="11"/>
        <v>3</v>
      </c>
      <c r="E333" s="80">
        <v>0.5</v>
      </c>
      <c r="F333" s="80">
        <v>3</v>
      </c>
      <c r="G333" s="80">
        <v>6.6666666666666666E-2</v>
      </c>
      <c r="H333" s="80">
        <v>0.36493729473721725</v>
      </c>
      <c r="I333" s="80">
        <v>0.36456711823196447</v>
      </c>
      <c r="J333" s="80">
        <v>6.1706043309952491E-3</v>
      </c>
      <c r="K333" s="80">
        <v>-1.5230529746195166E-2</v>
      </c>
      <c r="L333" s="80">
        <v>-0.65461284754167781</v>
      </c>
      <c r="M333" s="80">
        <v>0.1811093370887808</v>
      </c>
      <c r="N333" s="80">
        <v>0.20034865967605259</v>
      </c>
      <c r="O333" s="80">
        <v>9.7055430915735597E-2</v>
      </c>
      <c r="P333" s="80">
        <v>7.1473367104295527E-2</v>
      </c>
      <c r="Q333" s="80">
        <v>7.9499633752687399E-2</v>
      </c>
      <c r="R333" s="80">
        <v>9.6249850155799205E-2</v>
      </c>
      <c r="S333" s="80">
        <v>-3.5576277741786542E-3</v>
      </c>
      <c r="T333" s="80">
        <v>-8.0823506033044239E-4</v>
      </c>
      <c r="U333" s="80">
        <v>-6.4974235149216648E-3</v>
      </c>
      <c r="V333" s="80">
        <v>-1.0570907907307202E-3</v>
      </c>
      <c r="W333" s="80">
        <v>1.3736134825630803E-3</v>
      </c>
      <c r="X333" s="80">
        <v>-1.6211534400000002E-3</v>
      </c>
      <c r="Y333" s="80">
        <v>2.4692255999999999E-4</v>
      </c>
      <c r="Z333" s="80">
        <v>5.6930580000000004E-4</v>
      </c>
      <c r="AA333" s="80">
        <v>2.4229422679414529E-3</v>
      </c>
      <c r="AB333" s="81">
        <v>2.7333892154727625E-2</v>
      </c>
    </row>
    <row r="334" spans="1:28" x14ac:dyDescent="0.15">
      <c r="A334" s="22" t="s">
        <v>106</v>
      </c>
      <c r="B334" s="53">
        <f t="shared" si="10"/>
        <v>6.6666666666666666E-2</v>
      </c>
      <c r="C334" s="22" t="s">
        <v>110</v>
      </c>
      <c r="D334" s="88">
        <f t="shared" si="11"/>
        <v>3</v>
      </c>
      <c r="E334" s="80">
        <v>1.5</v>
      </c>
      <c r="F334" s="80">
        <v>3</v>
      </c>
      <c r="G334" s="80">
        <v>6.6666666666666666E-2</v>
      </c>
      <c r="H334" s="80">
        <v>0.31998428697575387</v>
      </c>
      <c r="I334" s="80">
        <v>0.31795721764103485</v>
      </c>
      <c r="J334" s="80">
        <v>3.1776932466785875E-2</v>
      </c>
      <c r="K334" s="80">
        <v>-1.6833841639820369E-2</v>
      </c>
      <c r="L334" s="80">
        <v>-0.6625697244798544</v>
      </c>
      <c r="M334" s="80">
        <v>0.14425481554107122</v>
      </c>
      <c r="N334" s="80">
        <v>0.23826571052785483</v>
      </c>
      <c r="O334" s="80">
        <v>0.1226916228353423</v>
      </c>
      <c r="P334" s="80">
        <v>6.695273682913809E-2</v>
      </c>
      <c r="Q334" s="80">
        <v>7.5355972848007852E-2</v>
      </c>
      <c r="R334" s="80">
        <v>7.6443626152252808E-2</v>
      </c>
      <c r="S334" s="80">
        <v>-5.7733066464638327E-3</v>
      </c>
      <c r="T334" s="80">
        <v>-4.5289033552998927E-4</v>
      </c>
      <c r="U334" s="80">
        <v>-6.3992157337099875E-3</v>
      </c>
      <c r="V334" s="80">
        <v>-1.2815128435247421E-3</v>
      </c>
      <c r="W334" s="80">
        <v>8.9460379593702744E-4</v>
      </c>
      <c r="X334" s="80">
        <v>-1.2572783999999999E-4</v>
      </c>
      <c r="Y334" s="80">
        <v>-1.0447704E-4</v>
      </c>
      <c r="Z334" s="80">
        <v>2.1302460000000004E-4</v>
      </c>
      <c r="AA334" s="80">
        <v>1.6954642599675083E-3</v>
      </c>
      <c r="AB334" s="81">
        <v>3.815322604811261E-2</v>
      </c>
    </row>
    <row r="335" spans="1:28" x14ac:dyDescent="0.15">
      <c r="A335" s="22" t="s">
        <v>106</v>
      </c>
      <c r="B335" s="53">
        <f t="shared" si="10"/>
        <v>6.6666666666666666E-2</v>
      </c>
      <c r="C335" s="22" t="s">
        <v>110</v>
      </c>
      <c r="D335" s="89">
        <f t="shared" si="11"/>
        <v>3</v>
      </c>
      <c r="E335" s="82">
        <v>2.5</v>
      </c>
      <c r="F335" s="82">
        <v>3</v>
      </c>
      <c r="G335" s="82">
        <v>6.6666666666666666E-2</v>
      </c>
      <c r="H335" s="82">
        <v>0.34702321690446269</v>
      </c>
      <c r="I335" s="82">
        <v>0.34683051929387082</v>
      </c>
      <c r="J335" s="82">
        <v>4.9685870323984719E-3</v>
      </c>
      <c r="K335" s="82">
        <v>-1.0441125416693106E-2</v>
      </c>
      <c r="L335" s="82">
        <v>-0.6547381990603699</v>
      </c>
      <c r="M335" s="82">
        <v>0.11869505115672961</v>
      </c>
      <c r="N335" s="82">
        <v>0.20249138616485557</v>
      </c>
      <c r="O335" s="82">
        <v>0.10386997308526483</v>
      </c>
      <c r="P335" s="82">
        <v>7.4362688188500212E-2</v>
      </c>
      <c r="Q335" s="82">
        <v>7.8086995449039312E-2</v>
      </c>
      <c r="R335" s="82">
        <v>5.9620478795035209E-2</v>
      </c>
      <c r="S335" s="82">
        <v>-3.6231226842399142E-3</v>
      </c>
      <c r="T335" s="82">
        <v>-1.1357096106367423E-3</v>
      </c>
      <c r="U335" s="82">
        <v>-7.3152459341743531E-3</v>
      </c>
      <c r="V335" s="82">
        <v>-1.5604056694405676E-3</v>
      </c>
      <c r="W335" s="82">
        <v>1.4524511360734598E-3</v>
      </c>
      <c r="X335" s="82">
        <v>-5.1590520000000006E-4</v>
      </c>
      <c r="Y335" s="82">
        <v>1.049976E-4</v>
      </c>
      <c r="Z335" s="82">
        <v>2.5450739999999998E-4</v>
      </c>
      <c r="AA335" s="82">
        <v>1.1952500174400357E-3</v>
      </c>
      <c r="AB335" s="83">
        <v>2.8660771087159202E-2</v>
      </c>
    </row>
    <row r="336" spans="1:28" x14ac:dyDescent="0.15">
      <c r="A336" s="22" t="s">
        <v>106</v>
      </c>
      <c r="B336" s="53">
        <f t="shared" si="10"/>
        <v>0.16666666666666666</v>
      </c>
      <c r="C336" s="22" t="s">
        <v>110</v>
      </c>
      <c r="D336" s="87">
        <f t="shared" si="11"/>
        <v>3</v>
      </c>
      <c r="E336" s="78">
        <v>-3.5</v>
      </c>
      <c r="F336" s="78">
        <v>3</v>
      </c>
      <c r="G336" s="78">
        <v>0.16666666666666666</v>
      </c>
      <c r="H336" s="78">
        <v>0.42268834634144642</v>
      </c>
      <c r="I336" s="78">
        <v>0.42154224045572136</v>
      </c>
      <c r="J336" s="78">
        <v>6.364718925799699E-4</v>
      </c>
      <c r="K336" s="78">
        <v>-3.1099397871458812E-2</v>
      </c>
      <c r="L336" s="78">
        <v>-0.66728723213800889</v>
      </c>
      <c r="M336" s="78">
        <v>5.618981132856E-4</v>
      </c>
      <c r="N336" s="78">
        <v>0.21335931482525333</v>
      </c>
      <c r="O336" s="78">
        <v>8.0606085492547122E-2</v>
      </c>
      <c r="P336" s="78">
        <v>9.4800715237622415E-2</v>
      </c>
      <c r="Q336" s="78">
        <v>8.5125429140960981E-2</v>
      </c>
      <c r="R336" s="78">
        <v>2.8121597214681604E-2</v>
      </c>
      <c r="S336" s="78">
        <v>-2.4260986897160354E-3</v>
      </c>
      <c r="T336" s="78">
        <v>-1.2485838173380626E-3</v>
      </c>
      <c r="U336" s="78">
        <v>-9.7510292112284735E-3</v>
      </c>
      <c r="V336" s="78">
        <v>-1.3324673832740172E-4</v>
      </c>
      <c r="W336" s="78">
        <v>2.2843179260480023E-3</v>
      </c>
      <c r="X336" s="78">
        <v>-1.1350367999999999E-4</v>
      </c>
      <c r="Y336" s="78">
        <v>-1.2570984E-4</v>
      </c>
      <c r="Z336" s="78">
        <v>9.3247200000000004E-6</v>
      </c>
      <c r="AA336" s="78">
        <v>1.499331574325728E-4</v>
      </c>
      <c r="AB336" s="79">
        <v>3.0503356925349071E-2</v>
      </c>
    </row>
    <row r="337" spans="1:28" x14ac:dyDescent="0.15">
      <c r="A337" s="22" t="s">
        <v>106</v>
      </c>
      <c r="B337" s="53">
        <f t="shared" si="10"/>
        <v>0.16666666666666666</v>
      </c>
      <c r="C337" s="22" t="s">
        <v>110</v>
      </c>
      <c r="D337" s="88">
        <f t="shared" si="11"/>
        <v>3</v>
      </c>
      <c r="E337" s="80">
        <v>-2.5</v>
      </c>
      <c r="F337" s="80">
        <v>3</v>
      </c>
      <c r="G337" s="80">
        <v>0.16666666666666666</v>
      </c>
      <c r="H337" s="80">
        <v>0.41376692896730893</v>
      </c>
      <c r="I337" s="80">
        <v>0.41279215179761319</v>
      </c>
      <c r="J337" s="80">
        <v>1.475084271864956E-2</v>
      </c>
      <c r="K337" s="80">
        <v>-2.4251258945136495E-2</v>
      </c>
      <c r="L337" s="80">
        <v>-0.67180583590025222</v>
      </c>
      <c r="M337" s="80">
        <v>0.16509592179924482</v>
      </c>
      <c r="N337" s="80">
        <v>0.23017013646504877</v>
      </c>
      <c r="O337" s="80">
        <v>0.10812182930607765</v>
      </c>
      <c r="P337" s="80">
        <v>9.3637894155284215E-2</v>
      </c>
      <c r="Q337" s="80">
        <v>8.1045135051459119E-2</v>
      </c>
      <c r="R337" s="80">
        <v>0.3151460477724049</v>
      </c>
      <c r="S337" s="80">
        <v>-4.3003679244478371E-3</v>
      </c>
      <c r="T337" s="80">
        <v>-3.2608104158159232E-3</v>
      </c>
      <c r="U337" s="80">
        <v>-9.3089296936298398E-3</v>
      </c>
      <c r="V337" s="80">
        <v>-8.2137977816173775E-4</v>
      </c>
      <c r="W337" s="80">
        <v>2.2722887066156674E-3</v>
      </c>
      <c r="X337" s="80">
        <v>-3.8706392160000005E-2</v>
      </c>
      <c r="Y337" s="80">
        <v>2.8434650400000002E-3</v>
      </c>
      <c r="Z337" s="80">
        <v>6.9255853200000011E-3</v>
      </c>
      <c r="AA337" s="80">
        <v>9.3683206006376172E-3</v>
      </c>
      <c r="AB337" s="81">
        <v>3.6718338457333986E-2</v>
      </c>
    </row>
    <row r="338" spans="1:28" x14ac:dyDescent="0.15">
      <c r="A338" s="22" t="s">
        <v>106</v>
      </c>
      <c r="B338" s="53">
        <f t="shared" si="10"/>
        <v>0.16666666666666666</v>
      </c>
      <c r="C338" s="22" t="s">
        <v>110</v>
      </c>
      <c r="D338" s="88">
        <f t="shared" si="11"/>
        <v>3</v>
      </c>
      <c r="E338" s="80">
        <v>-1.5</v>
      </c>
      <c r="F338" s="80">
        <v>3</v>
      </c>
      <c r="G338" s="80">
        <v>0.16666666666666666</v>
      </c>
      <c r="H338" s="80">
        <v>0.39239212680869479</v>
      </c>
      <c r="I338" s="80">
        <v>0.39147189880159128</v>
      </c>
      <c r="J338" s="80">
        <v>1.2020172985967744E-3</v>
      </c>
      <c r="K338" s="80">
        <v>-2.6830743272249449E-2</v>
      </c>
      <c r="L338" s="80">
        <v>-0.67208790686321462</v>
      </c>
      <c r="M338" s="80">
        <v>0.26526345632645043</v>
      </c>
      <c r="N338" s="80">
        <v>0.21421292131266262</v>
      </c>
      <c r="O338" s="80">
        <v>8.1229491979707552E-2</v>
      </c>
      <c r="P338" s="80">
        <v>9.8653143349895278E-2</v>
      </c>
      <c r="Q338" s="80">
        <v>7.9937913379523245E-2</v>
      </c>
      <c r="R338" s="80">
        <v>0.23318475549389994</v>
      </c>
      <c r="S338" s="80">
        <v>-1.779510641451681E-3</v>
      </c>
      <c r="T338" s="80">
        <v>-1.8603341474847253E-3</v>
      </c>
      <c r="U338" s="80">
        <v>-8.6808604998841361E-3</v>
      </c>
      <c r="V338" s="80">
        <v>-4.9196423063010584E-4</v>
      </c>
      <c r="W338" s="80">
        <v>2.3767886949150278E-3</v>
      </c>
      <c r="X338" s="80">
        <v>-1.9438464959999999E-2</v>
      </c>
      <c r="Y338" s="80">
        <v>8.0425224E-4</v>
      </c>
      <c r="Z338" s="80">
        <v>3.8415275999999997E-3</v>
      </c>
      <c r="AA338" s="80">
        <v>9.2853410130271253E-3</v>
      </c>
      <c r="AB338" s="81">
        <v>3.1108924358700676E-2</v>
      </c>
    </row>
    <row r="339" spans="1:28" x14ac:dyDescent="0.15">
      <c r="A339" s="22" t="s">
        <v>106</v>
      </c>
      <c r="B339" s="53">
        <f t="shared" si="10"/>
        <v>0.16666666666666666</v>
      </c>
      <c r="C339" s="22" t="s">
        <v>110</v>
      </c>
      <c r="D339" s="88">
        <f t="shared" si="11"/>
        <v>3</v>
      </c>
      <c r="E339" s="80">
        <v>-0.5</v>
      </c>
      <c r="F339" s="80">
        <v>3</v>
      </c>
      <c r="G339" s="80">
        <v>0.16666666666666666</v>
      </c>
      <c r="H339" s="80">
        <v>0.37385571657371985</v>
      </c>
      <c r="I339" s="80">
        <v>0.37260545337578965</v>
      </c>
      <c r="J339" s="80">
        <v>2.4236327053228458E-2</v>
      </c>
      <c r="K339" s="80">
        <v>-1.8597671371456941E-2</v>
      </c>
      <c r="L339" s="80">
        <v>-0.67048522820584522</v>
      </c>
      <c r="M339" s="80">
        <v>0.21179132582585039</v>
      </c>
      <c r="N339" s="80">
        <v>0.24754090405139559</v>
      </c>
      <c r="O339" s="80">
        <v>0.11090476066043757</v>
      </c>
      <c r="P339" s="80">
        <v>9.5909408211793959E-2</v>
      </c>
      <c r="Q339" s="80">
        <v>7.5135826496748076E-2</v>
      </c>
      <c r="R339" s="80">
        <v>0.14322484214987766</v>
      </c>
      <c r="S339" s="80">
        <v>-5.1392601767218486E-3</v>
      </c>
      <c r="T339" s="80">
        <v>-3.0880153339521732E-3</v>
      </c>
      <c r="U339" s="80">
        <v>-9.506990277514029E-3</v>
      </c>
      <c r="V339" s="80">
        <v>-6.5161356340386306E-4</v>
      </c>
      <c r="W339" s="80">
        <v>1.8711913489282757E-3</v>
      </c>
      <c r="X339" s="80">
        <v>-9.1664323200000009E-3</v>
      </c>
      <c r="Y339" s="80">
        <v>7.9323731999999994E-4</v>
      </c>
      <c r="Z339" s="80">
        <v>1.5430327200000001E-3</v>
      </c>
      <c r="AA339" s="80">
        <v>4.3666463462799197E-3</v>
      </c>
      <c r="AB339" s="81">
        <v>4.1387489849633849E-2</v>
      </c>
    </row>
    <row r="340" spans="1:28" x14ac:dyDescent="0.15">
      <c r="A340" s="22" t="s">
        <v>106</v>
      </c>
      <c r="B340" s="53">
        <f t="shared" si="10"/>
        <v>0.16666666666666666</v>
      </c>
      <c r="C340" s="22" t="s">
        <v>110</v>
      </c>
      <c r="D340" s="88">
        <f t="shared" si="11"/>
        <v>3</v>
      </c>
      <c r="E340" s="80">
        <v>0.5</v>
      </c>
      <c r="F340" s="80">
        <v>3</v>
      </c>
      <c r="G340" s="80">
        <v>0.16666666666666666</v>
      </c>
      <c r="H340" s="80">
        <v>0.39363105532141396</v>
      </c>
      <c r="I340" s="80">
        <v>0.39267889339749068</v>
      </c>
      <c r="J340" s="80">
        <v>3.2028908142733956E-3</v>
      </c>
      <c r="K340" s="80">
        <v>-2.7174176786134246E-2</v>
      </c>
      <c r="L340" s="80">
        <v>-0.68558912473923961</v>
      </c>
      <c r="M340" s="80">
        <v>0.1669132506891528</v>
      </c>
      <c r="N340" s="80">
        <v>0.21882189861494258</v>
      </c>
      <c r="O340" s="80">
        <v>8.3894834685291714E-2</v>
      </c>
      <c r="P340" s="80">
        <v>9.9080568755762766E-2</v>
      </c>
      <c r="Q340" s="80">
        <v>7.4629312618006802E-2</v>
      </c>
      <c r="R340" s="80">
        <v>9.4843572825355202E-2</v>
      </c>
      <c r="S340" s="80">
        <v>-1.7822976589010962E-3</v>
      </c>
      <c r="T340" s="80">
        <v>-1.0214418952107143E-3</v>
      </c>
      <c r="U340" s="80">
        <v>-7.8285748810270166E-3</v>
      </c>
      <c r="V340" s="80">
        <v>-4.8326617965595601E-4</v>
      </c>
      <c r="W340" s="80">
        <v>2.0088796451999242E-3</v>
      </c>
      <c r="X340" s="80">
        <v>-4.5293875200000007E-3</v>
      </c>
      <c r="Y340" s="80">
        <v>1.8663588E-4</v>
      </c>
      <c r="Z340" s="80">
        <v>9.894538799999999E-4</v>
      </c>
      <c r="AA340" s="80">
        <v>2.8406644784749469E-3</v>
      </c>
      <c r="AB340" s="81">
        <v>3.2369162852643033E-2</v>
      </c>
    </row>
    <row r="341" spans="1:28" x14ac:dyDescent="0.15">
      <c r="A341" s="22" t="s">
        <v>106</v>
      </c>
      <c r="B341" s="53">
        <f t="shared" si="10"/>
        <v>0.16666666666666666</v>
      </c>
      <c r="C341" s="22" t="s">
        <v>110</v>
      </c>
      <c r="D341" s="88">
        <f t="shared" si="11"/>
        <v>3</v>
      </c>
      <c r="E341" s="80">
        <v>1.5</v>
      </c>
      <c r="F341" s="80">
        <v>3</v>
      </c>
      <c r="G341" s="80">
        <v>0.16666666666666666</v>
      </c>
      <c r="H341" s="80">
        <v>0.39766087790729743</v>
      </c>
      <c r="I341" s="80">
        <v>0.39583947718469131</v>
      </c>
      <c r="J341" s="80">
        <v>3.496489138915123E-2</v>
      </c>
      <c r="K341" s="80">
        <v>-1.4924425962080459E-2</v>
      </c>
      <c r="L341" s="80">
        <v>-0.69257398658125069</v>
      </c>
      <c r="M341" s="80">
        <v>0.13953954396256563</v>
      </c>
      <c r="N341" s="80">
        <v>0.26618585974722797</v>
      </c>
      <c r="O341" s="80">
        <v>0.11609919255794507</v>
      </c>
      <c r="P341" s="80">
        <v>9.5265470373259956E-2</v>
      </c>
      <c r="Q341" s="80">
        <v>7.070393521843199E-2</v>
      </c>
      <c r="R341" s="80">
        <v>7.6215025768644015E-2</v>
      </c>
      <c r="S341" s="80">
        <v>-6.6303145121590443E-3</v>
      </c>
      <c r="T341" s="80">
        <v>-3.7736216265083417E-3</v>
      </c>
      <c r="U341" s="80">
        <v>-9.5335573741064678E-3</v>
      </c>
      <c r="V341" s="80">
        <v>-4.2694475739071624E-4</v>
      </c>
      <c r="W341" s="80">
        <v>2.0312108115307201E-3</v>
      </c>
      <c r="X341" s="80">
        <v>-1.9184111999999997E-3</v>
      </c>
      <c r="Y341" s="80">
        <v>1.2405960000000003E-5</v>
      </c>
      <c r="Z341" s="80">
        <v>5.3577288000000007E-4</v>
      </c>
      <c r="AA341" s="80">
        <v>1.9782079393854644E-3</v>
      </c>
      <c r="AB341" s="81">
        <v>4.6704722143708105E-2</v>
      </c>
    </row>
    <row r="342" spans="1:28" x14ac:dyDescent="0.15">
      <c r="A342" s="22" t="s">
        <v>106</v>
      </c>
      <c r="B342" s="53">
        <f t="shared" si="10"/>
        <v>0.16666666666666666</v>
      </c>
      <c r="C342" s="22" t="s">
        <v>110</v>
      </c>
      <c r="D342" s="89">
        <f t="shared" si="11"/>
        <v>3</v>
      </c>
      <c r="E342" s="82">
        <v>2.5</v>
      </c>
      <c r="F342" s="82">
        <v>3</v>
      </c>
      <c r="G342" s="82">
        <v>0.16666666666666666</v>
      </c>
      <c r="H342" s="82">
        <v>0.41737543832290414</v>
      </c>
      <c r="I342" s="82">
        <v>0.41684864909929575</v>
      </c>
      <c r="J342" s="82">
        <v>4.0484091935658476E-3</v>
      </c>
      <c r="K342" s="82">
        <v>-2.0568681103317495E-2</v>
      </c>
      <c r="L342" s="82">
        <v>-0.69253766108122705</v>
      </c>
      <c r="M342" s="82">
        <v>0.11559624642427681</v>
      </c>
      <c r="N342" s="82">
        <v>0.23272597862997402</v>
      </c>
      <c r="O342" s="82">
        <v>8.4854208740382936E-2</v>
      </c>
      <c r="P342" s="82">
        <v>9.7066629834666629E-2</v>
      </c>
      <c r="Q342" s="82">
        <v>7.355354900936685E-2</v>
      </c>
      <c r="R342" s="82">
        <v>6.08620645989216E-2</v>
      </c>
      <c r="S342" s="82">
        <v>-2.31601150046413E-3</v>
      </c>
      <c r="T342" s="82">
        <v>-1.8004132723222961E-3</v>
      </c>
      <c r="U342" s="82">
        <v>-9.1381764659954675E-3</v>
      </c>
      <c r="V342" s="82">
        <v>-5.5451617167824715E-4</v>
      </c>
      <c r="W342" s="82">
        <v>2.0842627536425563E-3</v>
      </c>
      <c r="X342" s="82">
        <v>-1.3599432E-3</v>
      </c>
      <c r="Y342" s="82">
        <v>-7.2043560000000013E-5</v>
      </c>
      <c r="Z342" s="82">
        <v>4.7709540000000005E-4</v>
      </c>
      <c r="AA342" s="82">
        <v>1.5020868268453636E-3</v>
      </c>
      <c r="AB342" s="83">
        <v>3.5391774248847895E-2</v>
      </c>
    </row>
    <row r="343" spans="1:28" x14ac:dyDescent="0.15">
      <c r="A343" s="22" t="s">
        <v>106</v>
      </c>
      <c r="B343" s="22">
        <f t="shared" si="10"/>
        <v>0.5</v>
      </c>
      <c r="C343" s="22" t="s">
        <v>110</v>
      </c>
      <c r="D343" s="87">
        <f t="shared" si="11"/>
        <v>3</v>
      </c>
      <c r="E343" s="78">
        <v>-3.5</v>
      </c>
      <c r="F343" s="78">
        <v>3</v>
      </c>
      <c r="G343" s="78">
        <v>0.5</v>
      </c>
      <c r="H343" s="78">
        <v>0.57831729877483395</v>
      </c>
      <c r="I343" s="78">
        <v>0.57585587737930366</v>
      </c>
      <c r="J343" s="78">
        <v>2.9714464896988604E-3</v>
      </c>
      <c r="K343" s="78">
        <v>-5.3217262760234876E-2</v>
      </c>
      <c r="L343" s="78">
        <v>-0.73812162667910619</v>
      </c>
      <c r="M343" s="78">
        <v>9.6585465024719998E-4</v>
      </c>
      <c r="N343" s="78">
        <v>0.21882438726359388</v>
      </c>
      <c r="O343" s="78">
        <v>7.6242240082424043E-2</v>
      </c>
      <c r="P343" s="78">
        <v>0.10489654065394222</v>
      </c>
      <c r="Q343" s="78">
        <v>8.4047412089391496E-2</v>
      </c>
      <c r="R343" s="78">
        <v>2.6867081721211199E-2</v>
      </c>
      <c r="S343" s="78">
        <v>-8.9881312743644024E-4</v>
      </c>
      <c r="T343" s="78">
        <v>-3.2371207674958928E-3</v>
      </c>
      <c r="U343" s="78">
        <v>-1.0975336433452779E-2</v>
      </c>
      <c r="V343" s="78">
        <v>-2.515649068977519E-4</v>
      </c>
      <c r="W343" s="78">
        <v>2.8954639615153951E-3</v>
      </c>
      <c r="X343" s="78">
        <v>-8.2425456000000011E-4</v>
      </c>
      <c r="Y343" s="78">
        <v>-9.4964400000000005E-6</v>
      </c>
      <c r="Z343" s="78">
        <v>1.1671452000000002E-4</v>
      </c>
      <c r="AA343" s="78">
        <v>1.4862402088004566E-4</v>
      </c>
      <c r="AB343" s="79">
        <v>3.2350137937618727E-2</v>
      </c>
    </row>
    <row r="344" spans="1:28" x14ac:dyDescent="0.15">
      <c r="A344" s="22" t="s">
        <v>106</v>
      </c>
      <c r="B344" s="22">
        <f t="shared" si="10"/>
        <v>0.5</v>
      </c>
      <c r="C344" s="22" t="s">
        <v>110</v>
      </c>
      <c r="D344" s="88">
        <f t="shared" si="11"/>
        <v>3</v>
      </c>
      <c r="E344" s="80">
        <v>-2.5</v>
      </c>
      <c r="F344" s="80">
        <v>3</v>
      </c>
      <c r="G344" s="80">
        <v>0.5</v>
      </c>
      <c r="H344" s="80">
        <v>0.56527620955813795</v>
      </c>
      <c r="I344" s="80">
        <v>0.56322847412240906</v>
      </c>
      <c r="J344" s="80">
        <v>8.819148658182863E-3</v>
      </c>
      <c r="K344" s="80">
        <v>-4.7255704915952108E-2</v>
      </c>
      <c r="L344" s="80">
        <v>-0.74187421007484666</v>
      </c>
      <c r="M344" s="80">
        <v>5.1250792997275203E-2</v>
      </c>
      <c r="N344" s="80">
        <v>0.2348064889024935</v>
      </c>
      <c r="O344" s="80">
        <v>8.4307328199251158E-2</v>
      </c>
      <c r="P344" s="80">
        <v>0.11079090498463881</v>
      </c>
      <c r="Q344" s="80">
        <v>8.1630429295015877E-2</v>
      </c>
      <c r="R344" s="80">
        <v>0.13996626895697042</v>
      </c>
      <c r="S344" s="80">
        <v>-1.9536992320401386E-3</v>
      </c>
      <c r="T344" s="80">
        <v>-6.0018420773158884E-3</v>
      </c>
      <c r="U344" s="80">
        <v>-1.2608266986547783E-2</v>
      </c>
      <c r="V344" s="80">
        <v>-6.9831161012323472E-5</v>
      </c>
      <c r="W344" s="80">
        <v>3.4233307855281621E-3</v>
      </c>
      <c r="X344" s="80">
        <v>-1.7760820319999999E-2</v>
      </c>
      <c r="Y344" s="80">
        <v>1.6389108000000003E-4</v>
      </c>
      <c r="Z344" s="80">
        <v>3.7960639200000004E-3</v>
      </c>
      <c r="AA344" s="80">
        <v>3.9255713100402679E-3</v>
      </c>
      <c r="AB344" s="81">
        <v>3.7258218723064167E-2</v>
      </c>
    </row>
    <row r="345" spans="1:28" x14ac:dyDescent="0.15">
      <c r="A345" s="22" t="s">
        <v>106</v>
      </c>
      <c r="B345" s="22">
        <f t="shared" si="10"/>
        <v>0.5</v>
      </c>
      <c r="C345" s="22" t="s">
        <v>110</v>
      </c>
      <c r="D345" s="88">
        <f t="shared" si="11"/>
        <v>3</v>
      </c>
      <c r="E345" s="80">
        <v>-1.5</v>
      </c>
      <c r="F345" s="80">
        <v>3</v>
      </c>
      <c r="G345" s="80">
        <v>0.5</v>
      </c>
      <c r="H345" s="80">
        <v>0.58764750268613253</v>
      </c>
      <c r="I345" s="80">
        <v>0.58530776495708947</v>
      </c>
      <c r="J345" s="80">
        <v>4.6382189239332107E-3</v>
      </c>
      <c r="K345" s="80">
        <v>-5.2181362759114981E-2</v>
      </c>
      <c r="L345" s="80">
        <v>-0.73924738667487555</v>
      </c>
      <c r="M345" s="80">
        <v>0.1178215012342872</v>
      </c>
      <c r="N345" s="80">
        <v>0.21215729752665655</v>
      </c>
      <c r="O345" s="80">
        <v>7.9529122788680129E-2</v>
      </c>
      <c r="P345" s="80">
        <v>0.10413501416663244</v>
      </c>
      <c r="Q345" s="80">
        <v>7.9839182533305228E-2</v>
      </c>
      <c r="R345" s="80">
        <v>0.14725513159817041</v>
      </c>
      <c r="S345" s="80">
        <v>-5.5043594625952554E-4</v>
      </c>
      <c r="T345" s="80">
        <v>-2.9207942869872543E-3</v>
      </c>
      <c r="U345" s="80">
        <v>-9.8716092843074681E-3</v>
      </c>
      <c r="V345" s="80">
        <v>-3.9135060553196127E-4</v>
      </c>
      <c r="W345" s="80">
        <v>2.6113276296931671E-3</v>
      </c>
      <c r="X345" s="80">
        <v>-1.573197552E-2</v>
      </c>
      <c r="Y345" s="80">
        <v>-7.2138060000000008E-4</v>
      </c>
      <c r="Z345" s="80">
        <v>2.3559973199999999E-3</v>
      </c>
      <c r="AA345" s="80">
        <v>5.6498686849615377E-3</v>
      </c>
      <c r="AB345" s="81">
        <v>3.1089850720417984E-2</v>
      </c>
    </row>
    <row r="346" spans="1:28" x14ac:dyDescent="0.15">
      <c r="A346" s="22" t="s">
        <v>106</v>
      </c>
      <c r="B346" s="22">
        <f t="shared" si="10"/>
        <v>0.5</v>
      </c>
      <c r="C346" s="22" t="s">
        <v>110</v>
      </c>
      <c r="D346" s="88">
        <f t="shared" si="11"/>
        <v>3</v>
      </c>
      <c r="E346" s="80">
        <v>-0.5</v>
      </c>
      <c r="F346" s="80">
        <v>3</v>
      </c>
      <c r="G346" s="80">
        <v>0.5</v>
      </c>
      <c r="H346" s="80">
        <v>0.52862589245998726</v>
      </c>
      <c r="I346" s="80">
        <v>0.526493531379993</v>
      </c>
      <c r="J346" s="80">
        <v>1.7192207045613195E-2</v>
      </c>
      <c r="K346" s="80">
        <v>-4.4207732480224575E-2</v>
      </c>
      <c r="L346" s="80">
        <v>-0.7318857792209571</v>
      </c>
      <c r="M346" s="80">
        <v>0.13067588984214237</v>
      </c>
      <c r="N346" s="80">
        <v>0.2439896024259347</v>
      </c>
      <c r="O346" s="80">
        <v>8.4899004416107024E-2</v>
      </c>
      <c r="P346" s="80">
        <v>0.11591067742260615</v>
      </c>
      <c r="Q346" s="80">
        <v>7.4514206753167694E-2</v>
      </c>
      <c r="R346" s="80">
        <v>0.11437305833777042</v>
      </c>
      <c r="S346" s="80">
        <v>-2.48880658232788E-3</v>
      </c>
      <c r="T346" s="80">
        <v>-6.2178359296455763E-3</v>
      </c>
      <c r="U346" s="80">
        <v>-1.1325479251390894E-2</v>
      </c>
      <c r="V346" s="80">
        <v>2.6525971055917931E-4</v>
      </c>
      <c r="W346" s="80">
        <v>3.1902106817599902E-3</v>
      </c>
      <c r="X346" s="80">
        <v>-1.36415088E-2</v>
      </c>
      <c r="Y346" s="80">
        <v>2.6717039999999998E-4</v>
      </c>
      <c r="Z346" s="80">
        <v>3.1186123200000002E-3</v>
      </c>
      <c r="AA346" s="80">
        <v>4.1533034028721936E-3</v>
      </c>
      <c r="AB346" s="81">
        <v>4.0087026091689654E-2</v>
      </c>
    </row>
    <row r="347" spans="1:28" x14ac:dyDescent="0.15">
      <c r="A347" s="22" t="s">
        <v>106</v>
      </c>
      <c r="B347" s="22">
        <f t="shared" si="10"/>
        <v>0.5</v>
      </c>
      <c r="C347" s="22" t="s">
        <v>110</v>
      </c>
      <c r="D347" s="88">
        <f t="shared" si="11"/>
        <v>3</v>
      </c>
      <c r="E347" s="80">
        <v>0.5</v>
      </c>
      <c r="F347" s="80">
        <v>3</v>
      </c>
      <c r="G347" s="80">
        <v>0.5</v>
      </c>
      <c r="H347" s="80">
        <v>0.54668846756233291</v>
      </c>
      <c r="I347" s="80">
        <v>0.54419777788561918</v>
      </c>
      <c r="J347" s="80">
        <v>1.6518405423263135E-3</v>
      </c>
      <c r="K347" s="80">
        <v>-5.2099237353620792E-2</v>
      </c>
      <c r="L347" s="80">
        <v>-0.73949187020977381</v>
      </c>
      <c r="M347" s="80">
        <v>0.12775550798762642</v>
      </c>
      <c r="N347" s="80">
        <v>0.23596122187671484</v>
      </c>
      <c r="O347" s="80">
        <v>8.091778873612733E-2</v>
      </c>
      <c r="P347" s="80">
        <v>0.10771680173807222</v>
      </c>
      <c r="Q347" s="80">
        <v>7.740885935678693E-2</v>
      </c>
      <c r="R347" s="80">
        <v>8.8845380940204E-2</v>
      </c>
      <c r="S347" s="80">
        <v>-6.2707892611844622E-5</v>
      </c>
      <c r="T347" s="80">
        <v>-2.8943176212178085E-3</v>
      </c>
      <c r="U347" s="80">
        <v>-1.0841267184394959E-2</v>
      </c>
      <c r="V347" s="80">
        <v>-7.2162978933053019E-4</v>
      </c>
      <c r="W347" s="80">
        <v>2.7329152784169217E-3</v>
      </c>
      <c r="X347" s="80">
        <v>-8.6604868800000002E-3</v>
      </c>
      <c r="Y347" s="80">
        <v>-2.4751224000000004E-4</v>
      </c>
      <c r="Z347" s="80">
        <v>1.2917555999999999E-3</v>
      </c>
      <c r="AA347" s="80">
        <v>3.4170052523193966E-3</v>
      </c>
      <c r="AB347" s="81">
        <v>3.6914148070087971E-2</v>
      </c>
    </row>
    <row r="348" spans="1:28" x14ac:dyDescent="0.15">
      <c r="A348" s="22" t="s">
        <v>106</v>
      </c>
      <c r="B348" s="22">
        <f t="shared" si="10"/>
        <v>0.5</v>
      </c>
      <c r="C348" s="22" t="s">
        <v>110</v>
      </c>
      <c r="D348" s="88">
        <f t="shared" si="11"/>
        <v>3</v>
      </c>
      <c r="E348" s="80">
        <v>1.5</v>
      </c>
      <c r="F348" s="80">
        <v>3</v>
      </c>
      <c r="G348" s="80">
        <v>0.5</v>
      </c>
      <c r="H348" s="80">
        <v>0.56281976939327349</v>
      </c>
      <c r="I348" s="80">
        <v>0.56104592925518482</v>
      </c>
      <c r="J348" s="80">
        <v>1.6458677855631005E-2</v>
      </c>
      <c r="K348" s="80">
        <v>-4.150506004487034E-2</v>
      </c>
      <c r="L348" s="80">
        <v>-0.74682508428278049</v>
      </c>
      <c r="M348" s="80">
        <v>0.1103260344625152</v>
      </c>
      <c r="N348" s="80">
        <v>0.22346073970103864</v>
      </c>
      <c r="O348" s="80">
        <v>9.0041174691936399E-2</v>
      </c>
      <c r="P348" s="80">
        <v>0.11339465363610235</v>
      </c>
      <c r="Q348" s="80">
        <v>7.3101748724953966E-2</v>
      </c>
      <c r="R348" s="80">
        <v>6.8977362699302408E-2</v>
      </c>
      <c r="S348" s="80">
        <v>-1.4576101260442118E-3</v>
      </c>
      <c r="T348" s="80">
        <v>-6.5676066195471984E-3</v>
      </c>
      <c r="U348" s="80">
        <v>-9.7924837520414424E-3</v>
      </c>
      <c r="V348" s="80">
        <v>-2.1516880707684127E-4</v>
      </c>
      <c r="W348" s="80">
        <v>3.169545099658287E-3</v>
      </c>
      <c r="X348" s="80">
        <v>-6.0504091200000009E-3</v>
      </c>
      <c r="Y348" s="80">
        <v>3.113802E-4</v>
      </c>
      <c r="Z348" s="80">
        <v>1.4015408399999998E-3</v>
      </c>
      <c r="AA348" s="80">
        <v>2.2796753087305686E-3</v>
      </c>
      <c r="AB348" s="81">
        <v>3.5450231400445384E-2</v>
      </c>
    </row>
    <row r="349" spans="1:28" x14ac:dyDescent="0.15">
      <c r="A349" s="22" t="s">
        <v>106</v>
      </c>
      <c r="B349" s="22">
        <f t="shared" si="10"/>
        <v>0.5</v>
      </c>
      <c r="C349" s="22" t="s">
        <v>110</v>
      </c>
      <c r="D349" s="89">
        <f t="shared" si="11"/>
        <v>3</v>
      </c>
      <c r="E349" s="82">
        <v>2.5</v>
      </c>
      <c r="F349" s="82">
        <v>3</v>
      </c>
      <c r="G349" s="82">
        <v>0.5</v>
      </c>
      <c r="H349" s="82">
        <v>0.55273777602173313</v>
      </c>
      <c r="I349" s="82">
        <v>0.55024021681107049</v>
      </c>
      <c r="J349" s="82">
        <v>-3.9084227069280239E-3</v>
      </c>
      <c r="K349" s="82">
        <v>-5.234001411063785E-2</v>
      </c>
      <c r="L349" s="82">
        <v>-0.75267333955705484</v>
      </c>
      <c r="M349" s="82">
        <v>9.5159586958178402E-2</v>
      </c>
      <c r="N349" s="82">
        <v>0.22425710726946713</v>
      </c>
      <c r="O349" s="82">
        <v>8.1869696845264545E-2</v>
      </c>
      <c r="P349" s="82">
        <v>0.1086575109282784</v>
      </c>
      <c r="Q349" s="82">
        <v>7.4662933986515023E-2</v>
      </c>
      <c r="R349" s="82">
        <v>5.6888269162099186E-2</v>
      </c>
      <c r="S349" s="82">
        <v>2.7312771004270125E-4</v>
      </c>
      <c r="T349" s="82">
        <v>-2.1627255407462875E-3</v>
      </c>
      <c r="U349" s="82">
        <v>-9.0316613264065874E-3</v>
      </c>
      <c r="V349" s="82">
        <v>-9.5801937325210571E-4</v>
      </c>
      <c r="W349" s="82">
        <v>2.3808601230305873E-3</v>
      </c>
      <c r="X349" s="82">
        <v>-3.03167808E-3</v>
      </c>
      <c r="Y349" s="82">
        <v>-8.501976000000002E-5</v>
      </c>
      <c r="Z349" s="82">
        <v>8.3350619999999999E-4</v>
      </c>
      <c r="AA349" s="82">
        <v>1.7006995718155868E-3</v>
      </c>
      <c r="AB349" s="83">
        <v>3.4400176051766873E-2</v>
      </c>
    </row>
  </sheetData>
  <mergeCells count="8">
    <mergeCell ref="AZ5:BI5"/>
    <mergeCell ref="AZ6:BI6"/>
    <mergeCell ref="A5:B5"/>
    <mergeCell ref="C5:D5"/>
    <mergeCell ref="AD5:AM5"/>
    <mergeCell ref="AD6:AM6"/>
    <mergeCell ref="AO5:AX5"/>
    <mergeCell ref="AO6:AX6"/>
  </mergeCells>
  <phoneticPr fontId="1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Inflow</vt:lpstr>
      <vt:lpstr>All measuring points</vt:lpstr>
      <vt:lpstr>Vertical profile (stream-wise)</vt:lpstr>
      <vt:lpstr>Horizontal (lateral)</vt:lpstr>
      <vt:lpstr>Horizontal part2 (lateral)</vt:lpstr>
      <vt:lpstr>Stream-wise(Uniform height)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katada</dc:creator>
  <cp:lastModifiedBy>ytomi</cp:lastModifiedBy>
  <dcterms:created xsi:type="dcterms:W3CDTF">2011-12-03T02:53:51Z</dcterms:created>
  <dcterms:modified xsi:type="dcterms:W3CDTF">2020-01-26T23:23:30Z</dcterms:modified>
</cp:coreProperties>
</file>