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NVER\INDICADORES\"/>
    </mc:Choice>
  </mc:AlternateContent>
  <xr:revisionPtr revIDLastSave="0" documentId="13_ncr:1_{45D95DA9-EE40-4881-84CF-A935FBA601AA}" xr6:coauthVersionLast="47" xr6:coauthVersionMax="47" xr10:uidLastSave="{00000000-0000-0000-0000-000000000000}"/>
  <bookViews>
    <workbookView xWindow="-120" yWindow="-120" windowWidth="20730" windowHeight="11040" activeTab="2" xr2:uid="{FE1881E6-0893-49A4-AF32-F06F2506CEDE}"/>
  </bookViews>
  <sheets>
    <sheet name="NÚMERO DE ATESTADOS" sheetId="1" r:id="rId1"/>
    <sheet name="HORAS PERDIDAS" sheetId="5" r:id="rId2"/>
    <sheet name="ABSENTEÍSMO - OFENSORES" sheetId="3" r:id="rId3"/>
    <sheet name="PRODUTIVIDADE" sheetId="4" r:id="rId4"/>
    <sheet name="AFASTADOS AGOSTO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10" i="1" l="1"/>
</calcChain>
</file>

<file path=xl/sharedStrings.xml><?xml version="1.0" encoding="utf-8"?>
<sst xmlns="http://schemas.openxmlformats.org/spreadsheetml/2006/main" count="52" uniqueCount="49">
  <si>
    <t>Diferença</t>
  </si>
  <si>
    <t>Absenteísmo/Mês</t>
  </si>
  <si>
    <t>Média Absenteísmo/Mês</t>
  </si>
  <si>
    <t>Média Atual</t>
  </si>
  <si>
    <t>Média Basal</t>
  </si>
  <si>
    <t>Não</t>
  </si>
  <si>
    <t>Nº DIAS</t>
  </si>
  <si>
    <t>Nº DE COLABORADORES</t>
  </si>
  <si>
    <t>OSTEOMUSCULAR - CRÔNICO</t>
  </si>
  <si>
    <t>OSTEOMUSCULAR - TRAUMA</t>
  </si>
  <si>
    <t>DOENÇAS PSÍQUICAS</t>
  </si>
  <si>
    <t>TRATO RESPIRATÓRIO</t>
  </si>
  <si>
    <t>DERMATOLÓGICAS</t>
  </si>
  <si>
    <t>DENTÁRIAS</t>
  </si>
  <si>
    <t>OFTALMOLÓGICAS</t>
  </si>
  <si>
    <t>NEUROLÓGICAS</t>
  </si>
  <si>
    <t>OTORRINOLARINGOLÓGICAS</t>
  </si>
  <si>
    <t>Consolidado Mensal</t>
  </si>
  <si>
    <t>Número e Tipo de Consultas</t>
  </si>
  <si>
    <t>Ocupacionais</t>
  </si>
  <si>
    <t>Assistenciais</t>
  </si>
  <si>
    <t>Acidentes de Trabalho</t>
  </si>
  <si>
    <t>INSS</t>
  </si>
  <si>
    <t>Perícia Indireta</t>
  </si>
  <si>
    <t>Total</t>
  </si>
  <si>
    <t>Número Atestados entregues</t>
  </si>
  <si>
    <t>HORAS PERDIDAS</t>
  </si>
  <si>
    <t>DIAS PERDIDOS</t>
  </si>
  <si>
    <t>Sinistralidades</t>
  </si>
  <si>
    <t>TELEMEDICINA</t>
  </si>
  <si>
    <t>ESCALA 3X3</t>
  </si>
  <si>
    <t>TRATO GASTROINTESTINAL</t>
  </si>
  <si>
    <t>EXAMES GERAIS</t>
  </si>
  <si>
    <t>Casos que podemos ter problemas com passivo trabalhista</t>
  </si>
  <si>
    <t>CIRÚRGICAS</t>
  </si>
  <si>
    <t>Absenteísmo</t>
  </si>
  <si>
    <t>Eronilson Jose de Almeida</t>
  </si>
  <si>
    <t>Corte - Amâncio II</t>
  </si>
  <si>
    <t>Operador A</t>
  </si>
  <si>
    <t>C61</t>
  </si>
  <si>
    <t>Quadro oncológico - Urologia</t>
  </si>
  <si>
    <t>Matheus Melo dos Santos</t>
  </si>
  <si>
    <t>Rotogravura - Matriz</t>
  </si>
  <si>
    <t>Aux. de produção</t>
  </si>
  <si>
    <t>Sim</t>
  </si>
  <si>
    <t>S62</t>
  </si>
  <si>
    <t>Quadro Ortopédico - acidente de trabalho</t>
  </si>
  <si>
    <t>Paciente com ferimento profundo e fratura exposta de 3º dedo e 4º de mão direita no dia 23/08/2025, recebendo atestado de 14 dias. Realizado sutura, perda de pequena região da polpa distal de 3º dedo. recebe atestado de 1 dia no dia 06/09/2025, e agora mais 60 dias de afastamento pelo ortopedista no dia 08/09/2025.</t>
  </si>
  <si>
    <t>Câncer de próstata. Retorno especialista 01/09.Avaliar 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</si>
</sst>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203764"/>
      <name val="Calibri"/>
      <family val="2"/>
    </font>
    <font>
      <sz val="11"/>
      <color theme="1"/>
      <name val="Calibri"/>
      <family val="2"/>
      <scheme val="minor"/>
    </font>
    <font>
      <sz val="11"/>
      <color rgb="FFB10202"/>
      <name val="Calibri"/>
      <family val="2"/>
    </font>
    <font>
      <sz val="11"/>
      <color rgb="FF11734B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1E1E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1E1E1"/>
      </left>
      <right style="medium">
        <color rgb="FFE1E1E1"/>
      </right>
      <top style="medium">
        <color rgb="FF840000"/>
      </top>
      <bottom style="medium">
        <color rgb="FFE1E1E1"/>
      </bottom>
      <diagonal/>
    </border>
    <border>
      <left style="medium">
        <color rgb="FFCCCCCC"/>
      </left>
      <right style="medium">
        <color rgb="FFE1E1E1"/>
      </right>
      <top style="medium">
        <color rgb="FF840000"/>
      </top>
      <bottom style="medium">
        <color rgb="FFE1E1E1"/>
      </bottom>
      <diagonal/>
    </border>
    <border>
      <left style="medium">
        <color rgb="FFCCCCCC"/>
      </left>
      <right style="medium">
        <color rgb="FF840000"/>
      </right>
      <top style="medium">
        <color rgb="FF840000"/>
      </top>
      <bottom style="medium">
        <color rgb="FFE1E1E1"/>
      </bottom>
      <diagonal/>
    </border>
    <border>
      <left style="medium">
        <color rgb="FFFFFFFF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FFFFFF"/>
      </right>
      <top style="medium">
        <color rgb="FFCCCCCC"/>
      </top>
      <bottom style="medium">
        <color rgb="FFFFFFFF"/>
      </bottom>
      <diagonal/>
    </border>
    <border>
      <left style="medium">
        <color rgb="FFCCCCCC"/>
      </left>
      <right style="medium">
        <color rgb="FF840000"/>
      </right>
      <top style="medium">
        <color rgb="FFCCCCCC"/>
      </top>
      <bottom style="medium">
        <color rgb="FFFFFFFF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0" fontId="3" fillId="0" borderId="0" xfId="0" applyFont="1"/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2" fillId="3" borderId="0" xfId="0" applyFont="1" applyFill="1"/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8" fillId="4" borderId="10" xfId="0" applyFont="1" applyFill="1" applyBorder="1" applyAlignment="1">
      <alignment horizontal="center" vertical="center" wrapText="1"/>
    </xf>
    <xf numFmtId="14" fontId="8" fillId="4" borderId="10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14" fontId="8" fillId="2" borderId="13" xfId="0" applyNumberFormat="1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</dxfs>
  <tableStyles count="1" defaultTableStyle="TableStyleMedium2" defaultPivotStyle="PivotStyleLight16">
    <tableStyle name="INSS-style" pivot="0" count="3" xr9:uid="{024A5FC5-4611-44D8-9E5D-D3A25C67D09A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 Atestados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32-40C9-9B70-E4932B7219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'NÚMERO DE ATESTADOS'!$A$3:$A$23</c:f>
              <c:numCache>
                <c:formatCode>mmm\-yy</c:formatCode>
                <c:ptCount val="21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</c:numCache>
            </c:numRef>
          </c:cat>
          <c:val>
            <c:numRef>
              <c:f>'NÚMERO DE ATESTADOS'!$B$3:$B$23</c:f>
              <c:numCache>
                <c:formatCode>General</c:formatCode>
                <c:ptCount val="21"/>
                <c:pt idx="0">
                  <c:v>237</c:v>
                </c:pt>
                <c:pt idx="1">
                  <c:v>227</c:v>
                </c:pt>
                <c:pt idx="2">
                  <c:v>334</c:v>
                </c:pt>
                <c:pt idx="3">
                  <c:v>373</c:v>
                </c:pt>
                <c:pt idx="4">
                  <c:v>339</c:v>
                </c:pt>
                <c:pt idx="5">
                  <c:v>279</c:v>
                </c:pt>
                <c:pt idx="6">
                  <c:v>250</c:v>
                </c:pt>
                <c:pt idx="7">
                  <c:v>300</c:v>
                </c:pt>
                <c:pt idx="8">
                  <c:v>293</c:v>
                </c:pt>
                <c:pt idx="9">
                  <c:v>280</c:v>
                </c:pt>
                <c:pt idx="10">
                  <c:v>261</c:v>
                </c:pt>
                <c:pt idx="11">
                  <c:v>200</c:v>
                </c:pt>
                <c:pt idx="12">
                  <c:v>276</c:v>
                </c:pt>
                <c:pt idx="13">
                  <c:v>293</c:v>
                </c:pt>
                <c:pt idx="14">
                  <c:v>262</c:v>
                </c:pt>
                <c:pt idx="15">
                  <c:v>220</c:v>
                </c:pt>
                <c:pt idx="16">
                  <c:v>256</c:v>
                </c:pt>
                <c:pt idx="17">
                  <c:v>264</c:v>
                </c:pt>
                <c:pt idx="18">
                  <c:v>235</c:v>
                </c:pt>
                <c:pt idx="19">
                  <c:v>223</c:v>
                </c:pt>
                <c:pt idx="20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2-40C9-9B70-E4932B721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753368"/>
        <c:axId val="720564712"/>
      </c:barChart>
      <c:dateAx>
        <c:axId val="3887533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0564712"/>
        <c:crosses val="autoZero"/>
        <c:auto val="1"/>
        <c:lblOffset val="100"/>
        <c:baseTimeUnit val="months"/>
      </c:dateAx>
      <c:valAx>
        <c:axId val="720564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875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Dias</a:t>
            </a:r>
            <a:r>
              <a:rPr lang="pt-BR" baseline="0"/>
              <a:t> e Horas Perdidas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'HORAS PERDIDAS'!$B$1</c:f>
              <c:strCache>
                <c:ptCount val="1"/>
                <c:pt idx="0">
                  <c:v>DIAS PERDIDOS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'HORAS PERDIDAS'!$A$2:$A$10</c:f>
              <c:numCache>
                <c:formatCode>mmm\-yy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cat>
          <c:val>
            <c:numRef>
              <c:f>'HORAS PERDIDAS'!$B$2:$B$10</c:f>
              <c:numCache>
                <c:formatCode>General</c:formatCode>
                <c:ptCount val="9"/>
                <c:pt idx="0">
                  <c:v>808</c:v>
                </c:pt>
                <c:pt idx="1">
                  <c:v>638</c:v>
                </c:pt>
                <c:pt idx="2">
                  <c:v>810</c:v>
                </c:pt>
                <c:pt idx="3">
                  <c:v>428</c:v>
                </c:pt>
                <c:pt idx="4">
                  <c:v>610</c:v>
                </c:pt>
                <c:pt idx="5">
                  <c:v>533</c:v>
                </c:pt>
                <c:pt idx="6">
                  <c:v>437</c:v>
                </c:pt>
                <c:pt idx="7">
                  <c:v>431</c:v>
                </c:pt>
                <c:pt idx="8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E-4CF3-926F-7505F8EE80E7}"/>
            </c:ext>
          </c:extLst>
        </c:ser>
        <c:ser>
          <c:idx val="1"/>
          <c:order val="1"/>
          <c:tx>
            <c:strRef>
              <c:f>'HORAS PERDIDAS'!$C$1</c:f>
              <c:strCache>
                <c:ptCount val="1"/>
                <c:pt idx="0">
                  <c:v>HORAS PERDIDAS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'HORAS PERDIDAS'!$A$2:$A$10</c:f>
              <c:numCache>
                <c:formatCode>mmm\-yy</c:formatCode>
                <c:ptCount val="9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</c:numCache>
            </c:numRef>
          </c:cat>
          <c:val>
            <c:numRef>
              <c:f>'HORAS PERDIDAS'!$C$2:$C$10</c:f>
              <c:numCache>
                <c:formatCode>General</c:formatCode>
                <c:ptCount val="9"/>
                <c:pt idx="0">
                  <c:v>6278</c:v>
                </c:pt>
                <c:pt idx="1">
                  <c:v>6337</c:v>
                </c:pt>
                <c:pt idx="2">
                  <c:v>7961</c:v>
                </c:pt>
                <c:pt idx="3">
                  <c:v>4057</c:v>
                </c:pt>
                <c:pt idx="4">
                  <c:v>5584</c:v>
                </c:pt>
                <c:pt idx="5">
                  <c:v>5216</c:v>
                </c:pt>
                <c:pt idx="6">
                  <c:v>4474</c:v>
                </c:pt>
                <c:pt idx="7">
                  <c:v>4256</c:v>
                </c:pt>
                <c:pt idx="8">
                  <c:v>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E-4CF3-926F-7505F8EE80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0933288"/>
        <c:axId val="730936888"/>
      </c:barChart>
      <c:dateAx>
        <c:axId val="7309332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936888"/>
        <c:crosses val="autoZero"/>
        <c:auto val="1"/>
        <c:lblOffset val="100"/>
        <c:baseTimeUnit val="months"/>
      </c:dateAx>
      <c:valAx>
        <c:axId val="7309368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3093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TAXA ABSENTEÍSMO DOENÇA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'ABSENTEÍSMO - OFENSORES'!$B$2</c:f>
              <c:strCache>
                <c:ptCount val="1"/>
                <c:pt idx="0">
                  <c:v>Nº DIAS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'ABSENTEÍSMO - OFENSORES'!$A$3:$A$9</c:f>
              <c:strCache>
                <c:ptCount val="7"/>
                <c:pt idx="0">
                  <c:v>TRATO GASTROINTESTINAL</c:v>
                </c:pt>
                <c:pt idx="1">
                  <c:v>OSTEOMUSCULAR - TRAUMA</c:v>
                </c:pt>
                <c:pt idx="2">
                  <c:v>TRATO RESPIRATÓRIO</c:v>
                </c:pt>
                <c:pt idx="3">
                  <c:v>CIRÚRGICAS</c:v>
                </c:pt>
                <c:pt idx="4">
                  <c:v>OSTEOMUSCULAR - CRÔNICO</c:v>
                </c:pt>
                <c:pt idx="5">
                  <c:v>OFTALMOLÓGICAS</c:v>
                </c:pt>
                <c:pt idx="6">
                  <c:v>EXAMES GERAIS</c:v>
                </c:pt>
              </c:strCache>
            </c:strRef>
          </c:cat>
          <c:val>
            <c:numRef>
              <c:f>'ABSENTEÍSMO - OFENSORES'!$B$3:$B$9</c:f>
              <c:numCache>
                <c:formatCode>General</c:formatCode>
                <c:ptCount val="7"/>
                <c:pt idx="0">
                  <c:v>79</c:v>
                </c:pt>
                <c:pt idx="1">
                  <c:v>75</c:v>
                </c:pt>
                <c:pt idx="2">
                  <c:v>67</c:v>
                </c:pt>
                <c:pt idx="3">
                  <c:v>57</c:v>
                </c:pt>
                <c:pt idx="4">
                  <c:v>45</c:v>
                </c:pt>
                <c:pt idx="5">
                  <c:v>30</c:v>
                </c:pt>
                <c:pt idx="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3-4A40-9E01-42B0F9346F60}"/>
            </c:ext>
          </c:extLst>
        </c:ser>
        <c:ser>
          <c:idx val="1"/>
          <c:order val="1"/>
          <c:tx>
            <c:strRef>
              <c:f>'ABSENTEÍSMO - OFENSORES'!$C$2</c:f>
              <c:strCache>
                <c:ptCount val="1"/>
                <c:pt idx="0">
                  <c:v>HORAS PERDIDAS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'ABSENTEÍSMO - OFENSORES'!$A$3:$A$9</c:f>
              <c:strCache>
                <c:ptCount val="7"/>
                <c:pt idx="0">
                  <c:v>TRATO GASTROINTESTINAL</c:v>
                </c:pt>
                <c:pt idx="1">
                  <c:v>OSTEOMUSCULAR - TRAUMA</c:v>
                </c:pt>
                <c:pt idx="2">
                  <c:v>TRATO RESPIRATÓRIO</c:v>
                </c:pt>
                <c:pt idx="3">
                  <c:v>CIRÚRGICAS</c:v>
                </c:pt>
                <c:pt idx="4">
                  <c:v>OSTEOMUSCULAR - CRÔNICO</c:v>
                </c:pt>
                <c:pt idx="5">
                  <c:v>OFTALMOLÓGICAS</c:v>
                </c:pt>
                <c:pt idx="6">
                  <c:v>EXAMES GERAIS</c:v>
                </c:pt>
              </c:strCache>
            </c:strRef>
          </c:cat>
          <c:val>
            <c:numRef>
              <c:f>'ABSENTEÍSMO - OFENSORES'!$C$3:$C$9</c:f>
              <c:numCache>
                <c:formatCode>General</c:formatCode>
                <c:ptCount val="7"/>
                <c:pt idx="0">
                  <c:v>842</c:v>
                </c:pt>
                <c:pt idx="1">
                  <c:v>616</c:v>
                </c:pt>
                <c:pt idx="2">
                  <c:v>690</c:v>
                </c:pt>
                <c:pt idx="3">
                  <c:v>660</c:v>
                </c:pt>
                <c:pt idx="4">
                  <c:v>480</c:v>
                </c:pt>
                <c:pt idx="5">
                  <c:v>254</c:v>
                </c:pt>
                <c:pt idx="6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3-4A40-9E01-42B0F9346F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63808191"/>
        <c:axId val="1063809151"/>
      </c:barChart>
      <c:catAx>
        <c:axId val="106380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809151"/>
        <c:crosses val="autoZero"/>
        <c:auto val="1"/>
        <c:lblAlgn val="ctr"/>
        <c:lblOffset val="100"/>
        <c:noMultiLvlLbl val="0"/>
      </c:catAx>
      <c:valAx>
        <c:axId val="1063809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8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PRODUTIVIDADE!$A$3</c:f>
              <c:strCache>
                <c:ptCount val="1"/>
                <c:pt idx="0">
                  <c:v>Número e Tipo de Consultas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PRODUTIVIDADE!$B$2:$I$2</c:f>
              <c:strCache>
                <c:ptCount val="6"/>
                <c:pt idx="0">
                  <c:v>Ocupacionais</c:v>
                </c:pt>
                <c:pt idx="1">
                  <c:v>Assistenciais</c:v>
                </c:pt>
                <c:pt idx="2">
                  <c:v>Acidentes de Trabalho</c:v>
                </c:pt>
                <c:pt idx="3">
                  <c:v>INSS</c:v>
                </c:pt>
                <c:pt idx="4">
                  <c:v>Absenteísmo</c:v>
                </c:pt>
                <c:pt idx="5">
                  <c:v>Total</c:v>
                </c:pt>
              </c:strCache>
            </c:strRef>
          </c:cat>
          <c:val>
            <c:numRef>
              <c:f>PRODUTIVIDADE!$B$3:$I$3</c:f>
              <c:numCache>
                <c:formatCode>General</c:formatCode>
                <c:ptCount val="6"/>
                <c:pt idx="0">
                  <c:v>151</c:v>
                </c:pt>
                <c:pt idx="1">
                  <c:v>98</c:v>
                </c:pt>
                <c:pt idx="2">
                  <c:v>6</c:v>
                </c:pt>
                <c:pt idx="3">
                  <c:v>3</c:v>
                </c:pt>
                <c:pt idx="4">
                  <c:v>20</c:v>
                </c:pt>
                <c:pt idx="5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7-422E-8C29-3915C4D590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03664447"/>
        <c:axId val="103661087"/>
      </c:barChart>
      <c:catAx>
        <c:axId val="103664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61087"/>
        <c:crosses val="autoZero"/>
        <c:auto val="1"/>
        <c:lblAlgn val="ctr"/>
        <c:lblOffset val="100"/>
        <c:noMultiLvlLbl val="0"/>
      </c:catAx>
      <c:valAx>
        <c:axId val="1036610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366444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2</xdr:row>
      <xdr:rowOff>185737</xdr:rowOff>
    </xdr:from>
    <xdr:to>
      <xdr:col>15</xdr:col>
      <xdr:colOff>257174</xdr:colOff>
      <xdr:row>23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78E0C4-9076-1B42-92AD-D888F904F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14286</xdr:rowOff>
    </xdr:from>
    <xdr:to>
      <xdr:col>19</xdr:col>
      <xdr:colOff>504825</xdr:colOff>
      <xdr:row>20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C8DF6C-E131-96F4-92ED-BE8D1FCE4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751417</xdr:colOff>
      <xdr:row>2</xdr:row>
      <xdr:rowOff>169333</xdr:rowOff>
    </xdr:from>
    <xdr:to>
      <xdr:col>14</xdr:col>
      <xdr:colOff>349250</xdr:colOff>
      <xdr:row>23</xdr:row>
      <xdr:rowOff>52916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EF3588-4169-7FFF-FEAC-E251CBB8E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204786</xdr:rowOff>
    </xdr:from>
    <xdr:to>
      <xdr:col>14</xdr:col>
      <xdr:colOff>390525</xdr:colOff>
      <xdr:row>17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F677F6-7076-3AF9-4F66-503C27EB0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6474-C184-4A80-B1C7-BD207119F448}">
  <dimension ref="A1:S32"/>
  <sheetViews>
    <sheetView workbookViewId="0">
      <selection activeCell="F1" sqref="F1:S32"/>
    </sheetView>
  </sheetViews>
  <sheetFormatPr defaultRowHeight="15" x14ac:dyDescent="0.25"/>
  <cols>
    <col min="1" max="1" width="11.28515625" style="1" customWidth="1"/>
    <col min="2" max="3" width="9.140625" style="1"/>
    <col min="4" max="4" width="11.7109375" style="1" bestFit="1" customWidth="1"/>
    <col min="5" max="5" width="13.28515625" style="1" customWidth="1"/>
    <col min="6" max="6" width="14.42578125" style="1" customWidth="1"/>
    <col min="7" max="16384" width="9.140625" style="1"/>
  </cols>
  <sheetData>
    <row r="1" spans="1:19" x14ac:dyDescent="0.25">
      <c r="A1" s="28" t="s">
        <v>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25">
      <c r="A2" s="1" t="s">
        <v>25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x14ac:dyDescent="0.25">
      <c r="A3" s="8">
        <v>45292</v>
      </c>
      <c r="B3" s="1">
        <v>237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x14ac:dyDescent="0.25">
      <c r="A4" s="8">
        <v>45323</v>
      </c>
      <c r="B4" s="1">
        <v>227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 x14ac:dyDescent="0.25">
      <c r="A5" s="8">
        <v>45352</v>
      </c>
      <c r="B5" s="1">
        <v>334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x14ac:dyDescent="0.25">
      <c r="A6" s="8">
        <v>45383</v>
      </c>
      <c r="B6" s="1">
        <v>373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 x14ac:dyDescent="0.25">
      <c r="A7" s="8">
        <v>45413</v>
      </c>
      <c r="B7" s="1">
        <v>339</v>
      </c>
      <c r="C7" s="28"/>
      <c r="D7" s="28" t="s">
        <v>2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x14ac:dyDescent="0.25">
      <c r="A8" s="8">
        <v>45444</v>
      </c>
      <c r="B8" s="1">
        <v>279</v>
      </c>
      <c r="C8" s="28"/>
      <c r="D8" s="1" t="s">
        <v>4</v>
      </c>
      <c r="E8" s="1">
        <f>SUM(B3:B12)/10</f>
        <v>291.2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 x14ac:dyDescent="0.25">
      <c r="A9" s="8">
        <v>45474</v>
      </c>
      <c r="B9" s="1">
        <v>250</v>
      </c>
      <c r="C9" s="28"/>
      <c r="D9" s="1" t="s">
        <v>3</v>
      </c>
      <c r="E9" s="1">
        <f>SUM(B13:B15)/3</f>
        <v>245.66666666666666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 x14ac:dyDescent="0.25">
      <c r="A10" s="8">
        <v>45505</v>
      </c>
      <c r="B10" s="1">
        <v>300</v>
      </c>
      <c r="C10" s="28"/>
      <c r="D10" s="1" t="s">
        <v>0</v>
      </c>
      <c r="E10" s="1">
        <f>E8-E9</f>
        <v>45.533333333333331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x14ac:dyDescent="0.25">
      <c r="A11" s="8">
        <v>45536</v>
      </c>
      <c r="B11" s="1">
        <v>293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5">
      <c r="A12" s="8">
        <v>45566</v>
      </c>
      <c r="B12" s="1">
        <v>280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  <row r="13" spans="1:19" x14ac:dyDescent="0.25">
      <c r="A13" s="8">
        <v>45597</v>
      </c>
      <c r="B13" s="1">
        <v>261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</row>
    <row r="14" spans="1:19" x14ac:dyDescent="0.25">
      <c r="A14" s="8">
        <v>45627</v>
      </c>
      <c r="B14" s="1">
        <v>200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</row>
    <row r="15" spans="1:19" x14ac:dyDescent="0.25">
      <c r="A15" s="8">
        <v>45658</v>
      </c>
      <c r="B15" s="1">
        <v>276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</row>
    <row r="16" spans="1:19" x14ac:dyDescent="0.25">
      <c r="A16" s="8">
        <v>45689</v>
      </c>
      <c r="B16" s="1">
        <v>293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</row>
    <row r="17" spans="1:19" x14ac:dyDescent="0.25">
      <c r="A17" s="8">
        <v>45717</v>
      </c>
      <c r="B17" s="1">
        <v>262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x14ac:dyDescent="0.25">
      <c r="A18" s="8">
        <v>45748</v>
      </c>
      <c r="B18" s="1">
        <v>220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8">
        <v>45778</v>
      </c>
      <c r="B19" s="1">
        <v>256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</row>
    <row r="20" spans="1:19" x14ac:dyDescent="0.25">
      <c r="A20" s="8">
        <v>45809</v>
      </c>
      <c r="B20" s="1">
        <v>264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</row>
    <row r="21" spans="1:19" x14ac:dyDescent="0.25">
      <c r="A21" s="8">
        <v>45839</v>
      </c>
      <c r="B21" s="1">
        <v>235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 x14ac:dyDescent="0.25">
      <c r="A22" s="8">
        <v>45870</v>
      </c>
      <c r="B22" s="1">
        <v>223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x14ac:dyDescent="0.25">
      <c r="A23" s="8">
        <v>45901</v>
      </c>
      <c r="B23" s="1">
        <v>282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25">
      <c r="A24" s="29"/>
      <c r="B24" s="29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 x14ac:dyDescent="0.25">
      <c r="A25" s="29"/>
      <c r="B25" s="29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 x14ac:dyDescent="0.25">
      <c r="A26" s="29"/>
      <c r="B26" s="29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 x14ac:dyDescent="0.25">
      <c r="A27" s="29"/>
      <c r="B27" s="29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</row>
    <row r="28" spans="1:19" x14ac:dyDescent="0.25">
      <c r="A28" s="29"/>
      <c r="B28" s="29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25">
      <c r="A29" s="29"/>
      <c r="B29" s="29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1:19" x14ac:dyDescent="0.25">
      <c r="A30" s="29"/>
      <c r="B30" s="29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1:19" x14ac:dyDescent="0.25">
      <c r="A31" s="29"/>
      <c r="B31" s="29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1:19" x14ac:dyDescent="0.25">
      <c r="A32" s="29"/>
      <c r="B32" s="29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</sheetData>
  <mergeCells count="7">
    <mergeCell ref="F1:S32"/>
    <mergeCell ref="A24:B32"/>
    <mergeCell ref="D1:E6"/>
    <mergeCell ref="D11:E32"/>
    <mergeCell ref="A1:B1"/>
    <mergeCell ref="D7:E7"/>
    <mergeCell ref="C1:C3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3A65-53E2-47A3-90DE-ADF46885395E}">
  <dimension ref="A1:C11"/>
  <sheetViews>
    <sheetView showGridLines="0" workbookViewId="0">
      <selection activeCell="C17" sqref="C17"/>
    </sheetView>
  </sheetViews>
  <sheetFormatPr defaultRowHeight="15" x14ac:dyDescent="0.25"/>
  <cols>
    <col min="2" max="2" width="14.5703125" bestFit="1" customWidth="1"/>
    <col min="3" max="3" width="16.42578125" bestFit="1" customWidth="1"/>
  </cols>
  <sheetData>
    <row r="1" spans="1:3" x14ac:dyDescent="0.25">
      <c r="B1" t="s">
        <v>27</v>
      </c>
      <c r="C1" t="s">
        <v>26</v>
      </c>
    </row>
    <row r="2" spans="1:3" x14ac:dyDescent="0.25">
      <c r="A2" s="7">
        <v>45658</v>
      </c>
      <c r="B2">
        <v>808</v>
      </c>
      <c r="C2">
        <v>6278</v>
      </c>
    </row>
    <row r="3" spans="1:3" x14ac:dyDescent="0.25">
      <c r="A3" s="7">
        <v>45689</v>
      </c>
      <c r="B3">
        <v>638</v>
      </c>
      <c r="C3">
        <v>6337</v>
      </c>
    </row>
    <row r="4" spans="1:3" x14ac:dyDescent="0.25">
      <c r="A4" s="7">
        <v>45717</v>
      </c>
      <c r="B4">
        <v>810</v>
      </c>
      <c r="C4">
        <v>7961</v>
      </c>
    </row>
    <row r="5" spans="1:3" x14ac:dyDescent="0.25">
      <c r="A5" s="7">
        <v>45748</v>
      </c>
      <c r="B5">
        <v>428</v>
      </c>
      <c r="C5">
        <v>4057</v>
      </c>
    </row>
    <row r="6" spans="1:3" x14ac:dyDescent="0.25">
      <c r="A6" s="7">
        <v>45778</v>
      </c>
      <c r="B6">
        <v>610</v>
      </c>
      <c r="C6">
        <v>5584</v>
      </c>
    </row>
    <row r="7" spans="1:3" x14ac:dyDescent="0.25">
      <c r="A7" s="7">
        <v>45809</v>
      </c>
      <c r="B7">
        <v>533</v>
      </c>
      <c r="C7">
        <v>5216</v>
      </c>
    </row>
    <row r="8" spans="1:3" x14ac:dyDescent="0.25">
      <c r="A8" s="7">
        <v>45839</v>
      </c>
      <c r="B8">
        <v>437</v>
      </c>
      <c r="C8">
        <v>4474</v>
      </c>
    </row>
    <row r="9" spans="1:3" x14ac:dyDescent="0.25">
      <c r="A9" s="7">
        <v>45870</v>
      </c>
      <c r="B9">
        <v>431</v>
      </c>
      <c r="C9">
        <v>4256</v>
      </c>
    </row>
    <row r="10" spans="1:3" x14ac:dyDescent="0.25">
      <c r="A10" s="7">
        <v>45901</v>
      </c>
      <c r="B10">
        <v>618</v>
      </c>
      <c r="C10">
        <v>6396</v>
      </c>
    </row>
    <row r="11" spans="1:3" x14ac:dyDescent="0.25">
      <c r="A1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DFC1-FB5D-4F9D-A07E-7DC13790B545}">
  <dimension ref="A1:F18"/>
  <sheetViews>
    <sheetView tabSelected="1" zoomScale="90" zoomScaleNormal="90" workbookViewId="0">
      <selection activeCell="A3" sqref="A3:A14"/>
    </sheetView>
  </sheetViews>
  <sheetFormatPr defaultRowHeight="15" x14ac:dyDescent="0.25"/>
  <cols>
    <col min="1" max="1" width="26.28515625" bestFit="1" customWidth="1"/>
    <col min="2" max="2" width="8.28515625" customWidth="1"/>
    <col min="3" max="3" width="15.28515625" bestFit="1" customWidth="1"/>
    <col min="4" max="4" width="20.28515625" bestFit="1" customWidth="1"/>
    <col min="5" max="5" width="10.28515625" style="9" bestFit="1" customWidth="1"/>
  </cols>
  <sheetData>
    <row r="1" spans="1:6" x14ac:dyDescent="0.25">
      <c r="B1" s="2" t="s">
        <v>6</v>
      </c>
      <c r="C1" s="2" t="s">
        <v>26</v>
      </c>
      <c r="D1" s="2" t="s">
        <v>7</v>
      </c>
    </row>
    <row r="2" spans="1:6" x14ac:dyDescent="0.25">
      <c r="B2" s="2" t="s">
        <v>6</v>
      </c>
      <c r="C2" s="2" t="s">
        <v>26</v>
      </c>
      <c r="D2" s="3"/>
      <c r="F2" s="10"/>
    </row>
    <row r="3" spans="1:6" x14ac:dyDescent="0.25">
      <c r="A3" s="2" t="s">
        <v>31</v>
      </c>
      <c r="B3" s="3">
        <v>79</v>
      </c>
      <c r="C3" s="3">
        <v>842</v>
      </c>
      <c r="D3" s="3"/>
      <c r="F3" s="10"/>
    </row>
    <row r="4" spans="1:6" x14ac:dyDescent="0.25">
      <c r="A4" s="2" t="s">
        <v>9</v>
      </c>
      <c r="B4" s="3">
        <v>75</v>
      </c>
      <c r="C4" s="3">
        <v>616</v>
      </c>
      <c r="D4" s="3"/>
      <c r="F4" s="10"/>
    </row>
    <row r="5" spans="1:6" x14ac:dyDescent="0.25">
      <c r="A5" s="2" t="s">
        <v>11</v>
      </c>
      <c r="B5" s="3">
        <v>67</v>
      </c>
      <c r="C5" s="3">
        <v>690</v>
      </c>
      <c r="D5" s="3"/>
      <c r="F5" s="10"/>
    </row>
    <row r="6" spans="1:6" x14ac:dyDescent="0.25">
      <c r="A6" s="2" t="s">
        <v>34</v>
      </c>
      <c r="B6" s="3">
        <v>57</v>
      </c>
      <c r="C6" s="3">
        <v>660</v>
      </c>
      <c r="D6" s="3"/>
      <c r="F6" s="10"/>
    </row>
    <row r="7" spans="1:6" x14ac:dyDescent="0.25">
      <c r="A7" s="2" t="s">
        <v>8</v>
      </c>
      <c r="B7" s="3">
        <v>45</v>
      </c>
      <c r="C7" s="3">
        <v>480</v>
      </c>
      <c r="D7" s="3"/>
      <c r="F7" s="10"/>
    </row>
    <row r="8" spans="1:6" x14ac:dyDescent="0.25">
      <c r="A8" s="2" t="s">
        <v>14</v>
      </c>
      <c r="B8" s="3">
        <v>30</v>
      </c>
      <c r="C8" s="3">
        <v>254</v>
      </c>
      <c r="D8" s="3"/>
      <c r="F8" s="10"/>
    </row>
    <row r="9" spans="1:6" x14ac:dyDescent="0.25">
      <c r="A9" s="2" t="s">
        <v>32</v>
      </c>
      <c r="B9" s="3">
        <v>27</v>
      </c>
      <c r="C9" s="3">
        <v>246</v>
      </c>
      <c r="D9" s="3"/>
      <c r="F9" s="10"/>
    </row>
    <row r="10" spans="1:6" x14ac:dyDescent="0.25">
      <c r="A10" s="2" t="s">
        <v>13</v>
      </c>
      <c r="B10" s="3">
        <v>15</v>
      </c>
      <c r="C10" s="3">
        <v>136</v>
      </c>
      <c r="D10" s="3"/>
      <c r="F10" s="10"/>
    </row>
    <row r="11" spans="1:6" x14ac:dyDescent="0.25">
      <c r="A11" s="2" t="s">
        <v>15</v>
      </c>
      <c r="B11" s="3">
        <v>14</v>
      </c>
      <c r="C11" s="3">
        <v>130</v>
      </c>
      <c r="D11" s="3"/>
      <c r="F11" s="10"/>
    </row>
    <row r="12" spans="1:6" x14ac:dyDescent="0.25">
      <c r="A12" s="2" t="s">
        <v>10</v>
      </c>
      <c r="B12" s="3">
        <v>13</v>
      </c>
      <c r="C12" s="3">
        <v>120</v>
      </c>
      <c r="D12" s="3"/>
      <c r="F12" s="10"/>
    </row>
    <row r="13" spans="1:6" x14ac:dyDescent="0.25">
      <c r="A13" s="2" t="s">
        <v>12</v>
      </c>
      <c r="B13" s="3">
        <v>5</v>
      </c>
      <c r="C13" s="3">
        <v>38</v>
      </c>
      <c r="D13" s="3"/>
      <c r="F13" s="10"/>
    </row>
    <row r="14" spans="1:6" x14ac:dyDescent="0.25">
      <c r="A14" s="2" t="s">
        <v>16</v>
      </c>
      <c r="B14" s="3">
        <v>4</v>
      </c>
      <c r="C14" s="3">
        <v>44</v>
      </c>
      <c r="D14" s="3"/>
      <c r="F14" s="10"/>
    </row>
    <row r="15" spans="1:6" x14ac:dyDescent="0.25">
      <c r="B15" s="3">
        <v>431</v>
      </c>
      <c r="C15" s="3">
        <v>4256</v>
      </c>
      <c r="D15" s="3"/>
      <c r="F15" s="10"/>
    </row>
    <row r="16" spans="1:6" x14ac:dyDescent="0.25">
      <c r="B16" s="3"/>
      <c r="C16" s="3"/>
      <c r="D16" s="3"/>
      <c r="F16" s="10"/>
    </row>
    <row r="17" spans="1:4" x14ac:dyDescent="0.25">
      <c r="A17" s="11" t="s">
        <v>29</v>
      </c>
      <c r="B17" s="3">
        <v>46</v>
      </c>
      <c r="C17" s="3">
        <v>494</v>
      </c>
      <c r="D17" s="3"/>
    </row>
    <row r="18" spans="1:4" x14ac:dyDescent="0.25">
      <c r="A18" s="11" t="s">
        <v>30</v>
      </c>
      <c r="B18" s="3">
        <v>221</v>
      </c>
      <c r="C18" s="3">
        <v>2652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4B21-B6D1-472F-B675-E29647B19C6F}">
  <dimension ref="A1:I3"/>
  <sheetViews>
    <sheetView showGridLines="0" workbookViewId="0">
      <selection activeCell="G2" sqref="G2"/>
    </sheetView>
  </sheetViews>
  <sheetFormatPr defaultRowHeight="15" x14ac:dyDescent="0.25"/>
  <cols>
    <col min="1" max="1" width="16.140625" customWidth="1"/>
    <col min="2" max="2" width="14.5703125" customWidth="1"/>
    <col min="3" max="3" width="13.140625" customWidth="1"/>
    <col min="4" max="4" width="10.5703125" bestFit="1" customWidth="1"/>
    <col min="6" max="6" width="13.5703125" hidden="1" customWidth="1"/>
    <col min="7" max="7" width="15.28515625" customWidth="1"/>
    <col min="8" max="8" width="0" hidden="1" customWidth="1"/>
  </cols>
  <sheetData>
    <row r="1" spans="1:9" ht="18.75" customHeight="1" thickBot="1" x14ac:dyDescent="0.3">
      <c r="A1" s="30" t="s">
        <v>17</v>
      </c>
      <c r="B1" s="31"/>
      <c r="C1" s="31"/>
      <c r="D1" s="31"/>
      <c r="E1" s="31"/>
      <c r="F1" s="31"/>
      <c r="G1" s="31"/>
      <c r="H1" s="31"/>
      <c r="I1" s="32"/>
    </row>
    <row r="2" spans="1:9" ht="24.75" customHeight="1" thickBot="1" x14ac:dyDescent="0.3">
      <c r="A2" s="4"/>
      <c r="B2" s="5" t="s">
        <v>19</v>
      </c>
      <c r="C2" s="5" t="s">
        <v>20</v>
      </c>
      <c r="D2" s="5" t="s">
        <v>21</v>
      </c>
      <c r="E2" s="5" t="s">
        <v>22</v>
      </c>
      <c r="F2" s="5" t="s">
        <v>28</v>
      </c>
      <c r="G2" s="5" t="s">
        <v>35</v>
      </c>
      <c r="H2" s="5" t="s">
        <v>23</v>
      </c>
      <c r="I2" s="5" t="s">
        <v>24</v>
      </c>
    </row>
    <row r="3" spans="1:9" ht="24.75" thickBot="1" x14ac:dyDescent="0.3">
      <c r="A3" s="4" t="s">
        <v>18</v>
      </c>
      <c r="B3" s="6">
        <v>151</v>
      </c>
      <c r="C3" s="6">
        <v>98</v>
      </c>
      <c r="D3" s="6">
        <v>6</v>
      </c>
      <c r="E3" s="6">
        <v>3</v>
      </c>
      <c r="F3" s="6">
        <v>0</v>
      </c>
      <c r="G3" s="6">
        <v>20</v>
      </c>
      <c r="H3" s="6">
        <v>0</v>
      </c>
      <c r="I3" s="6">
        <v>278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B2E4-9903-446D-930B-4525A611624C}">
  <dimension ref="A1:X2"/>
  <sheetViews>
    <sheetView zoomScale="70" zoomScaleNormal="70" workbookViewId="0">
      <selection sqref="A1:L2"/>
    </sheetView>
  </sheetViews>
  <sheetFormatPr defaultRowHeight="15" x14ac:dyDescent="0.25"/>
  <cols>
    <col min="2" max="2" width="27.42578125" customWidth="1"/>
    <col min="4" max="4" width="28.42578125" customWidth="1"/>
    <col min="5" max="5" width="27.140625" customWidth="1"/>
    <col min="6" max="6" width="12.42578125" bestFit="1" customWidth="1"/>
    <col min="8" max="8" width="8.85546875" bestFit="1" customWidth="1"/>
    <col min="9" max="9" width="12.42578125" bestFit="1" customWidth="1"/>
    <col min="11" max="11" width="37.7109375" customWidth="1"/>
    <col min="12" max="12" width="49.5703125" customWidth="1"/>
  </cols>
  <sheetData>
    <row r="1" spans="1:24" ht="308.25" customHeight="1" thickBot="1" x14ac:dyDescent="0.3">
      <c r="A1" s="14">
        <v>38112</v>
      </c>
      <c r="B1" s="15" t="s">
        <v>36</v>
      </c>
      <c r="C1" s="16"/>
      <c r="D1" s="17" t="s">
        <v>37</v>
      </c>
      <c r="E1" s="17" t="s">
        <v>38</v>
      </c>
      <c r="F1" s="18">
        <v>45887</v>
      </c>
      <c r="G1" s="19" t="s">
        <v>5</v>
      </c>
      <c r="H1" s="17" t="s">
        <v>39</v>
      </c>
      <c r="I1" s="18">
        <v>45898</v>
      </c>
      <c r="J1" s="16"/>
      <c r="K1" s="15" t="s">
        <v>40</v>
      </c>
      <c r="L1" s="20" t="s">
        <v>48</v>
      </c>
      <c r="M1" s="13"/>
      <c r="N1" s="12"/>
      <c r="O1" s="12"/>
      <c r="P1" s="12" t="s">
        <v>33</v>
      </c>
      <c r="Q1" s="12"/>
      <c r="R1" s="12"/>
      <c r="S1" s="12"/>
      <c r="T1" s="12"/>
      <c r="U1" s="12"/>
      <c r="V1" s="12"/>
      <c r="W1" s="12"/>
      <c r="X1" s="12"/>
    </row>
    <row r="2" spans="1:24" ht="105.75" thickBot="1" x14ac:dyDescent="0.3">
      <c r="A2" s="21">
        <v>3532</v>
      </c>
      <c r="B2" s="22" t="s">
        <v>41</v>
      </c>
      <c r="C2" s="23"/>
      <c r="D2" s="24" t="s">
        <v>42</v>
      </c>
      <c r="E2" s="24" t="s">
        <v>43</v>
      </c>
      <c r="F2" s="25">
        <v>45908</v>
      </c>
      <c r="G2" s="26" t="s">
        <v>44</v>
      </c>
      <c r="H2" s="24" t="s">
        <v>45</v>
      </c>
      <c r="I2" s="25">
        <v>45908</v>
      </c>
      <c r="J2" s="23"/>
      <c r="K2" s="22" t="s">
        <v>46</v>
      </c>
      <c r="L2" s="27" t="s">
        <v>47</v>
      </c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NÚMERO DE ATESTADOS</vt:lpstr>
      <vt:lpstr>HORAS PERDIDAS</vt:lpstr>
      <vt:lpstr>ABSENTEÍSMO - OFENSORES</vt:lpstr>
      <vt:lpstr>PRODUTIVIDADE</vt:lpstr>
      <vt:lpstr>AFASTADOS 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katya figueira</dc:creator>
  <cp:lastModifiedBy>katya figueira</cp:lastModifiedBy>
  <dcterms:created xsi:type="dcterms:W3CDTF">2025-02-06T15:25:57Z</dcterms:created>
  <dcterms:modified xsi:type="dcterms:W3CDTF">2025-10-05T23:41:20Z</dcterms:modified>
</cp:coreProperties>
</file>