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_Portafolio\Excel\Aprendizaje_Excel\"/>
    </mc:Choice>
  </mc:AlternateContent>
  <xr:revisionPtr revIDLastSave="0" documentId="13_ncr:1_{B5B118B4-49BF-48CF-B2D4-FEC1E169C3BE}" xr6:coauthVersionLast="47" xr6:coauthVersionMax="47" xr10:uidLastSave="{00000000-0000-0000-0000-000000000000}"/>
  <bookViews>
    <workbookView xWindow="-120" yWindow="-120" windowWidth="20640" windowHeight="11160" xr2:uid="{C48C67CA-3F8F-497D-AA5E-29423F527B73}"/>
  </bookViews>
  <sheets>
    <sheet name="2023" sheetId="1" r:id="rId1"/>
    <sheet name="2024" sheetId="2" r:id="rId2"/>
    <sheet name="2025" sheetId="3" r:id="rId3"/>
    <sheet name="2026" sheetId="4" r:id="rId4"/>
  </sheets>
  <definedNames>
    <definedName name="Z_721758F9_C5B9_4547_84C6_851F07DCBEB2_.wvu.Cols" localSheetId="0" hidden="1">'2023'!$A:$C,'2023'!$F:$J,'2023'!$L:$L</definedName>
    <definedName name="Z_721758F9_C5B9_4547_84C6_851F07DCBEB2_.wvu.Rows" localSheetId="0" hidden="1">'2023'!$1:$1,'2023'!$12:$15</definedName>
  </definedNames>
  <calcPr calcId="191029"/>
  <customWorkbookViews>
    <customWorkbookView name="CEO View" guid="{721758F9-C5B9-4547-84C6-851F07DCBEB2}" maximized="1" xWindow="-8" yWindow="-8" windowWidth="1376" windowHeight="744" activeSheetId="1"/>
    <customWorkbookView name="Original View" guid="{DA5B3820-DE92-4FAD-8D12-840FB83E7542}" maximized="1" xWindow="-8" yWindow="-8" windowWidth="1376" windowHeight="7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4" l="1"/>
  <c r="H15" i="4"/>
  <c r="G15" i="4"/>
  <c r="F15" i="4"/>
  <c r="I14" i="4"/>
  <c r="H14" i="4"/>
  <c r="G14" i="4"/>
  <c r="F14" i="4"/>
  <c r="I13" i="4"/>
  <c r="H13" i="4"/>
  <c r="G13" i="4"/>
  <c r="F13" i="4"/>
  <c r="I12" i="4"/>
  <c r="H12" i="4"/>
  <c r="G12" i="4"/>
  <c r="F12" i="4"/>
  <c r="K9" i="4"/>
  <c r="L9" i="4" s="1"/>
  <c r="J9" i="4"/>
  <c r="K8" i="4"/>
  <c r="L8" i="4" s="1"/>
  <c r="J8" i="4"/>
  <c r="J7" i="4"/>
  <c r="K7" i="4" s="1"/>
  <c r="L7" i="4" s="1"/>
  <c r="J6" i="4"/>
  <c r="K6" i="4" s="1"/>
  <c r="L6" i="4" s="1"/>
  <c r="J5" i="4"/>
  <c r="K5" i="4" s="1"/>
  <c r="L5" i="4" s="1"/>
  <c r="J4" i="4"/>
  <c r="K4" i="4" s="1"/>
  <c r="L4" i="4" s="1"/>
  <c r="I15" i="3"/>
  <c r="H15" i="3"/>
  <c r="G15" i="3"/>
  <c r="F15" i="3"/>
  <c r="I14" i="3"/>
  <c r="H14" i="3"/>
  <c r="G14" i="3"/>
  <c r="F14" i="3"/>
  <c r="I13" i="3"/>
  <c r="H13" i="3"/>
  <c r="G13" i="3"/>
  <c r="F13" i="3"/>
  <c r="I12" i="3"/>
  <c r="H12" i="3"/>
  <c r="G12" i="3"/>
  <c r="F12" i="3"/>
  <c r="J9" i="3"/>
  <c r="K9" i="3" s="1"/>
  <c r="L9" i="3" s="1"/>
  <c r="J8" i="3"/>
  <c r="K8" i="3" s="1"/>
  <c r="L8" i="3" s="1"/>
  <c r="J7" i="3"/>
  <c r="K7" i="3" s="1"/>
  <c r="L7" i="3" s="1"/>
  <c r="K6" i="3"/>
  <c r="L6" i="3" s="1"/>
  <c r="J6" i="3"/>
  <c r="J5" i="3"/>
  <c r="K5" i="3" s="1"/>
  <c r="L5" i="3" s="1"/>
  <c r="K4" i="3"/>
  <c r="L4" i="3" s="1"/>
  <c r="J4" i="3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J9" i="2"/>
  <c r="K9" i="2" s="1"/>
  <c r="L9" i="2" s="1"/>
  <c r="L8" i="2"/>
  <c r="K8" i="2"/>
  <c r="J8" i="2"/>
  <c r="J7" i="2"/>
  <c r="K7" i="2" s="1"/>
  <c r="L7" i="2" s="1"/>
  <c r="K6" i="2"/>
  <c r="L6" i="2" s="1"/>
  <c r="J6" i="2"/>
  <c r="J5" i="2"/>
  <c r="K5" i="2" s="1"/>
  <c r="L5" i="2" s="1"/>
  <c r="J4" i="2"/>
  <c r="K4" i="2" s="1"/>
  <c r="L4" i="2" s="1"/>
  <c r="G15" i="1"/>
  <c r="H15" i="1"/>
  <c r="I15" i="1"/>
  <c r="F15" i="1"/>
  <c r="G14" i="1"/>
  <c r="H14" i="1"/>
  <c r="I14" i="1"/>
  <c r="F14" i="1"/>
  <c r="G13" i="1"/>
  <c r="H13" i="1"/>
  <c r="I13" i="1"/>
  <c r="F13" i="1"/>
  <c r="G12" i="1"/>
  <c r="H12" i="1"/>
  <c r="I12" i="1"/>
  <c r="F12" i="1"/>
  <c r="J5" i="1"/>
  <c r="K5" i="1" s="1"/>
  <c r="L5" i="1" s="1"/>
  <c r="J6" i="1"/>
  <c r="K6" i="1" s="1"/>
  <c r="L6" i="1" s="1"/>
  <c r="J7" i="1"/>
  <c r="K7" i="1" s="1"/>
  <c r="L7" i="1" s="1"/>
  <c r="J8" i="1"/>
  <c r="K8" i="1" s="1"/>
  <c r="L8" i="1" s="1"/>
  <c r="J9" i="1"/>
  <c r="K9" i="1" s="1"/>
  <c r="L9" i="1" s="1"/>
  <c r="J4" i="1"/>
  <c r="K4" i="1" s="1"/>
  <c r="L4" i="1" s="1"/>
</calcChain>
</file>

<file path=xl/sharedStrings.xml><?xml version="1.0" encoding="utf-8"?>
<sst xmlns="http://schemas.openxmlformats.org/spreadsheetml/2006/main" count="96" uniqueCount="23">
  <si>
    <t>Cup of Joe's Yearly Report</t>
  </si>
  <si>
    <t>Items</t>
  </si>
  <si>
    <t>Original Coffe</t>
  </si>
  <si>
    <t>Expresso</t>
  </si>
  <si>
    <t>Latte</t>
  </si>
  <si>
    <t>Blueberry Milfins</t>
  </si>
  <si>
    <t>Breakfast Sandwich</t>
  </si>
  <si>
    <t>Croissant</t>
  </si>
  <si>
    <t>Price</t>
  </si>
  <si>
    <t>Qtr. 1</t>
  </si>
  <si>
    <t>Qtr. 2</t>
  </si>
  <si>
    <t>Qtr. 3</t>
  </si>
  <si>
    <t>Qtr. 4</t>
  </si>
  <si>
    <t>Total Items Sold</t>
  </si>
  <si>
    <t>Total Sales</t>
  </si>
  <si>
    <t>Average Items Sold</t>
  </si>
  <si>
    <t>Min. Items Sold</t>
  </si>
  <si>
    <t>Max. Items Sold</t>
  </si>
  <si>
    <t>Taxes</t>
  </si>
  <si>
    <t>Tax Rate</t>
  </si>
  <si>
    <t>Date</t>
  </si>
  <si>
    <t>Notes</t>
  </si>
  <si>
    <t>Order Extra for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</si>
</sst>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5" fillId="3" borderId="3" applyNumberFormat="0" applyAlignment="0" applyProtection="0"/>
    <xf numFmtId="0" fontId="6" fillId="3" borderId="2" applyNumberFormat="0" applyAlignment="0" applyProtection="0"/>
    <xf numFmtId="0" fontId="1" fillId="4" borderId="4" applyNumberFormat="0" applyFont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2" fillId="0" borderId="0" xfId="1"/>
    <xf numFmtId="0" fontId="3" fillId="0" borderId="1" xfId="2"/>
    <xf numFmtId="0" fontId="0" fillId="5" borderId="0" xfId="0" applyFill="1"/>
    <xf numFmtId="164" fontId="0" fillId="5" borderId="0" xfId="0" applyNumberFormat="1" applyFill="1" applyAlignment="1"/>
    <xf numFmtId="0" fontId="0" fillId="4" borderId="4" xfId="6" applyFont="1"/>
    <xf numFmtId="14" fontId="0" fillId="4" borderId="4" xfId="6" applyNumberFormat="1" applyFont="1"/>
    <xf numFmtId="1" fontId="4" fillId="2" borderId="2" xfId="3" applyNumberFormat="1"/>
    <xf numFmtId="1" fontId="5" fillId="3" borderId="3" xfId="4" applyNumberFormat="1"/>
    <xf numFmtId="164" fontId="5" fillId="3" borderId="3" xfId="4" applyNumberFormat="1"/>
    <xf numFmtId="0" fontId="6" fillId="3" borderId="2" xfId="5" applyAlignment="1">
      <alignment horizontal="center"/>
    </xf>
    <xf numFmtId="1" fontId="6" fillId="3" borderId="2" xfId="5" applyNumberFormat="1" applyAlignment="1"/>
    <xf numFmtId="0" fontId="7" fillId="0" borderId="0" xfId="0" applyFont="1"/>
    <xf numFmtId="10" fontId="7" fillId="0" borderId="0" xfId="0" applyNumberFormat="1" applyFont="1"/>
  </cellXfs>
  <cellStyles count="7">
    <cellStyle name="Cálculo" xfId="5" builtinId="22"/>
    <cellStyle name="Entrada" xfId="3" builtinId="20"/>
    <cellStyle name="Normal" xfId="0" builtinId="0"/>
    <cellStyle name="Notas" xfId="6" builtinId="10"/>
    <cellStyle name="Salida" xfId="4" builtinId="21"/>
    <cellStyle name="Título" xfId="1" builtinId="15"/>
    <cellStyle name="Título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51CA-7AB8-44EB-8805-4F34CF6994CF}">
  <sheetPr>
    <pageSetUpPr autoPageBreaks="0"/>
  </sheetPr>
  <dimension ref="A1:L28"/>
  <sheetViews>
    <sheetView tabSelected="1" zoomScale="93" zoomScaleNormal="93" zoomScalePageLayoutView="80" workbookViewId="0">
      <selection activeCell="J13" sqref="J13"/>
    </sheetView>
  </sheetViews>
  <sheetFormatPr baseColWidth="10" defaultRowHeight="15" x14ac:dyDescent="0.25"/>
  <cols>
    <col min="1" max="1" width="11.42578125" customWidth="1"/>
    <col min="2" max="2" width="22.28515625" customWidth="1"/>
    <col min="3" max="3" width="11.42578125" customWidth="1"/>
    <col min="4" max="4" width="24" customWidth="1"/>
    <col min="6" max="6" width="12.140625" customWidth="1"/>
    <col min="7" max="9" width="7.5703125" customWidth="1"/>
    <col min="10" max="10" width="15.140625" customWidth="1"/>
    <col min="12" max="12" width="11.42578125" customWidth="1"/>
  </cols>
  <sheetData>
    <row r="1" spans="1:12" ht="23.25" x14ac:dyDescent="0.35">
      <c r="A1" s="3" t="s">
        <v>0</v>
      </c>
      <c r="K1" s="14" t="s">
        <v>19</v>
      </c>
      <c r="L1" s="15">
        <v>7.2499999999999995E-2</v>
      </c>
    </row>
    <row r="3" spans="1:12" ht="15.75" thickBot="1" x14ac:dyDescent="0.3">
      <c r="A3" s="7" t="s">
        <v>20</v>
      </c>
      <c r="B3" s="7" t="s">
        <v>21</v>
      </c>
      <c r="D3" s="4" t="s">
        <v>1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18</v>
      </c>
    </row>
    <row r="4" spans="1:12" x14ac:dyDescent="0.25">
      <c r="A4" s="8">
        <v>45186</v>
      </c>
      <c r="B4" s="7" t="s">
        <v>22</v>
      </c>
      <c r="D4" s="5" t="s">
        <v>2</v>
      </c>
      <c r="E4" s="6">
        <v>1.75</v>
      </c>
      <c r="F4" s="9">
        <v>453</v>
      </c>
      <c r="G4" s="9">
        <v>563</v>
      </c>
      <c r="H4" s="9">
        <v>1253</v>
      </c>
      <c r="I4" s="9">
        <v>1515</v>
      </c>
      <c r="J4" s="10">
        <f>SUM(F4:I4)</f>
        <v>3784</v>
      </c>
      <c r="K4" s="11">
        <f>E4*J4</f>
        <v>6622</v>
      </c>
      <c r="L4" s="11">
        <f>K4*$L$1</f>
        <v>480.09499999999997</v>
      </c>
    </row>
    <row r="5" spans="1:12" x14ac:dyDescent="0.25">
      <c r="A5" s="8">
        <v>45187</v>
      </c>
      <c r="B5" s="7"/>
      <c r="D5" s="5" t="s">
        <v>3</v>
      </c>
      <c r="E5" s="6">
        <v>2</v>
      </c>
      <c r="F5" s="9">
        <v>288</v>
      </c>
      <c r="G5" s="9">
        <v>432</v>
      </c>
      <c r="H5" s="9">
        <v>625</v>
      </c>
      <c r="I5" s="9">
        <v>1127</v>
      </c>
      <c r="J5" s="10">
        <f t="shared" ref="J5:J9" si="0">SUM(F5:I5)</f>
        <v>2472</v>
      </c>
      <c r="K5" s="11">
        <f t="shared" ref="K5:K9" si="1">E5*J5</f>
        <v>4944</v>
      </c>
      <c r="L5" s="11">
        <f>K5*$L$1</f>
        <v>358.44</v>
      </c>
    </row>
    <row r="6" spans="1:12" x14ac:dyDescent="0.25">
      <c r="A6" s="8">
        <v>45188</v>
      </c>
      <c r="B6" s="7"/>
      <c r="D6" s="5" t="s">
        <v>4</v>
      </c>
      <c r="E6" s="6">
        <v>3.25</v>
      </c>
      <c r="F6" s="9">
        <v>511</v>
      </c>
      <c r="G6" s="9">
        <v>1067</v>
      </c>
      <c r="H6" s="9">
        <v>518</v>
      </c>
      <c r="I6" s="9">
        <v>636</v>
      </c>
      <c r="J6" s="10">
        <f t="shared" si="0"/>
        <v>2732</v>
      </c>
      <c r="K6" s="11">
        <f t="shared" si="1"/>
        <v>8879</v>
      </c>
      <c r="L6" s="11">
        <f>K6*$L$1</f>
        <v>643.72749999999996</v>
      </c>
    </row>
    <row r="7" spans="1:12" x14ac:dyDescent="0.25">
      <c r="A7" s="8">
        <v>45189</v>
      </c>
      <c r="B7" s="7"/>
      <c r="D7" s="5" t="s">
        <v>5</v>
      </c>
      <c r="E7" s="6">
        <v>1.5</v>
      </c>
      <c r="F7" s="9">
        <v>658</v>
      </c>
      <c r="G7" s="9">
        <v>825</v>
      </c>
      <c r="H7" s="9">
        <v>1096</v>
      </c>
      <c r="I7" s="9">
        <v>1201</v>
      </c>
      <c r="J7" s="10">
        <f t="shared" si="0"/>
        <v>3780</v>
      </c>
      <c r="K7" s="11">
        <f t="shared" si="1"/>
        <v>5670</v>
      </c>
      <c r="L7" s="11">
        <f>K7*$L$1</f>
        <v>411.07499999999999</v>
      </c>
    </row>
    <row r="8" spans="1:12" x14ac:dyDescent="0.25">
      <c r="A8" s="8">
        <v>45190</v>
      </c>
      <c r="B8" s="7"/>
      <c r="D8" s="5" t="s">
        <v>6</v>
      </c>
      <c r="E8" s="6">
        <v>3</v>
      </c>
      <c r="F8" s="9">
        <v>346</v>
      </c>
      <c r="G8" s="9">
        <v>453</v>
      </c>
      <c r="H8" s="9">
        <v>705</v>
      </c>
      <c r="I8" s="9">
        <v>1419</v>
      </c>
      <c r="J8" s="10">
        <f t="shared" si="0"/>
        <v>2923</v>
      </c>
      <c r="K8" s="11">
        <f t="shared" si="1"/>
        <v>8769</v>
      </c>
      <c r="L8" s="11">
        <f>K8*$L$1</f>
        <v>635.75249999999994</v>
      </c>
    </row>
    <row r="9" spans="1:12" x14ac:dyDescent="0.25">
      <c r="A9" s="8">
        <v>45191</v>
      </c>
      <c r="B9" s="7"/>
      <c r="D9" s="5" t="s">
        <v>7</v>
      </c>
      <c r="E9" s="6">
        <v>1</v>
      </c>
      <c r="F9" s="9">
        <v>118</v>
      </c>
      <c r="G9" s="9">
        <v>392</v>
      </c>
      <c r="H9" s="9">
        <v>879</v>
      </c>
      <c r="I9" s="9">
        <v>939</v>
      </c>
      <c r="J9" s="10">
        <f t="shared" si="0"/>
        <v>2328</v>
      </c>
      <c r="K9" s="11">
        <f t="shared" si="1"/>
        <v>2328</v>
      </c>
      <c r="L9" s="11">
        <f>K9*$L$1</f>
        <v>168.78</v>
      </c>
    </row>
    <row r="10" spans="1:12" x14ac:dyDescent="0.25">
      <c r="A10" s="8">
        <v>45192</v>
      </c>
      <c r="B10" s="7"/>
    </row>
    <row r="11" spans="1:12" x14ac:dyDescent="0.25">
      <c r="A11" s="8">
        <v>45193</v>
      </c>
      <c r="B11" s="7"/>
    </row>
    <row r="12" spans="1:12" x14ac:dyDescent="0.25">
      <c r="A12" s="8">
        <v>45194</v>
      </c>
      <c r="B12" s="7"/>
      <c r="D12" s="12" t="s">
        <v>13</v>
      </c>
      <c r="E12" s="12"/>
      <c r="F12" s="13">
        <f>SUM(F4:F9)</f>
        <v>2374</v>
      </c>
      <c r="G12" s="13">
        <f t="shared" ref="G12:I12" si="2">SUM(G4:G9)</f>
        <v>3732</v>
      </c>
      <c r="H12" s="13">
        <f t="shared" si="2"/>
        <v>5076</v>
      </c>
      <c r="I12" s="13">
        <f t="shared" si="2"/>
        <v>6837</v>
      </c>
    </row>
    <row r="13" spans="1:12" x14ac:dyDescent="0.25">
      <c r="A13" s="8">
        <v>45195</v>
      </c>
      <c r="B13" s="7"/>
      <c r="D13" s="12" t="s">
        <v>15</v>
      </c>
      <c r="E13" s="12"/>
      <c r="F13" s="13">
        <f>AVERAGE(F4:F9)</f>
        <v>395.66666666666669</v>
      </c>
      <c r="G13" s="13">
        <f t="shared" ref="G13:I13" si="3">AVERAGE(G4:G9)</f>
        <v>622</v>
      </c>
      <c r="H13" s="13">
        <f t="shared" si="3"/>
        <v>846</v>
      </c>
      <c r="I13" s="13">
        <f t="shared" si="3"/>
        <v>1139.5</v>
      </c>
    </row>
    <row r="14" spans="1:12" x14ac:dyDescent="0.25">
      <c r="A14" s="8">
        <v>45196</v>
      </c>
      <c r="B14" s="7"/>
      <c r="D14" s="12" t="s">
        <v>16</v>
      </c>
      <c r="E14" s="12"/>
      <c r="F14" s="13">
        <f>MIN(F4:F9)</f>
        <v>118</v>
      </c>
      <c r="G14" s="13">
        <f t="shared" ref="G14:I14" si="4">MIN(G4:G9)</f>
        <v>392</v>
      </c>
      <c r="H14" s="13">
        <f t="shared" si="4"/>
        <v>518</v>
      </c>
      <c r="I14" s="13">
        <f t="shared" si="4"/>
        <v>636</v>
      </c>
    </row>
    <row r="15" spans="1:12" x14ac:dyDescent="0.25">
      <c r="A15" s="8">
        <v>45197</v>
      </c>
      <c r="B15" s="7"/>
      <c r="D15" s="12" t="s">
        <v>17</v>
      </c>
      <c r="E15" s="12"/>
      <c r="F15" s="13">
        <f>MAX(F4:F9)</f>
        <v>658</v>
      </c>
      <c r="G15" s="13">
        <f t="shared" ref="G15:I15" si="5">MAX(G4:G9)</f>
        <v>1067</v>
      </c>
      <c r="H15" s="13">
        <f t="shared" si="5"/>
        <v>1253</v>
      </c>
      <c r="I15" s="13">
        <f t="shared" si="5"/>
        <v>1515</v>
      </c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</sheetData>
  <customSheetViews>
    <customSheetView guid="{721758F9-C5B9-4547-84C6-851F07DCBEB2}" scale="93" hiddenRows="1" hiddenColumns="1" topLeftCell="D2">
      <selection activeCell="D1" sqref="A1:XFD1"/>
      <pageMargins left="0.7" right="0.7" top="0.75" bottom="0.75" header="0.3" footer="0.3"/>
      <pageSetup paperSize="9" orientation="portrait" r:id="rId1"/>
    </customSheetView>
    <customSheetView guid="{DA5B3820-DE92-4FAD-8D12-840FB83E7542}" scale="93">
      <selection activeCell="D10" sqref="D10"/>
      <pageMargins left="0.7" right="0.7" top="0.75" bottom="0.75" header="0.3" footer="0.3"/>
      <pageSetup paperSize="9" orientation="portrait" r:id="rId2"/>
    </customSheetView>
  </customSheetViews>
  <mergeCells count="4">
    <mergeCell ref="D12:E12"/>
    <mergeCell ref="D14:E14"/>
    <mergeCell ref="D15:E15"/>
    <mergeCell ref="D13:E13"/>
  </mergeCells>
  <phoneticPr fontId="8" type="noConversion"/>
  <pageMargins left="0.7" right="0.7" top="0.75" bottom="0.75" header="0.3" footer="0.3"/>
  <pageSetup paperSize="9" orientation="landscape" r:id="rId3"/>
  <headerFooter>
    <oddHeader>&amp;L&amp;A&amp;R&amp;G</oddHeader>
    <oddFooter>&amp;C&amp;P</oddFooter>
  </headerFooter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8EEA-EABF-48B2-B337-53D09B0620FC}">
  <dimension ref="A1:L28"/>
  <sheetViews>
    <sheetView topLeftCell="D1" zoomScale="93" zoomScaleNormal="93" workbookViewId="0">
      <selection activeCell="F16" sqref="F16"/>
    </sheetView>
  </sheetViews>
  <sheetFormatPr baseColWidth="10" defaultRowHeight="15" x14ac:dyDescent="0.25"/>
  <cols>
    <col min="2" max="2" width="22.28515625" bestFit="1" customWidth="1"/>
    <col min="4" max="4" width="24" bestFit="1" customWidth="1"/>
    <col min="6" max="6" width="12.140625" bestFit="1" customWidth="1"/>
    <col min="7" max="9" width="7.5703125" bestFit="1" customWidth="1"/>
    <col min="10" max="10" width="15.140625" bestFit="1" customWidth="1"/>
  </cols>
  <sheetData>
    <row r="1" spans="1:12" ht="23.25" x14ac:dyDescent="0.35">
      <c r="A1" s="3" t="s">
        <v>0</v>
      </c>
      <c r="K1" t="s">
        <v>19</v>
      </c>
      <c r="L1" s="2">
        <v>7.2499999999999995E-2</v>
      </c>
    </row>
    <row r="3" spans="1:12" ht="15.75" thickBot="1" x14ac:dyDescent="0.3">
      <c r="A3" s="7" t="s">
        <v>20</v>
      </c>
      <c r="B3" s="7" t="s">
        <v>21</v>
      </c>
      <c r="D3" s="4" t="s">
        <v>1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18</v>
      </c>
    </row>
    <row r="4" spans="1:12" x14ac:dyDescent="0.25">
      <c r="A4" s="8">
        <v>45186</v>
      </c>
      <c r="B4" s="7" t="s">
        <v>22</v>
      </c>
      <c r="D4" s="5" t="s">
        <v>2</v>
      </c>
      <c r="E4" s="6">
        <v>1.75</v>
      </c>
      <c r="F4" s="9">
        <v>453</v>
      </c>
      <c r="G4" s="9">
        <v>563</v>
      </c>
      <c r="H4" s="9">
        <v>1253</v>
      </c>
      <c r="I4" s="9">
        <v>1515</v>
      </c>
      <c r="J4" s="10">
        <f>SUM(F4:I4)</f>
        <v>3784</v>
      </c>
      <c r="K4" s="11">
        <f>E4*J4</f>
        <v>6622</v>
      </c>
      <c r="L4" s="11">
        <f>K4*$L$1</f>
        <v>480.09499999999997</v>
      </c>
    </row>
    <row r="5" spans="1:12" x14ac:dyDescent="0.25">
      <c r="A5" s="8">
        <v>45187</v>
      </c>
      <c r="B5" s="7"/>
      <c r="D5" s="5" t="s">
        <v>3</v>
      </c>
      <c r="E5" s="6">
        <v>2</v>
      </c>
      <c r="F5" s="9">
        <v>288</v>
      </c>
      <c r="G5" s="9">
        <v>432</v>
      </c>
      <c r="H5" s="9">
        <v>625</v>
      </c>
      <c r="I5" s="9">
        <v>1127</v>
      </c>
      <c r="J5" s="10">
        <f t="shared" ref="J5:J9" si="0">SUM(F5:I5)</f>
        <v>2472</v>
      </c>
      <c r="K5" s="11">
        <f t="shared" ref="K5:K9" si="1">E5*J5</f>
        <v>4944</v>
      </c>
      <c r="L5" s="11">
        <f>K5*$L$1</f>
        <v>358.44</v>
      </c>
    </row>
    <row r="6" spans="1:12" x14ac:dyDescent="0.25">
      <c r="A6" s="8">
        <v>45188</v>
      </c>
      <c r="B6" s="7"/>
      <c r="D6" s="5" t="s">
        <v>4</v>
      </c>
      <c r="E6" s="6">
        <v>3.25</v>
      </c>
      <c r="F6" s="9">
        <v>511</v>
      </c>
      <c r="G6" s="9">
        <v>1067</v>
      </c>
      <c r="H6" s="9">
        <v>518</v>
      </c>
      <c r="I6" s="9">
        <v>636</v>
      </c>
      <c r="J6" s="10">
        <f t="shared" si="0"/>
        <v>2732</v>
      </c>
      <c r="K6" s="11">
        <f t="shared" si="1"/>
        <v>8879</v>
      </c>
      <c r="L6" s="11">
        <f>K6*$L$1</f>
        <v>643.72749999999996</v>
      </c>
    </row>
    <row r="7" spans="1:12" x14ac:dyDescent="0.25">
      <c r="A7" s="8">
        <v>45189</v>
      </c>
      <c r="B7" s="7"/>
      <c r="D7" s="5" t="s">
        <v>5</v>
      </c>
      <c r="E7" s="6">
        <v>1.5</v>
      </c>
      <c r="F7" s="9">
        <v>658</v>
      </c>
      <c r="G7" s="9">
        <v>825</v>
      </c>
      <c r="H7" s="9">
        <v>1096</v>
      </c>
      <c r="I7" s="9">
        <v>1201</v>
      </c>
      <c r="J7" s="10">
        <f t="shared" si="0"/>
        <v>3780</v>
      </c>
      <c r="K7" s="11">
        <f t="shared" si="1"/>
        <v>5670</v>
      </c>
      <c r="L7" s="11">
        <f>K7*$L$1</f>
        <v>411.07499999999999</v>
      </c>
    </row>
    <row r="8" spans="1:12" x14ac:dyDescent="0.25">
      <c r="A8" s="8">
        <v>45190</v>
      </c>
      <c r="B8" s="7"/>
      <c r="D8" s="5" t="s">
        <v>6</v>
      </c>
      <c r="E8" s="6">
        <v>3</v>
      </c>
      <c r="F8" s="9">
        <v>346</v>
      </c>
      <c r="G8" s="9">
        <v>453</v>
      </c>
      <c r="H8" s="9">
        <v>705</v>
      </c>
      <c r="I8" s="9">
        <v>1419</v>
      </c>
      <c r="J8" s="10">
        <f t="shared" si="0"/>
        <v>2923</v>
      </c>
      <c r="K8" s="11">
        <f t="shared" si="1"/>
        <v>8769</v>
      </c>
      <c r="L8" s="11">
        <f>K8*$L$1</f>
        <v>635.75249999999994</v>
      </c>
    </row>
    <row r="9" spans="1:12" x14ac:dyDescent="0.25">
      <c r="A9" s="8">
        <v>45191</v>
      </c>
      <c r="B9" s="7"/>
      <c r="D9" s="5" t="s">
        <v>7</v>
      </c>
      <c r="E9" s="6">
        <v>1</v>
      </c>
      <c r="F9" s="9">
        <v>118</v>
      </c>
      <c r="G9" s="9">
        <v>392</v>
      </c>
      <c r="H9" s="9">
        <v>879</v>
      </c>
      <c r="I9" s="9">
        <v>939</v>
      </c>
      <c r="J9" s="10">
        <f t="shared" si="0"/>
        <v>2328</v>
      </c>
      <c r="K9" s="11">
        <f t="shared" si="1"/>
        <v>2328</v>
      </c>
      <c r="L9" s="11">
        <f>K9*$L$1</f>
        <v>168.78</v>
      </c>
    </row>
    <row r="10" spans="1:12" x14ac:dyDescent="0.25">
      <c r="A10" s="8">
        <v>45192</v>
      </c>
      <c r="B10" s="7"/>
    </row>
    <row r="11" spans="1:12" x14ac:dyDescent="0.25">
      <c r="A11" s="8">
        <v>45193</v>
      </c>
      <c r="B11" s="7"/>
    </row>
    <row r="12" spans="1:12" x14ac:dyDescent="0.25">
      <c r="A12" s="8">
        <v>45194</v>
      </c>
      <c r="B12" s="7"/>
      <c r="D12" s="12" t="s">
        <v>13</v>
      </c>
      <c r="E12" s="12"/>
      <c r="F12" s="13">
        <f>SUM(F4:F9)</f>
        <v>2374</v>
      </c>
      <c r="G12" s="13">
        <f t="shared" ref="G12:I12" si="2">SUM(G4:G9)</f>
        <v>3732</v>
      </c>
      <c r="H12" s="13">
        <f t="shared" si="2"/>
        <v>5076</v>
      </c>
      <c r="I12" s="13">
        <f t="shared" si="2"/>
        <v>6837</v>
      </c>
    </row>
    <row r="13" spans="1:12" x14ac:dyDescent="0.25">
      <c r="A13" s="8">
        <v>45195</v>
      </c>
      <c r="B13" s="7"/>
      <c r="D13" s="12" t="s">
        <v>15</v>
      </c>
      <c r="E13" s="12"/>
      <c r="F13" s="13">
        <f>AVERAGE(F4:F9)</f>
        <v>395.66666666666669</v>
      </c>
      <c r="G13" s="13">
        <f t="shared" ref="G13:I13" si="3">AVERAGE(G4:G9)</f>
        <v>622</v>
      </c>
      <c r="H13" s="13">
        <f t="shared" si="3"/>
        <v>846</v>
      </c>
      <c r="I13" s="13">
        <f t="shared" si="3"/>
        <v>1139.5</v>
      </c>
    </row>
    <row r="14" spans="1:12" x14ac:dyDescent="0.25">
      <c r="A14" s="8">
        <v>45196</v>
      </c>
      <c r="B14" s="7"/>
      <c r="D14" s="12" t="s">
        <v>16</v>
      </c>
      <c r="E14" s="12"/>
      <c r="F14" s="13">
        <f>MIN(F4:F9)</f>
        <v>118</v>
      </c>
      <c r="G14" s="13">
        <f t="shared" ref="G14:I14" si="4">MIN(G4:G9)</f>
        <v>392</v>
      </c>
      <c r="H14" s="13">
        <f t="shared" si="4"/>
        <v>518</v>
      </c>
      <c r="I14" s="13">
        <f t="shared" si="4"/>
        <v>636</v>
      </c>
    </row>
    <row r="15" spans="1:12" x14ac:dyDescent="0.25">
      <c r="A15" s="8">
        <v>45197</v>
      </c>
      <c r="B15" s="7"/>
      <c r="D15" s="12" t="s">
        <v>17</v>
      </c>
      <c r="E15" s="12"/>
      <c r="F15" s="13">
        <f>MAX(F4:F9)</f>
        <v>658</v>
      </c>
      <c r="G15" s="13">
        <f t="shared" ref="G15:I15" si="5">MAX(G4:G9)</f>
        <v>1067</v>
      </c>
      <c r="H15" s="13">
        <f t="shared" si="5"/>
        <v>1253</v>
      </c>
      <c r="I15" s="13">
        <f t="shared" si="5"/>
        <v>1515</v>
      </c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</sheetData>
  <customSheetViews>
    <customSheetView guid="{721758F9-C5B9-4547-84C6-851F07DCBEB2}" scale="93" topLeftCell="D1">
      <selection activeCell="F16" sqref="F16"/>
      <pageMargins left="0.7" right="0.7" top="0.75" bottom="0.75" header="0.3" footer="0.3"/>
      <pageSetup paperSize="9" orientation="portrait" r:id="rId1"/>
    </customSheetView>
    <customSheetView guid="{DA5B3820-DE92-4FAD-8D12-840FB83E7542}" scale="93" topLeftCell="D1">
      <selection activeCell="F16" sqref="F16"/>
      <pageMargins left="0.7" right="0.7" top="0.75" bottom="0.75" header="0.3" footer="0.3"/>
      <pageSetup paperSize="9" orientation="portrait" r:id="rId2"/>
    </customSheetView>
  </customSheetViews>
  <mergeCells count="4">
    <mergeCell ref="D12:E12"/>
    <mergeCell ref="D13:E13"/>
    <mergeCell ref="D14:E14"/>
    <mergeCell ref="D15:E15"/>
  </mergeCell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42A4-222F-45B7-9BF3-35DC2698E0FB}">
  <dimension ref="A1:L28"/>
  <sheetViews>
    <sheetView topLeftCell="D1" zoomScale="93" zoomScaleNormal="93" workbookViewId="0">
      <selection activeCell="F16" sqref="F16"/>
    </sheetView>
  </sheetViews>
  <sheetFormatPr baseColWidth="10" defaultRowHeight="15" x14ac:dyDescent="0.25"/>
  <cols>
    <col min="2" max="2" width="22.28515625" bestFit="1" customWidth="1"/>
    <col min="4" max="4" width="24" bestFit="1" customWidth="1"/>
    <col min="6" max="6" width="12.140625" bestFit="1" customWidth="1"/>
    <col min="7" max="9" width="7.5703125" bestFit="1" customWidth="1"/>
    <col min="10" max="10" width="15.140625" bestFit="1" customWidth="1"/>
  </cols>
  <sheetData>
    <row r="1" spans="1:12" ht="23.25" x14ac:dyDescent="0.35">
      <c r="A1" s="3" t="s">
        <v>0</v>
      </c>
      <c r="K1" t="s">
        <v>19</v>
      </c>
      <c r="L1" s="2">
        <v>7.2499999999999995E-2</v>
      </c>
    </row>
    <row r="3" spans="1:12" ht="15.75" thickBot="1" x14ac:dyDescent="0.3">
      <c r="A3" s="7" t="s">
        <v>20</v>
      </c>
      <c r="B3" s="7" t="s">
        <v>21</v>
      </c>
      <c r="D3" s="4" t="s">
        <v>1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18</v>
      </c>
    </row>
    <row r="4" spans="1:12" x14ac:dyDescent="0.25">
      <c r="A4" s="8">
        <v>45186</v>
      </c>
      <c r="B4" s="7" t="s">
        <v>22</v>
      </c>
      <c r="D4" s="5" t="s">
        <v>2</v>
      </c>
      <c r="E4" s="6">
        <v>1.75</v>
      </c>
      <c r="F4" s="9">
        <v>453</v>
      </c>
      <c r="G4" s="9">
        <v>563</v>
      </c>
      <c r="H4" s="9">
        <v>1253</v>
      </c>
      <c r="I4" s="9">
        <v>1515</v>
      </c>
      <c r="J4" s="10">
        <f>SUM(F4:I4)</f>
        <v>3784</v>
      </c>
      <c r="K4" s="11">
        <f>E4*J4</f>
        <v>6622</v>
      </c>
      <c r="L4" s="11">
        <f>K4*$L$1</f>
        <v>480.09499999999997</v>
      </c>
    </row>
    <row r="5" spans="1:12" x14ac:dyDescent="0.25">
      <c r="A5" s="8">
        <v>45187</v>
      </c>
      <c r="B5" s="7"/>
      <c r="D5" s="5" t="s">
        <v>3</v>
      </c>
      <c r="E5" s="6">
        <v>2</v>
      </c>
      <c r="F5" s="9">
        <v>288</v>
      </c>
      <c r="G5" s="9">
        <v>432</v>
      </c>
      <c r="H5" s="9">
        <v>625</v>
      </c>
      <c r="I5" s="9">
        <v>1127</v>
      </c>
      <c r="J5" s="10">
        <f t="shared" ref="J5:J9" si="0">SUM(F5:I5)</f>
        <v>2472</v>
      </c>
      <c r="K5" s="11">
        <f t="shared" ref="K5:K9" si="1">E5*J5</f>
        <v>4944</v>
      </c>
      <c r="L5" s="11">
        <f>K5*$L$1</f>
        <v>358.44</v>
      </c>
    </row>
    <row r="6" spans="1:12" x14ac:dyDescent="0.25">
      <c r="A6" s="8">
        <v>45188</v>
      </c>
      <c r="B6" s="7"/>
      <c r="D6" s="5" t="s">
        <v>4</v>
      </c>
      <c r="E6" s="6">
        <v>3.25</v>
      </c>
      <c r="F6" s="9">
        <v>511</v>
      </c>
      <c r="G6" s="9">
        <v>1067</v>
      </c>
      <c r="H6" s="9">
        <v>518</v>
      </c>
      <c r="I6" s="9">
        <v>636</v>
      </c>
      <c r="J6" s="10">
        <f t="shared" si="0"/>
        <v>2732</v>
      </c>
      <c r="K6" s="11">
        <f t="shared" si="1"/>
        <v>8879</v>
      </c>
      <c r="L6" s="11">
        <f>K6*$L$1</f>
        <v>643.72749999999996</v>
      </c>
    </row>
    <row r="7" spans="1:12" x14ac:dyDescent="0.25">
      <c r="A7" s="8">
        <v>45189</v>
      </c>
      <c r="B7" s="7"/>
      <c r="D7" s="5" t="s">
        <v>5</v>
      </c>
      <c r="E7" s="6">
        <v>1.5</v>
      </c>
      <c r="F7" s="9">
        <v>658</v>
      </c>
      <c r="G7" s="9">
        <v>825</v>
      </c>
      <c r="H7" s="9">
        <v>1096</v>
      </c>
      <c r="I7" s="9">
        <v>1201</v>
      </c>
      <c r="J7" s="10">
        <f t="shared" si="0"/>
        <v>3780</v>
      </c>
      <c r="K7" s="11">
        <f t="shared" si="1"/>
        <v>5670</v>
      </c>
      <c r="L7" s="11">
        <f>K7*$L$1</f>
        <v>411.07499999999999</v>
      </c>
    </row>
    <row r="8" spans="1:12" x14ac:dyDescent="0.25">
      <c r="A8" s="8">
        <v>45190</v>
      </c>
      <c r="B8" s="7"/>
      <c r="D8" s="5" t="s">
        <v>6</v>
      </c>
      <c r="E8" s="6">
        <v>3</v>
      </c>
      <c r="F8" s="9">
        <v>346</v>
      </c>
      <c r="G8" s="9">
        <v>453</v>
      </c>
      <c r="H8" s="9">
        <v>705</v>
      </c>
      <c r="I8" s="9">
        <v>1419</v>
      </c>
      <c r="J8" s="10">
        <f t="shared" si="0"/>
        <v>2923</v>
      </c>
      <c r="K8" s="11">
        <f t="shared" si="1"/>
        <v>8769</v>
      </c>
      <c r="L8" s="11">
        <f>K8*$L$1</f>
        <v>635.75249999999994</v>
      </c>
    </row>
    <row r="9" spans="1:12" x14ac:dyDescent="0.25">
      <c r="A9" s="8">
        <v>45191</v>
      </c>
      <c r="B9" s="7"/>
      <c r="D9" s="5" t="s">
        <v>7</v>
      </c>
      <c r="E9" s="6">
        <v>1</v>
      </c>
      <c r="F9" s="9">
        <v>118</v>
      </c>
      <c r="G9" s="9">
        <v>392</v>
      </c>
      <c r="H9" s="9">
        <v>879</v>
      </c>
      <c r="I9" s="9">
        <v>939</v>
      </c>
      <c r="J9" s="10">
        <f t="shared" si="0"/>
        <v>2328</v>
      </c>
      <c r="K9" s="11">
        <f t="shared" si="1"/>
        <v>2328</v>
      </c>
      <c r="L9" s="11">
        <f>K9*$L$1</f>
        <v>168.78</v>
      </c>
    </row>
    <row r="10" spans="1:12" x14ac:dyDescent="0.25">
      <c r="A10" s="8">
        <v>45192</v>
      </c>
      <c r="B10" s="7"/>
    </row>
    <row r="11" spans="1:12" x14ac:dyDescent="0.25">
      <c r="A11" s="8">
        <v>45193</v>
      </c>
      <c r="B11" s="7"/>
    </row>
    <row r="12" spans="1:12" x14ac:dyDescent="0.25">
      <c r="A12" s="8">
        <v>45194</v>
      </c>
      <c r="B12" s="7"/>
      <c r="D12" s="12" t="s">
        <v>13</v>
      </c>
      <c r="E12" s="12"/>
      <c r="F12" s="13">
        <f>SUM(F4:F9)</f>
        <v>2374</v>
      </c>
      <c r="G12" s="13">
        <f t="shared" ref="G12:I12" si="2">SUM(G4:G9)</f>
        <v>3732</v>
      </c>
      <c r="H12" s="13">
        <f t="shared" si="2"/>
        <v>5076</v>
      </c>
      <c r="I12" s="13">
        <f t="shared" si="2"/>
        <v>6837</v>
      </c>
    </row>
    <row r="13" spans="1:12" x14ac:dyDescent="0.25">
      <c r="A13" s="8">
        <v>45195</v>
      </c>
      <c r="B13" s="7"/>
      <c r="D13" s="12" t="s">
        <v>15</v>
      </c>
      <c r="E13" s="12"/>
      <c r="F13" s="13">
        <f>AVERAGE(F4:F9)</f>
        <v>395.66666666666669</v>
      </c>
      <c r="G13" s="13">
        <f t="shared" ref="G13:I13" si="3">AVERAGE(G4:G9)</f>
        <v>622</v>
      </c>
      <c r="H13" s="13">
        <f t="shared" si="3"/>
        <v>846</v>
      </c>
      <c r="I13" s="13">
        <f t="shared" si="3"/>
        <v>1139.5</v>
      </c>
    </row>
    <row r="14" spans="1:12" x14ac:dyDescent="0.25">
      <c r="A14" s="8">
        <v>45196</v>
      </c>
      <c r="B14" s="7"/>
      <c r="D14" s="12" t="s">
        <v>16</v>
      </c>
      <c r="E14" s="12"/>
      <c r="F14" s="13">
        <f>MIN(F4:F9)</f>
        <v>118</v>
      </c>
      <c r="G14" s="13">
        <f t="shared" ref="G14:I14" si="4">MIN(G4:G9)</f>
        <v>392</v>
      </c>
      <c r="H14" s="13">
        <f t="shared" si="4"/>
        <v>518</v>
      </c>
      <c r="I14" s="13">
        <f t="shared" si="4"/>
        <v>636</v>
      </c>
    </row>
    <row r="15" spans="1:12" x14ac:dyDescent="0.25">
      <c r="A15" s="8">
        <v>45197</v>
      </c>
      <c r="B15" s="7"/>
      <c r="D15" s="12" t="s">
        <v>17</v>
      </c>
      <c r="E15" s="12"/>
      <c r="F15" s="13">
        <f>MAX(F4:F9)</f>
        <v>658</v>
      </c>
      <c r="G15" s="13">
        <f t="shared" ref="G15:I15" si="5">MAX(G4:G9)</f>
        <v>1067</v>
      </c>
      <c r="H15" s="13">
        <f t="shared" si="5"/>
        <v>1253</v>
      </c>
      <c r="I15" s="13">
        <f t="shared" si="5"/>
        <v>1515</v>
      </c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</sheetData>
  <customSheetViews>
    <customSheetView guid="{721758F9-C5B9-4547-84C6-851F07DCBEB2}" scale="93" topLeftCell="D1">
      <selection activeCell="F16" sqref="F16"/>
      <pageMargins left="0.7" right="0.7" top="0.75" bottom="0.75" header="0.3" footer="0.3"/>
      <pageSetup paperSize="9" orientation="portrait" r:id="rId1"/>
    </customSheetView>
    <customSheetView guid="{DA5B3820-DE92-4FAD-8D12-840FB83E7542}" scale="93" topLeftCell="D1">
      <selection activeCell="F16" sqref="F16"/>
      <pageMargins left="0.7" right="0.7" top="0.75" bottom="0.75" header="0.3" footer="0.3"/>
      <pageSetup paperSize="9" orientation="portrait" r:id="rId2"/>
    </customSheetView>
  </customSheetViews>
  <mergeCells count="4">
    <mergeCell ref="D12:E12"/>
    <mergeCell ref="D13:E13"/>
    <mergeCell ref="D14:E14"/>
    <mergeCell ref="D15:E15"/>
  </mergeCell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5927-F85B-46C1-98B9-09E43BBB359E}">
  <dimension ref="A1:L28"/>
  <sheetViews>
    <sheetView topLeftCell="D1" zoomScale="93" zoomScaleNormal="93" workbookViewId="0">
      <selection activeCell="F16" sqref="F16"/>
    </sheetView>
  </sheetViews>
  <sheetFormatPr baseColWidth="10" defaultRowHeight="15" x14ac:dyDescent="0.25"/>
  <cols>
    <col min="2" max="2" width="22.28515625" bestFit="1" customWidth="1"/>
    <col min="4" max="4" width="24" bestFit="1" customWidth="1"/>
    <col min="6" max="6" width="12.140625" bestFit="1" customWidth="1"/>
    <col min="7" max="9" width="7.5703125" bestFit="1" customWidth="1"/>
    <col min="10" max="10" width="15.140625" bestFit="1" customWidth="1"/>
  </cols>
  <sheetData>
    <row r="1" spans="1:12" ht="23.25" x14ac:dyDescent="0.35">
      <c r="A1" s="3" t="s">
        <v>0</v>
      </c>
      <c r="K1" t="s">
        <v>19</v>
      </c>
      <c r="L1" s="2">
        <v>7.2499999999999995E-2</v>
      </c>
    </row>
    <row r="3" spans="1:12" ht="15.75" thickBot="1" x14ac:dyDescent="0.3">
      <c r="A3" s="7" t="s">
        <v>20</v>
      </c>
      <c r="B3" s="7" t="s">
        <v>21</v>
      </c>
      <c r="D3" s="4" t="s">
        <v>1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18</v>
      </c>
    </row>
    <row r="4" spans="1:12" x14ac:dyDescent="0.25">
      <c r="A4" s="8">
        <v>45186</v>
      </c>
      <c r="B4" s="7" t="s">
        <v>22</v>
      </c>
      <c r="D4" s="5" t="s">
        <v>2</v>
      </c>
      <c r="E4" s="6">
        <v>1.75</v>
      </c>
      <c r="F4" s="9">
        <v>453</v>
      </c>
      <c r="G4" s="9">
        <v>563</v>
      </c>
      <c r="H4" s="9">
        <v>1253</v>
      </c>
      <c r="I4" s="9">
        <v>1515</v>
      </c>
      <c r="J4" s="10">
        <f>SUM(F4:I4)</f>
        <v>3784</v>
      </c>
      <c r="K4" s="11">
        <f>E4*J4</f>
        <v>6622</v>
      </c>
      <c r="L4" s="11">
        <f>K4*$L$1</f>
        <v>480.09499999999997</v>
      </c>
    </row>
    <row r="5" spans="1:12" x14ac:dyDescent="0.25">
      <c r="A5" s="8">
        <v>45187</v>
      </c>
      <c r="B5" s="7"/>
      <c r="D5" s="5" t="s">
        <v>3</v>
      </c>
      <c r="E5" s="6">
        <v>2</v>
      </c>
      <c r="F5" s="9">
        <v>288</v>
      </c>
      <c r="G5" s="9">
        <v>432</v>
      </c>
      <c r="H5" s="9">
        <v>625</v>
      </c>
      <c r="I5" s="9">
        <v>1127</v>
      </c>
      <c r="J5" s="10">
        <f t="shared" ref="J5:J9" si="0">SUM(F5:I5)</f>
        <v>2472</v>
      </c>
      <c r="K5" s="11">
        <f t="shared" ref="K5:K9" si="1">E5*J5</f>
        <v>4944</v>
      </c>
      <c r="L5" s="11">
        <f>K5*$L$1</f>
        <v>358.44</v>
      </c>
    </row>
    <row r="6" spans="1:12" x14ac:dyDescent="0.25">
      <c r="A6" s="8">
        <v>45188</v>
      </c>
      <c r="B6" s="7"/>
      <c r="D6" s="5" t="s">
        <v>4</v>
      </c>
      <c r="E6" s="6">
        <v>3.25</v>
      </c>
      <c r="F6" s="9">
        <v>511</v>
      </c>
      <c r="G6" s="9">
        <v>1067</v>
      </c>
      <c r="H6" s="9">
        <v>518</v>
      </c>
      <c r="I6" s="9">
        <v>636</v>
      </c>
      <c r="J6" s="10">
        <f t="shared" si="0"/>
        <v>2732</v>
      </c>
      <c r="K6" s="11">
        <f t="shared" si="1"/>
        <v>8879</v>
      </c>
      <c r="L6" s="11">
        <f>K6*$L$1</f>
        <v>643.72749999999996</v>
      </c>
    </row>
    <row r="7" spans="1:12" x14ac:dyDescent="0.25">
      <c r="A7" s="8">
        <v>45189</v>
      </c>
      <c r="B7" s="7"/>
      <c r="D7" s="5" t="s">
        <v>5</v>
      </c>
      <c r="E7" s="6">
        <v>1.5</v>
      </c>
      <c r="F7" s="9">
        <v>658</v>
      </c>
      <c r="G7" s="9">
        <v>825</v>
      </c>
      <c r="H7" s="9">
        <v>1096</v>
      </c>
      <c r="I7" s="9">
        <v>1201</v>
      </c>
      <c r="J7" s="10">
        <f t="shared" si="0"/>
        <v>3780</v>
      </c>
      <c r="K7" s="11">
        <f t="shared" si="1"/>
        <v>5670</v>
      </c>
      <c r="L7" s="11">
        <f>K7*$L$1</f>
        <v>411.07499999999999</v>
      </c>
    </row>
    <row r="8" spans="1:12" x14ac:dyDescent="0.25">
      <c r="A8" s="8">
        <v>45190</v>
      </c>
      <c r="B8" s="7"/>
      <c r="D8" s="5" t="s">
        <v>6</v>
      </c>
      <c r="E8" s="6">
        <v>3</v>
      </c>
      <c r="F8" s="9">
        <v>346</v>
      </c>
      <c r="G8" s="9">
        <v>453</v>
      </c>
      <c r="H8" s="9">
        <v>705</v>
      </c>
      <c r="I8" s="9">
        <v>1419</v>
      </c>
      <c r="J8" s="10">
        <f t="shared" si="0"/>
        <v>2923</v>
      </c>
      <c r="K8" s="11">
        <f t="shared" si="1"/>
        <v>8769</v>
      </c>
      <c r="L8" s="11">
        <f>K8*$L$1</f>
        <v>635.75249999999994</v>
      </c>
    </row>
    <row r="9" spans="1:12" x14ac:dyDescent="0.25">
      <c r="A9" s="8">
        <v>45191</v>
      </c>
      <c r="B9" s="7"/>
      <c r="D9" s="5" t="s">
        <v>7</v>
      </c>
      <c r="E9" s="6">
        <v>1</v>
      </c>
      <c r="F9" s="9">
        <v>118</v>
      </c>
      <c r="G9" s="9">
        <v>392</v>
      </c>
      <c r="H9" s="9">
        <v>879</v>
      </c>
      <c r="I9" s="9">
        <v>939</v>
      </c>
      <c r="J9" s="10">
        <f t="shared" si="0"/>
        <v>2328</v>
      </c>
      <c r="K9" s="11">
        <f t="shared" si="1"/>
        <v>2328</v>
      </c>
      <c r="L9" s="11">
        <f>K9*$L$1</f>
        <v>168.78</v>
      </c>
    </row>
    <row r="10" spans="1:12" x14ac:dyDescent="0.25">
      <c r="A10" s="8">
        <v>45192</v>
      </c>
      <c r="B10" s="7"/>
    </row>
    <row r="11" spans="1:12" x14ac:dyDescent="0.25">
      <c r="A11" s="8">
        <v>45193</v>
      </c>
      <c r="B11" s="7"/>
    </row>
    <row r="12" spans="1:12" x14ac:dyDescent="0.25">
      <c r="A12" s="8">
        <v>45194</v>
      </c>
      <c r="B12" s="7"/>
      <c r="D12" s="12" t="s">
        <v>13</v>
      </c>
      <c r="E12" s="12"/>
      <c r="F12" s="13">
        <f>SUM(F4:F9)</f>
        <v>2374</v>
      </c>
      <c r="G12" s="13">
        <f t="shared" ref="G12:I12" si="2">SUM(G4:G9)</f>
        <v>3732</v>
      </c>
      <c r="H12" s="13">
        <f t="shared" si="2"/>
        <v>5076</v>
      </c>
      <c r="I12" s="13">
        <f t="shared" si="2"/>
        <v>6837</v>
      </c>
    </row>
    <row r="13" spans="1:12" x14ac:dyDescent="0.25">
      <c r="A13" s="8">
        <v>45195</v>
      </c>
      <c r="B13" s="7"/>
      <c r="D13" s="12" t="s">
        <v>15</v>
      </c>
      <c r="E13" s="12"/>
      <c r="F13" s="13">
        <f>AVERAGE(F4:F9)</f>
        <v>395.66666666666669</v>
      </c>
      <c r="G13" s="13">
        <f t="shared" ref="G13:I13" si="3">AVERAGE(G4:G9)</f>
        <v>622</v>
      </c>
      <c r="H13" s="13">
        <f t="shared" si="3"/>
        <v>846</v>
      </c>
      <c r="I13" s="13">
        <f t="shared" si="3"/>
        <v>1139.5</v>
      </c>
    </row>
    <row r="14" spans="1:12" x14ac:dyDescent="0.25">
      <c r="A14" s="8">
        <v>45196</v>
      </c>
      <c r="B14" s="7"/>
      <c r="D14" s="12" t="s">
        <v>16</v>
      </c>
      <c r="E14" s="12"/>
      <c r="F14" s="13">
        <f>MIN(F4:F9)</f>
        <v>118</v>
      </c>
      <c r="G14" s="13">
        <f t="shared" ref="G14:I14" si="4">MIN(G4:G9)</f>
        <v>392</v>
      </c>
      <c r="H14" s="13">
        <f t="shared" si="4"/>
        <v>518</v>
      </c>
      <c r="I14" s="13">
        <f t="shared" si="4"/>
        <v>636</v>
      </c>
    </row>
    <row r="15" spans="1:12" x14ac:dyDescent="0.25">
      <c r="A15" s="8">
        <v>45197</v>
      </c>
      <c r="B15" s="7"/>
      <c r="D15" s="12" t="s">
        <v>17</v>
      </c>
      <c r="E15" s="12"/>
      <c r="F15" s="13">
        <f>MAX(F4:F9)</f>
        <v>658</v>
      </c>
      <c r="G15" s="13">
        <f t="shared" ref="G15:I15" si="5">MAX(G4:G9)</f>
        <v>1067</v>
      </c>
      <c r="H15" s="13">
        <f t="shared" si="5"/>
        <v>1253</v>
      </c>
      <c r="I15" s="13">
        <f t="shared" si="5"/>
        <v>1515</v>
      </c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</sheetData>
  <customSheetViews>
    <customSheetView guid="{721758F9-C5B9-4547-84C6-851F07DCBEB2}" scale="93" topLeftCell="D1">
      <selection activeCell="F16" sqref="F16"/>
      <pageMargins left="0.7" right="0.7" top="0.75" bottom="0.75" header="0.3" footer="0.3"/>
      <pageSetup paperSize="9" orientation="portrait" r:id="rId1"/>
    </customSheetView>
    <customSheetView guid="{DA5B3820-DE92-4FAD-8D12-840FB83E7542}" scale="93" topLeftCell="D1">
      <selection activeCell="F16" sqref="F16"/>
      <pageMargins left="0.7" right="0.7" top="0.75" bottom="0.75" header="0.3" footer="0.3"/>
      <pageSetup paperSize="9" orientation="portrait" r:id="rId2"/>
    </customSheetView>
  </customSheetViews>
  <mergeCells count="4">
    <mergeCell ref="D12:E12"/>
    <mergeCell ref="D13:E13"/>
    <mergeCell ref="D14:E14"/>
    <mergeCell ref="D15:E15"/>
  </mergeCell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2023</vt:lpstr>
      <vt:lpstr>2024</vt:lpstr>
      <vt:lpstr>2025</vt:lpstr>
      <vt:lpstr>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EDUARD DELGADO GOMEZ</dc:creator>
  <cp:lastModifiedBy>JOHN EDUARD DELGADO GOMEZ</cp:lastModifiedBy>
  <cp:lastPrinted>2024-07-17T21:55:09Z</cp:lastPrinted>
  <dcterms:created xsi:type="dcterms:W3CDTF">2024-07-17T20:17:51Z</dcterms:created>
  <dcterms:modified xsi:type="dcterms:W3CDTF">2024-07-17T22:08:29Z</dcterms:modified>
</cp:coreProperties>
</file>