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ens\Desktop\Para o portfolio\"/>
    </mc:Choice>
  </mc:AlternateContent>
  <xr:revisionPtr revIDLastSave="0" documentId="13_ncr:1_{E946571F-836C-4040-B3F6-136C225B4AF5}" xr6:coauthVersionLast="47" xr6:coauthVersionMax="47" xr10:uidLastSave="{00000000-0000-0000-0000-000000000000}"/>
  <bookViews>
    <workbookView xWindow="-104" yWindow="-104" windowWidth="22326" windowHeight="11947" tabRatio="378" firstSheet="2" activeTab="2" xr2:uid="{00000000-000D-0000-FFFF-FFFF00000000}"/>
  </bookViews>
  <sheets>
    <sheet name="Planilha1" sheetId="6" state="hidden" r:id="rId1"/>
    <sheet name="dinamico" sheetId="2" state="hidden" r:id="rId2"/>
    <sheet name="Dashboard" sheetId="5" r:id="rId3"/>
  </sheets>
  <definedNames>
    <definedName name="SegmentaçãodeDados_Natureza1">#N/A</definedName>
    <definedName name="SegmentaçãodeDados_Setor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B22" i="2" s="1"/>
  <c r="A21" i="2"/>
  <c r="B21" i="2" s="1"/>
  <c r="A23" i="2"/>
  <c r="B23" i="2" s="1"/>
  <c r="A24" i="2"/>
  <c r="B24" i="2" s="1"/>
  <c r="A25" i="2"/>
  <c r="B25" i="2" s="1"/>
  <c r="A26" i="2"/>
  <c r="B26" i="2" s="1"/>
  <c r="A27" i="2"/>
  <c r="B27" i="2" s="1"/>
  <c r="E21" i="2"/>
  <c r="C21" i="2" l="1"/>
  <c r="F21" i="2" s="1"/>
  <c r="G21" i="2" s="1"/>
  <c r="C22" i="2" l="1"/>
  <c r="C23" i="2" s="1"/>
  <c r="C24" i="2" s="1"/>
  <c r="C25" i="2" s="1"/>
  <c r="C26" i="2" s="1"/>
  <c r="C27" i="2" s="1"/>
  <c r="F22" i="2" l="1"/>
  <c r="E22" i="2" s="1"/>
  <c r="G22" i="2" s="1"/>
  <c r="F23" i="2"/>
  <c r="E23" i="2" s="1"/>
  <c r="G23" i="2" s="1"/>
  <c r="F24" i="2"/>
  <c r="E24" i="2" l="1"/>
  <c r="G24" i="2" s="1"/>
  <c r="F25" i="2"/>
  <c r="E25" i="2" l="1"/>
  <c r="G25" i="2" s="1"/>
  <c r="F27" i="2"/>
  <c r="E27" i="2" s="1"/>
  <c r="F26" i="2"/>
  <c r="E26" i="2" l="1"/>
  <c r="G26" i="2" s="1"/>
  <c r="D28" i="2"/>
  <c r="G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B6270A-9EF7-49AE-987C-5383204C7B7B}" keepAlive="1" name="Consulta - Table1" description="Conexão com a consulta 'Table1' na pasta de trabalho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<sst xmlns="http://schemas.openxmlformats.org/spreadsheetml/2006/main" count="407" uniqueCount="47">
  <si>
    <t>Natureza</t>
  </si>
  <si>
    <t>Rótulos de Linha</t>
  </si>
  <si>
    <t>Total Geral</t>
  </si>
  <si>
    <t>Data</t>
  </si>
  <si>
    <t>Valores</t>
  </si>
  <si>
    <t>Acumulado</t>
  </si>
  <si>
    <t>antes</t>
  </si>
  <si>
    <t>fim</t>
  </si>
  <si>
    <t>depois</t>
  </si>
  <si>
    <t>rotulo de dados</t>
  </si>
  <si>
    <t>27/05</t>
  </si>
  <si>
    <t>28/05</t>
  </si>
  <si>
    <t>30/05</t>
  </si>
  <si>
    <t>01/06</t>
  </si>
  <si>
    <t>31/05</t>
  </si>
  <si>
    <t>29/05</t>
  </si>
  <si>
    <t>02/06</t>
  </si>
  <si>
    <t>Área 1</t>
  </si>
  <si>
    <t>Área 2</t>
  </si>
  <si>
    <t>Área 4</t>
  </si>
  <si>
    <t>Área 5</t>
  </si>
  <si>
    <t>Área 6</t>
  </si>
  <si>
    <t>Área 7</t>
  </si>
  <si>
    <t>Custo 1</t>
  </si>
  <si>
    <t>Custo 2</t>
  </si>
  <si>
    <t>Custo 3</t>
  </si>
  <si>
    <t>Custo 4</t>
  </si>
  <si>
    <t>Custo 5</t>
  </si>
  <si>
    <t>Custo 6</t>
  </si>
  <si>
    <t>Custo 7</t>
  </si>
  <si>
    <t>Valor</t>
  </si>
  <si>
    <t>Setor</t>
  </si>
  <si>
    <t>Soma de Valor</t>
  </si>
  <si>
    <t>Insumo 1</t>
  </si>
  <si>
    <t>Insumo 2</t>
  </si>
  <si>
    <t>Insumo 3</t>
  </si>
  <si>
    <t>Insumo 4</t>
  </si>
  <si>
    <t>Insumo 5</t>
  </si>
  <si>
    <t>insumo 6</t>
  </si>
  <si>
    <t>insumo 7</t>
  </si>
  <si>
    <t>Insumo 7</t>
  </si>
  <si>
    <t>Material</t>
  </si>
  <si>
    <t>Descrição Item</t>
  </si>
  <si>
    <t>Serviço externo Locação</t>
  </si>
  <si>
    <t>Custo Colaborador</t>
  </si>
  <si>
    <t>Insumo 8</t>
  </si>
  <si>
    <t>Insumo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</si>
</sst>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;@"/>
  </numFmts>
  <fonts count="9">
    <font>
      <sz val="11"/>
      <color theme="1"/>
      <name val="Calibri"/>
      <family val="2"/>
      <scheme val="minor"/>
    </font>
    <font>
      <b/>
      <sz val="8"/>
      <color theme="1"/>
      <name val="Cooper"/>
    </font>
    <font>
      <sz val="11"/>
      <color theme="1"/>
      <name val="Calibri"/>
      <family val="2"/>
      <scheme val="minor"/>
    </font>
    <font>
      <sz val="11"/>
      <color theme="1"/>
      <name val="Cooper Black"/>
      <family val="1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77D3C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0" fontId="3" fillId="0" borderId="0" xfId="0" applyFont="1"/>
    <xf numFmtId="44" fontId="3" fillId="0" borderId="0" xfId="0" applyNumberFormat="1" applyFont="1"/>
    <xf numFmtId="0" fontId="3" fillId="0" borderId="0" xfId="0" applyFont="1" applyAlignment="1">
      <alignment horizontal="left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4" fontId="3" fillId="0" borderId="0" xfId="0" applyNumberFormat="1" applyFont="1"/>
    <xf numFmtId="4" fontId="3" fillId="0" borderId="0" xfId="1" applyNumberFormat="1" applyFont="1"/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5" fillId="0" borderId="0" xfId="0" applyNumberFormat="1" applyFont="1"/>
    <xf numFmtId="2" fontId="0" fillId="0" borderId="0" xfId="0" applyNumberFormat="1"/>
    <xf numFmtId="14" fontId="0" fillId="0" borderId="1" xfId="0" applyNumberFormat="1" applyBorder="1"/>
    <xf numFmtId="0" fontId="0" fillId="2" borderId="0" xfId="0" applyFill="1"/>
    <xf numFmtId="44" fontId="0" fillId="0" borderId="0" xfId="1" applyFont="1"/>
    <xf numFmtId="44" fontId="7" fillId="0" borderId="0" xfId="1" applyFont="1"/>
    <xf numFmtId="44" fontId="7" fillId="2" borderId="0" xfId="1" applyFont="1" applyFill="1"/>
    <xf numFmtId="44" fontId="1" fillId="0" borderId="0" xfId="1" applyFont="1"/>
    <xf numFmtId="0" fontId="0" fillId="0" borderId="0" xfId="0" applyAlignment="1">
      <alignment horizontal="center"/>
    </xf>
    <xf numFmtId="0" fontId="0" fillId="0" borderId="0" xfId="0" applyNumberFormat="1"/>
    <xf numFmtId="44" fontId="4" fillId="0" borderId="0" xfId="1" applyFont="1"/>
    <xf numFmtId="44" fontId="3" fillId="0" borderId="0" xfId="1" applyFont="1"/>
    <xf numFmtId="44" fontId="5" fillId="0" borderId="0" xfId="1" applyFont="1"/>
  </cellXfs>
  <cellStyles count="2">
    <cellStyle name="Moeda" xfId="1" builtinId="4"/>
    <cellStyle name="Normal" xfId="0" builtinId="0"/>
  </cellStyles>
  <dxfs count="43"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ill>
        <patternFill patternType="solid">
          <bgColor rgb="FF177D3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rgb="FF56B54B"/>
          <bgColor rgb="FF56B54B"/>
        </patternFill>
      </fill>
      <border>
        <bottom style="thin">
          <color theme="4" tint="0.39997558519241921"/>
        </bottom>
      </border>
    </dxf>
    <dxf>
      <fill>
        <patternFill patternType="solid">
          <fgColor rgb="FF56B54B"/>
          <bgColor rgb="FF56B54B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rgb="FF56B54B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rgb="FF56B54B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6795556505021"/>
          <bgColor theme="9" tint="0.59996337778862885"/>
        </patternFill>
      </fill>
    </dxf>
    <dxf>
      <fill>
        <patternFill patternType="solid">
          <fgColor theme="0" tint="-0.14996795556505021"/>
          <bgColor theme="9" tint="0.59996337778862885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6795556505021"/>
          <bgColor theme="9" tint="0.59996337778862885"/>
        </patternFill>
      </fill>
    </dxf>
    <dxf>
      <font>
        <b/>
        <color theme="1"/>
      </font>
      <fill>
        <patternFill patternType="solid">
          <fgColor theme="4" tint="0.79995117038483843"/>
          <bgColor rgb="FF56B54B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rgb="FF56B54B"/>
          <bgColor rgb="FF56B54B"/>
        </patternFill>
      </fill>
      <border>
        <bottom style="thin">
          <color theme="4" tint="0.39997558519241921"/>
        </bottom>
      </border>
    </dxf>
    <dxf>
      <font>
        <b/>
        <i val="0"/>
        <color theme="0" tint="-0.14996795556505021"/>
        <name val="Times New Roman"/>
        <family val="1"/>
        <scheme val="none"/>
      </font>
      <border>
        <left style="mediumDashed">
          <color rgb="FF197C4E"/>
        </left>
        <right style="mediumDashed">
          <color rgb="FF197C4E"/>
        </right>
        <top style="mediumDashed">
          <color rgb="FF197C4E"/>
        </top>
        <bottom style="mediumDashed">
          <color rgb="FF197C4E"/>
        </bottom>
      </border>
    </dxf>
    <dxf>
      <font>
        <sz val="8"/>
        <name val="cooper"/>
      </font>
      <fill>
        <patternFill patternType="solid">
          <bgColor rgb="FF56B54B"/>
        </patternFill>
      </fill>
    </dxf>
    <dxf>
      <font>
        <b/>
        <sz val="11"/>
        <color theme="1"/>
      </font>
    </dxf>
    <dxf>
      <font>
        <sz val="9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color theme="1"/>
      </font>
      <fill>
        <patternFill>
          <bgColor rgb="FFC6E0B4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ill>
        <patternFill patternType="solid">
          <fgColor theme="0" tint="-0.14996795556505021"/>
          <bgColor rgb="FF56B54B"/>
        </patternFill>
      </fill>
    </dxf>
    <dxf>
      <fill>
        <patternFill>
          <bgColor rgb="FFC6E0B4"/>
        </patternFill>
      </fill>
    </dxf>
    <dxf>
      <fill>
        <patternFill patternType="solid">
          <fgColor theme="0" tint="-0.14996795556505021"/>
          <bgColor rgb="FF56B54B"/>
        </patternFill>
      </fill>
      <border diagonalUp="0" diagonalDown="0">
        <left/>
        <right style="thin">
          <color theme="1" tint="0.499984740745262"/>
        </right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border>
        <right style="thin">
          <color theme="1" tint="0.499984740745262"/>
        </right>
        <top style="thin">
          <color theme="1" tint="0.499984740745262"/>
        </top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DASHBOARD" table="0" count="11" xr9:uid="{C3E2E6E2-3C46-47CC-90F1-9E78BC59C828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  <tableStyleElement type="secondRowStripe" dxfId="37"/>
      <tableStyleElement type="firstColumnStripe" dxfId="36"/>
      <tableStyleElement type="firstSubtotalColumn" dxfId="35"/>
      <tableStyleElement type="firstSubtotalRow" dxfId="34"/>
      <tableStyleElement type="secondSubtotalRow" dxfId="33"/>
      <tableStyleElement type="pageFieldLabels" dxfId="32"/>
    </tableStyle>
    <tableStyle name="Estilo de Linha do Tempo 1" pivot="0" table="0" count="8" xr9:uid="{ABDCA7CE-EAAD-4C99-A993-5275058942CC}">
      <tableStyleElement type="wholeTable" dxfId="31"/>
      <tableStyleElement type="headerRow" dxfId="30"/>
    </tableStyle>
    <tableStyle name="Estilo de Segmentação de Dados 1" pivot="0" table="0" count="3" xr9:uid="{CB25A53E-5665-4264-B928-0E7790D32103}">
      <tableStyleElement type="wholeTable" dxfId="29"/>
      <tableStyleElement type="headerRow" dxfId="28"/>
    </tableStyle>
    <tableStyle name="PivotStyleLight16 2" table="0" count="11" xr9:uid="{9D86050B-B814-46FF-A07E-39E08613AFB5}">
      <tableStyleElement type="headerRow" dxfId="27"/>
      <tableStyleElement type="totalRow" dxfId="26"/>
      <tableStyleElement type="firstRowStripe" dxfId="25"/>
      <tableStyleElement type="firstColumnStripe" dxfId="24"/>
      <tableStyleElement type="firstSubtotalColumn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colors>
    <mruColors>
      <color rgb="FF177D3C"/>
      <color rgb="FF8BBEA2"/>
      <color rgb="FF197C4E"/>
      <color rgb="FFC6E0B4"/>
      <color rgb="FF56B54B"/>
      <color rgb="FF1F995F"/>
      <color rgb="FF4B8766"/>
      <color rgb="FF6CA644"/>
      <color rgb="FF353333"/>
      <color rgb="FF209C61"/>
    </mruColors>
  </colors>
  <extLst>
    <ext xmlns:x14="http://schemas.microsoft.com/office/spreadsheetml/2009/9/main" uri="{46F421CA-312F-682f-3DD2-61675219B42D}">
      <x14:dxfs count="1">
        <dxf>
          <font>
            <color rgb="FF197C4E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1473922902494E-2"/>
          <c:y val="0"/>
          <c:w val="0.90022675736961455"/>
          <c:h val="0.8294573643410853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16896"/>
        <c:axId val="522916176"/>
      </c:lineChart>
      <c:catAx>
        <c:axId val="522916896"/>
        <c:scaling>
          <c:orientation val="minMax"/>
        </c:scaling>
        <c:delete val="1"/>
        <c:axPos val="b"/>
        <c:numFmt formatCode="d/m;@" sourceLinked="0"/>
        <c:majorTickMark val="none"/>
        <c:minorTickMark val="none"/>
        <c:tickLblPos val="nextTo"/>
        <c:crossAx val="522916176"/>
        <c:crosses val="autoZero"/>
        <c:auto val="1"/>
        <c:lblAlgn val="ctr"/>
        <c:lblOffset val="100"/>
        <c:noMultiLvlLbl val="0"/>
      </c:catAx>
      <c:valAx>
        <c:axId val="52291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9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1473922902494E-2"/>
          <c:y val="0"/>
          <c:w val="0.90022675736961455"/>
          <c:h val="0.8294573643410853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16896"/>
        <c:axId val="522916176"/>
      </c:lineChart>
      <c:catAx>
        <c:axId val="522916896"/>
        <c:scaling>
          <c:orientation val="minMax"/>
        </c:scaling>
        <c:delete val="1"/>
        <c:axPos val="b"/>
        <c:numFmt formatCode="d/m;@" sourceLinked="0"/>
        <c:majorTickMark val="none"/>
        <c:minorTickMark val="none"/>
        <c:tickLblPos val="nextTo"/>
        <c:crossAx val="522916176"/>
        <c:crosses val="autoZero"/>
        <c:auto val="1"/>
        <c:lblAlgn val="ctr"/>
        <c:lblOffset val="100"/>
        <c:noMultiLvlLbl val="0"/>
      </c:catAx>
      <c:valAx>
        <c:axId val="52291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9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0892901449697E-3"/>
          <c:y val="2.1539091084151741E-2"/>
          <c:w val="0.99430511363725294"/>
          <c:h val="0.8292937776540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dinamico!$D$19</c:f>
              <c:strCache>
                <c:ptCount val="1"/>
                <c:pt idx="0">
                  <c:v> fim </c:v>
                </c:pt>
              </c:strCache>
            </c:strRef>
          </c:tx>
          <c:spPr>
            <a:gradFill>
              <a:gsLst>
                <a:gs pos="0">
                  <a:srgbClr val="197C4E"/>
                </a:gs>
                <a:gs pos="100000">
                  <a:srgbClr val="8BBEA2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7"/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ln w="0">
                        <a:noFill/>
                      </a:ln>
                      <a:solidFill>
                        <a:srgbClr val="8BBEA2"/>
                      </a:solidFill>
                      <a:effectLst>
                        <a:outerShdw blurRad="50800" dist="50800" dir="5400000" sx="25000" sy="25000" algn="ctr" rotWithShape="0">
                          <a:schemeClr val="bg1">
                            <a:lumMod val="65000"/>
                          </a:schemeClr>
                        </a:outerShdw>
                      </a:effectLst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AF-445E-9FDE-867B47EBB81A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ln w="0">
                      <a:noFill/>
                    </a:ln>
                    <a:solidFill>
                      <a:srgbClr val="8BBEA2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dinamico!$A$21:$A$28</c:f>
              <c:strCache>
                <c:ptCount val="8"/>
                <c:pt idx="0">
                  <c:v>24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Total Geral</c:v>
                </c:pt>
              </c:strCache>
            </c:strRef>
          </c:cat>
          <c:val>
            <c:numRef>
              <c:f>dinamico!$D$21:$D$28</c:f>
              <c:numCache>
                <c:formatCode>_("R$"* #,##0.00_);_("R$"* \(#,##0.00\);_("R$"* "-"??_);_(@_)</c:formatCode>
                <c:ptCount val="8"/>
                <c:pt idx="7" formatCode="#,##0.00">
                  <c:v>1647.8953005879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F-445E-9FDE-867B47E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2746760"/>
        <c:axId val="862747120"/>
      </c:barChart>
      <c:lineChart>
        <c:grouping val="standard"/>
        <c:varyColors val="0"/>
        <c:ser>
          <c:idx val="1"/>
          <c:order val="1"/>
          <c:tx>
            <c:strRef>
              <c:f>dinamico!$E$19</c:f>
              <c:strCache>
                <c:ptCount val="1"/>
                <c:pt idx="0">
                  <c:v> antes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dinamico!$A$21:$A$28</c:f>
              <c:strCache>
                <c:ptCount val="8"/>
                <c:pt idx="0">
                  <c:v>24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Total Geral</c:v>
                </c:pt>
              </c:strCache>
            </c:strRef>
          </c:cat>
          <c:val>
            <c:numRef>
              <c:f>dinamico!$E$21:$E$28</c:f>
              <c:numCache>
                <c:formatCode>_("R$"* #,##0.00_);_("R$"* \(#,##0.00\);_("R$"* "-"??_);_(@_)</c:formatCode>
                <c:ptCount val="8"/>
                <c:pt idx="0">
                  <c:v>0</c:v>
                </c:pt>
                <c:pt idx="1">
                  <c:v>1544.9037347484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F-445E-9FDE-867B47EBB81A}"/>
            </c:ext>
          </c:extLst>
        </c:ser>
        <c:ser>
          <c:idx val="2"/>
          <c:order val="2"/>
          <c:tx>
            <c:strRef>
              <c:f>dinamico!$F$19</c:f>
              <c:strCache>
                <c:ptCount val="1"/>
                <c:pt idx="0">
                  <c:v> depois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dinamico!$A$21:$A$28</c:f>
              <c:strCache>
                <c:ptCount val="8"/>
                <c:pt idx="0">
                  <c:v>24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Total Geral</c:v>
                </c:pt>
              </c:strCache>
            </c:strRef>
          </c:cat>
          <c:val>
            <c:numRef>
              <c:f>dinamico!$F$21:$F$28</c:f>
              <c:numCache>
                <c:formatCode>_("R$"* #,##0.00_);_("R$"* \(#,##0.00\);_("R$"* "-"??_);_(@_)</c:formatCode>
                <c:ptCount val="8"/>
                <c:pt idx="0">
                  <c:v>1544.9037347484</c:v>
                </c:pt>
                <c:pt idx="1">
                  <c:v>1647.8953005879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F-445E-9FDE-867B47E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50"/>
          <c:upBars>
            <c:spPr>
              <a:gradFill>
                <a:gsLst>
                  <a:gs pos="0">
                    <a:srgbClr val="197C4E"/>
                  </a:gs>
                  <a:gs pos="100000">
                    <a:srgbClr val="8BBEA2"/>
                  </a:gs>
                </a:gsLst>
                <a:lin ang="5400000" scaled="1"/>
              </a:gra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862746760"/>
        <c:axId val="862747120"/>
      </c:lineChart>
      <c:scatterChart>
        <c:scatterStyle val="lineMarker"/>
        <c:varyColors val="0"/>
        <c:ser>
          <c:idx val="3"/>
          <c:order val="3"/>
          <c:tx>
            <c:strRef>
              <c:f>dinamico!$G$19</c:f>
              <c:strCache>
                <c:ptCount val="1"/>
                <c:pt idx="0">
                  <c:v> rotulo de dados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F621D8-5AD6-4674-9E69-92171BA51E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AF-445E-9FDE-867B47EBB8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1229D3-1309-42C1-B5B8-9891AB36B42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AF-445E-9FDE-867B47EBB8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DD0D71-1D76-4121-BA5D-3B3BC4F957E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AF-445E-9FDE-867B47EBB8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8D0272-D8B8-46F1-9475-ED2552885B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AF-445E-9FDE-867B47EBB8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DC4F38-DCFF-4956-B3AB-FA0A831E79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AF-445E-9FDE-867B47EBB8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729621-2A14-4CD1-B1D2-03F1CF143B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AF-445E-9FDE-867B47EBB81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C910E8-3CC0-49B1-9624-7E0CD944F1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7AF-445E-9FDE-867B47EBB81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7AF-445E-9FDE-867B47EBB81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ln>
                      <a:solidFill>
                        <a:schemeClr val="bg1">
                          <a:lumMod val="85000"/>
                          <a:alpha val="15000"/>
                        </a:schemeClr>
                      </a:solidFill>
                    </a:ln>
                    <a:solidFill>
                      <a:srgbClr val="8BBEA2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dinamico!$A$21:$A$28</c:f>
              <c:strCache>
                <c:ptCount val="8"/>
                <c:pt idx="0">
                  <c:v>24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Total Geral</c:v>
                </c:pt>
              </c:strCache>
            </c:strRef>
          </c:xVal>
          <c:yVal>
            <c:numRef>
              <c:f>dinamico!$G$21:$G$28</c:f>
              <c:numCache>
                <c:formatCode>_("R$"* #,##0.00_);_("R$"* \(#,##0.00\);_("R$"* "-"??_);_(@_)</c:formatCode>
                <c:ptCount val="8"/>
                <c:pt idx="0">
                  <c:v>1544.9037347484</c:v>
                </c:pt>
                <c:pt idx="1">
                  <c:v>1647.8953005879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dinamico!$B$21:$B$27</c15:f>
                <c15:dlblRangeCache>
                  <c:ptCount val="7"/>
                  <c:pt idx="0">
                    <c:v> R$ 1.544,90 </c:v>
                  </c:pt>
                  <c:pt idx="1">
                    <c:v> R$ 102,99 </c:v>
                  </c:pt>
                  <c:pt idx="2">
                    <c:v> R$ -   </c:v>
                  </c:pt>
                  <c:pt idx="3">
                    <c:v> R$ -   </c:v>
                  </c:pt>
                  <c:pt idx="4">
                    <c:v> R$ -   </c:v>
                  </c:pt>
                  <c:pt idx="5">
                    <c:v> R$ -   </c:v>
                  </c:pt>
                  <c:pt idx="6">
                    <c:v> R$ -  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67AF-445E-9FDE-867B47E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46760"/>
        <c:axId val="862747120"/>
      </c:scatterChart>
      <c:catAx>
        <c:axId val="86274676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6E0B4"/>
                </a:solidFill>
                <a:latin typeface="Cooper Black" panose="0208090404030B020404" pitchFamily="18" charset="0"/>
                <a:ea typeface="+mn-ea"/>
                <a:cs typeface="+mn-cs"/>
              </a:defRPr>
            </a:pPr>
            <a:endParaRPr lang="pt-BR"/>
          </a:p>
        </c:txPr>
        <c:crossAx val="862747120"/>
        <c:crosses val="autoZero"/>
        <c:auto val="1"/>
        <c:lblAlgn val="ctr"/>
        <c:lblOffset val="100"/>
        <c:noMultiLvlLbl val="0"/>
      </c:catAx>
      <c:valAx>
        <c:axId val="8627471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274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[Dashboard_Gestão_Custo_edit.xlsx]dinamico!Tabela dinâmica11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197C4E"/>
              </a:gs>
              <a:gs pos="100000">
                <a:srgbClr val="8BBEA2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700" b="1" i="0" u="none" strike="noStrike" kern="1200" baseline="0">
                  <a:ln>
                    <a:solidFill>
                      <a:schemeClr val="bg1">
                        <a:lumMod val="85000"/>
                        <a:alpha val="15000"/>
                      </a:schemeClr>
                    </a:solidFill>
                  </a:ln>
                  <a:solidFill>
                    <a:srgbClr val="8BBEA2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dinamico!$E$1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197C4E"/>
                </a:gs>
                <a:gs pos="100000">
                  <a:srgbClr val="8BBEA2"/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ln>
                      <a:solidFill>
                        <a:schemeClr val="bg1">
                          <a:lumMod val="85000"/>
                          <a:alpha val="15000"/>
                        </a:schemeClr>
                      </a:solidFill>
                    </a:ln>
                    <a:solidFill>
                      <a:srgbClr val="8BBEA2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dinamico!$D$2:$D$3</c:f>
              <c:strCache>
                <c:ptCount val="1"/>
                <c:pt idx="0">
                  <c:v>Material</c:v>
                </c:pt>
              </c:strCache>
            </c:strRef>
          </c:cat>
          <c:val>
            <c:numRef>
              <c:f>dinamico!$E$2:$E$3</c:f>
              <c:numCache>
                <c:formatCode>General</c:formatCode>
                <c:ptCount val="1"/>
                <c:pt idx="0">
                  <c:v>205.983131679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F99-BF28-6111931F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1664848"/>
        <c:axId val="311664368"/>
      </c:barChart>
      <c:catAx>
        <c:axId val="31166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1" i="0" u="none" strike="noStrike" kern="1200" baseline="0">
                <a:ln>
                  <a:solidFill>
                    <a:schemeClr val="bg1">
                      <a:lumMod val="85000"/>
                      <a:alpha val="15000"/>
                    </a:schemeClr>
                  </a:solidFill>
                </a:ln>
                <a:solidFill>
                  <a:srgbClr val="8BBEA2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311664368"/>
        <c:crosses val="autoZero"/>
        <c:auto val="1"/>
        <c:lblAlgn val="ctr"/>
        <c:lblOffset val="100"/>
        <c:noMultiLvlLbl val="0"/>
      </c:catAx>
      <c:valAx>
        <c:axId val="31166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16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19049</xdr:colOff>
      <xdr:row>98</xdr:row>
      <xdr:rowOff>123824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D786ED6-2D0B-DEB5-8037-DADC7031219D}"/>
            </a:ext>
          </a:extLst>
        </xdr:cNvPr>
        <xdr:cNvSpPr/>
      </xdr:nvSpPr>
      <xdr:spPr>
        <a:xfrm>
          <a:off x="0" y="0"/>
          <a:ext cx="4810124" cy="19507199"/>
        </a:xfrm>
        <a:prstGeom prst="roundRect">
          <a:avLst>
            <a:gd name="adj" fmla="val 346"/>
          </a:avLst>
        </a:prstGeom>
        <a:solidFill>
          <a:srgbClr val="177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133349</xdr:colOff>
      <xdr:row>11</xdr:row>
      <xdr:rowOff>114300</xdr:rowOff>
    </xdr:from>
    <xdr:to>
      <xdr:col>6</xdr:col>
      <xdr:colOff>1304924</xdr:colOff>
      <xdr:row>18</xdr:row>
      <xdr:rowOff>168250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DBD6264-2B3D-4440-A4F2-CD399ED2D782}"/>
            </a:ext>
          </a:extLst>
        </xdr:cNvPr>
        <xdr:cNvSpPr/>
      </xdr:nvSpPr>
      <xdr:spPr>
        <a:xfrm>
          <a:off x="3864101" y="2125980"/>
          <a:ext cx="1171575" cy="1334110"/>
        </a:xfrm>
        <a:prstGeom prst="roundRect">
          <a:avLst>
            <a:gd name="adj" fmla="val 7403"/>
          </a:avLst>
        </a:prstGeom>
        <a:solidFill>
          <a:srgbClr val="56B54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17</xdr:col>
      <xdr:colOff>478972</xdr:colOff>
      <xdr:row>0</xdr:row>
      <xdr:rowOff>55790</xdr:rowOff>
    </xdr:from>
    <xdr:to>
      <xdr:col>17</xdr:col>
      <xdr:colOff>492580</xdr:colOff>
      <xdr:row>6</xdr:row>
      <xdr:rowOff>42183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>
          <a:off x="10888436" y="55790"/>
          <a:ext cx="13608" cy="1129393"/>
        </a:xfrm>
        <a:prstGeom prst="line">
          <a:avLst/>
        </a:prstGeom>
        <a:ln w="3175">
          <a:solidFill>
            <a:schemeClr val="bg1">
              <a:lumMod val="85000"/>
              <a:alpha val="83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283173</xdr:colOff>
      <xdr:row>18</xdr:row>
      <xdr:rowOff>66034</xdr:rowOff>
    </xdr:from>
    <xdr:to>
      <xdr:col>18</xdr:col>
      <xdr:colOff>226022</xdr:colOff>
      <xdr:row>21</xdr:row>
      <xdr:rowOff>37459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91808</xdr:colOff>
      <xdr:row>15</xdr:row>
      <xdr:rowOff>66034</xdr:rowOff>
    </xdr:from>
    <xdr:to>
      <xdr:col>20</xdr:col>
      <xdr:colOff>34658</xdr:colOff>
      <xdr:row>18</xdr:row>
      <xdr:rowOff>37459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108858</xdr:colOff>
      <xdr:row>0</xdr:row>
      <xdr:rowOff>13607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0" y="0"/>
          <a:ext cx="1945822" cy="13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13609</xdr:colOff>
      <xdr:row>5</xdr:row>
      <xdr:rowOff>176893</xdr:rowOff>
    </xdr:to>
    <xdr:cxnSp macro="">
      <xdr:nvCxnSpPr>
        <xdr:cNvPr id="1024" name="Conector reto 1023">
          <a:extLst>
            <a:ext uri="{FF2B5EF4-FFF2-40B4-BE49-F238E27FC236}">
              <a16:creationId xmlns:a16="http://schemas.microsoft.com/office/drawing/2014/main" id="{BC9AE053-BFB3-419A-8E21-8F44D5AB47AA}"/>
            </a:ext>
          </a:extLst>
        </xdr:cNvPr>
        <xdr:cNvCxnSpPr/>
      </xdr:nvCxnSpPr>
      <xdr:spPr>
        <a:xfrm flipH="1">
          <a:off x="1" y="0"/>
          <a:ext cx="13608" cy="1129393"/>
        </a:xfrm>
        <a:prstGeom prst="line">
          <a:avLst/>
        </a:prstGeom>
        <a:ln w="3175">
          <a:solidFill>
            <a:schemeClr val="bg1">
              <a:lumMod val="85000"/>
              <a:alpha val="83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2</xdr:row>
      <xdr:rowOff>47624</xdr:rowOff>
    </xdr:from>
    <xdr:to>
      <xdr:col>6</xdr:col>
      <xdr:colOff>1276349</xdr:colOff>
      <xdr:row>9</xdr:row>
      <xdr:rowOff>133349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AB96CB21-9FB4-E93B-78D0-FFF40BAFFDBE}"/>
            </a:ext>
          </a:extLst>
        </xdr:cNvPr>
        <xdr:cNvSpPr/>
      </xdr:nvSpPr>
      <xdr:spPr>
        <a:xfrm>
          <a:off x="3571874" y="428624"/>
          <a:ext cx="1171575" cy="1419225"/>
        </a:xfrm>
        <a:prstGeom prst="roundRect">
          <a:avLst>
            <a:gd name="adj" fmla="val 7403"/>
          </a:avLst>
        </a:prstGeom>
        <a:solidFill>
          <a:srgbClr val="56B54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542925</xdr:colOff>
      <xdr:row>99</xdr:row>
      <xdr:rowOff>9524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764B98D-2FE4-446F-A869-6B1FAA06BFD3}"/>
            </a:ext>
          </a:extLst>
        </xdr:cNvPr>
        <xdr:cNvSpPr/>
      </xdr:nvSpPr>
      <xdr:spPr>
        <a:xfrm>
          <a:off x="12115800" y="0"/>
          <a:ext cx="4810125" cy="18945224"/>
        </a:xfrm>
        <a:prstGeom prst="roundRect">
          <a:avLst>
            <a:gd name="adj" fmla="val 346"/>
          </a:avLst>
        </a:prstGeom>
        <a:solidFill>
          <a:srgbClr val="177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263991</xdr:colOff>
      <xdr:row>11</xdr:row>
      <xdr:rowOff>83241</xdr:rowOff>
    </xdr:from>
    <xdr:to>
      <xdr:col>4</xdr:col>
      <xdr:colOff>323850</xdr:colOff>
      <xdr:row>12</xdr:row>
      <xdr:rowOff>123825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92E7A6E-BCC9-7819-EB78-D789FFBB52D1}"/>
            </a:ext>
          </a:extLst>
        </xdr:cNvPr>
        <xdr:cNvSpPr txBox="1"/>
      </xdr:nvSpPr>
      <xdr:spPr>
        <a:xfrm>
          <a:off x="263991" y="2178741"/>
          <a:ext cx="2422059" cy="231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rgbClr val="C6E0B4"/>
              </a:solidFill>
              <a:latin typeface="Cooper Black" panose="0208090404030B020404" pitchFamily="18" charset="0"/>
            </a:rPr>
            <a:t>Custo por Natureza ($)</a:t>
          </a:r>
        </a:p>
      </xdr:txBody>
    </xdr:sp>
    <xdr:clientData/>
  </xdr:twoCellAnchor>
  <xdr:twoCellAnchor>
    <xdr:from>
      <xdr:col>0</xdr:col>
      <xdr:colOff>263992</xdr:colOff>
      <xdr:row>12</xdr:row>
      <xdr:rowOff>45140</xdr:rowOff>
    </xdr:from>
    <xdr:to>
      <xdr:col>2</xdr:col>
      <xdr:colOff>85598</xdr:colOff>
      <xdr:row>13</xdr:row>
      <xdr:rowOff>53932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E3D5F07-8E81-4F7D-AB03-B2889B95FCD4}"/>
            </a:ext>
          </a:extLst>
        </xdr:cNvPr>
        <xdr:cNvSpPr txBox="1"/>
      </xdr:nvSpPr>
      <xdr:spPr>
        <a:xfrm>
          <a:off x="263992" y="2331140"/>
          <a:ext cx="1040806" cy="19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rgbClr val="1F995F"/>
              </a:solidFill>
              <a:latin typeface="Cooper Black" panose="0208090404030B020404" pitchFamily="18" charset="0"/>
            </a:rPr>
            <a:t>Visão por setor</a:t>
          </a:r>
        </a:p>
      </xdr:txBody>
    </xdr:sp>
    <xdr:clientData/>
  </xdr:twoCellAnchor>
  <xdr:twoCellAnchor>
    <xdr:from>
      <xdr:col>0</xdr:col>
      <xdr:colOff>85721</xdr:colOff>
      <xdr:row>2</xdr:row>
      <xdr:rowOff>169377</xdr:rowOff>
    </xdr:from>
    <xdr:to>
      <xdr:col>5</xdr:col>
      <xdr:colOff>380999</xdr:colOff>
      <xdr:row>10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3CAB77-83E9-4AF9-9FEF-07E19BBA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235417</xdr:colOff>
      <xdr:row>0</xdr:row>
      <xdr:rowOff>91110</xdr:rowOff>
    </xdr:from>
    <xdr:to>
      <xdr:col>3</xdr:col>
      <xdr:colOff>362523</xdr:colOff>
      <xdr:row>1</xdr:row>
      <xdr:rowOff>142875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4BBB24C8-A07C-4479-BFCD-5F6A02B69613}"/>
            </a:ext>
          </a:extLst>
        </xdr:cNvPr>
        <xdr:cNvSpPr txBox="1"/>
      </xdr:nvSpPr>
      <xdr:spPr>
        <a:xfrm>
          <a:off x="235417" y="91110"/>
          <a:ext cx="1955906" cy="242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rgbClr val="C6E0B4"/>
              </a:solidFill>
              <a:latin typeface="Cooper Black" panose="0208090404030B020404" pitchFamily="18" charset="0"/>
            </a:rPr>
            <a:t>Custo por Setor ($)</a:t>
          </a:r>
        </a:p>
      </xdr:txBody>
    </xdr:sp>
    <xdr:clientData/>
  </xdr:twoCellAnchor>
  <xdr:twoCellAnchor>
    <xdr:from>
      <xdr:col>0</xdr:col>
      <xdr:colOff>244942</xdr:colOff>
      <xdr:row>1</xdr:row>
      <xdr:rowOff>44726</xdr:rowOff>
    </xdr:from>
    <xdr:to>
      <xdr:col>2</xdr:col>
      <xdr:colOff>457199</xdr:colOff>
      <xdr:row>2</xdr:row>
      <xdr:rowOff>133350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F93C062-9CFC-476A-83DB-2941306113FD}"/>
            </a:ext>
          </a:extLst>
        </xdr:cNvPr>
        <xdr:cNvSpPr txBox="1"/>
      </xdr:nvSpPr>
      <xdr:spPr>
        <a:xfrm>
          <a:off x="244942" y="235226"/>
          <a:ext cx="1431457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rgbClr val="1F995F"/>
              </a:solidFill>
              <a:latin typeface="Cooper Black" panose="0208090404030B020404" pitchFamily="18" charset="0"/>
            </a:rPr>
            <a:t>Visão por Dia</a:t>
          </a:r>
        </a:p>
      </xdr:txBody>
    </xdr:sp>
    <xdr:clientData/>
  </xdr:twoCellAnchor>
  <xdr:twoCellAnchor editAs="oneCell">
    <xdr:from>
      <xdr:col>6</xdr:col>
      <xdr:colOff>124357</xdr:colOff>
      <xdr:row>2</xdr:row>
      <xdr:rowOff>95098</xdr:rowOff>
    </xdr:from>
    <xdr:to>
      <xdr:col>6</xdr:col>
      <xdr:colOff>1148486</xdr:colOff>
      <xdr:row>7</xdr:row>
      <xdr:rowOff>153620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tor">
              <a:extLst>
                <a:ext uri="{FF2B5EF4-FFF2-40B4-BE49-F238E27FC236}">
                  <a16:creationId xmlns:a16="http://schemas.microsoft.com/office/drawing/2014/main" id="{B8D0828A-39C9-4970-9B72-BFF65BC0E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5109" y="460858"/>
              <a:ext cx="1024129" cy="972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87783</xdr:rowOff>
    </xdr:from>
    <xdr:to>
      <xdr:col>5</xdr:col>
      <xdr:colOff>592531</xdr:colOff>
      <xdr:row>27</xdr:row>
      <xdr:rowOff>36577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720A9DF-693C-4508-8902-F07CD7EDA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133349</xdr:colOff>
      <xdr:row>11</xdr:row>
      <xdr:rowOff>180137</xdr:rowOff>
    </xdr:from>
    <xdr:to>
      <xdr:col>6</xdr:col>
      <xdr:colOff>1237945</xdr:colOff>
      <xdr:row>18</xdr:row>
      <xdr:rowOff>15977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Natureza 1">
              <a:extLst>
                <a:ext uri="{FF2B5EF4-FFF2-40B4-BE49-F238E27FC236}">
                  <a16:creationId xmlns:a16="http://schemas.microsoft.com/office/drawing/2014/main" id="{8E61FC6F-F80C-4D22-9990-1A5C4BCEE5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turez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4101" y="2191817"/>
              <a:ext cx="1104596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1.875670717593" createdVersion="8" refreshedVersion="8" minRefreshableVersion="3" recordCount="122" xr:uid="{A367270F-CE4D-47B9-9D2C-CBC9378AA696}">
  <cacheSource type="worksheet">
    <worksheetSource name="Tabela1"/>
  </cacheSource>
  <cacheFields count="5">
    <cacheField name="Setor" numFmtId="0">
      <sharedItems count="6">
        <s v="Área 1"/>
        <s v="Área 5"/>
        <s v="Área 2"/>
        <s v="Área 4"/>
        <s v="Área 6"/>
        <s v="Área 7"/>
      </sharedItems>
    </cacheField>
    <cacheField name="Descrição Item" numFmtId="0">
      <sharedItems count="11">
        <s v="Material"/>
        <s v="Serviço externo Locação"/>
        <s v="Custo Colaborador"/>
        <s v="Insumo 1"/>
        <s v="Insumo 2"/>
        <s v="Insumo 3"/>
        <s v="Insumo 4"/>
        <s v="Insumo 5"/>
        <s v="insumo 6"/>
        <s v="Insumo 8"/>
        <s v="insumo 7"/>
      </sharedItems>
    </cacheField>
    <cacheField name="Natureza" numFmtId="0">
      <sharedItems count="7">
        <s v="Custo 1"/>
        <s v="Custo 2"/>
        <s v="Custo 3"/>
        <s v="Custo 4"/>
        <s v="Custo 5"/>
        <s v="Custo 6"/>
        <s v="Custo 7"/>
      </sharedItems>
    </cacheField>
    <cacheField name="Data" numFmtId="14">
      <sharedItems containsSemiMixedTypes="0" containsNonDate="0" containsDate="1" containsString="0" minDate="2024-08-24T00:00:00" maxDate="2024-08-31T00:00:00" count="7">
        <d v="2024-08-30T00:00:00"/>
        <d v="2024-08-29T00:00:00"/>
        <d v="2024-08-28T00:00:00"/>
        <d v="2024-08-27T00:00:00"/>
        <d v="2024-08-26T00:00:00"/>
        <d v="2024-08-25T00:00:00"/>
        <d v="2024-08-24T00:00:00"/>
      </sharedItems>
    </cacheField>
    <cacheField name="Valor" numFmtId="44">
      <sharedItems containsSemiMixedTypes="0" containsString="0" containsNumber="1" minValue="7.259317416" maxValue="205680.66011999999"/>
    </cacheField>
  </cacheFields>
  <extLst>
    <ext xmlns:x14="http://schemas.microsoft.com/office/spreadsheetml/2009/9/main" uri="{725AE2AE-9491-48be-B2B4-4EB974FC3084}">
      <x14:pivotCacheDefinition pivotCacheId="664797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  <x v="0"/>
    <n v="231.72346134990002"/>
  </r>
  <r>
    <x v="1"/>
    <x v="1"/>
    <x v="1"/>
    <x v="0"/>
    <n v="81306.32112433351"/>
  </r>
  <r>
    <x v="2"/>
    <x v="1"/>
    <x v="1"/>
    <x v="0"/>
    <n v="20817.847025422201"/>
  </r>
  <r>
    <x v="1"/>
    <x v="1"/>
    <x v="1"/>
    <x v="0"/>
    <n v="7251.9371099603995"/>
  </r>
  <r>
    <x v="2"/>
    <x v="1"/>
    <x v="1"/>
    <x v="0"/>
    <n v="7068.6695923622992"/>
  </r>
  <r>
    <x v="0"/>
    <x v="0"/>
    <x v="2"/>
    <x v="0"/>
    <n v="146.396234556"/>
  </r>
  <r>
    <x v="3"/>
    <x v="1"/>
    <x v="2"/>
    <x v="0"/>
    <n v="707.60196512459993"/>
  </r>
  <r>
    <x v="3"/>
    <x v="1"/>
    <x v="2"/>
    <x v="0"/>
    <n v="4567.3205409000002"/>
  </r>
  <r>
    <x v="2"/>
    <x v="2"/>
    <x v="3"/>
    <x v="0"/>
    <n v="453.70733850000005"/>
  </r>
  <r>
    <x v="4"/>
    <x v="2"/>
    <x v="3"/>
    <x v="0"/>
    <n v="680.56100775000004"/>
  </r>
  <r>
    <x v="3"/>
    <x v="3"/>
    <x v="4"/>
    <x v="0"/>
    <n v="28917.037219297501"/>
  </r>
  <r>
    <x v="4"/>
    <x v="2"/>
    <x v="5"/>
    <x v="0"/>
    <n v="414.38603583000003"/>
  </r>
  <r>
    <x v="3"/>
    <x v="1"/>
    <x v="2"/>
    <x v="0"/>
    <n v="143406.45443106451"/>
  </r>
  <r>
    <x v="4"/>
    <x v="1"/>
    <x v="2"/>
    <x v="0"/>
    <n v="205680.66011999999"/>
  </r>
  <r>
    <x v="2"/>
    <x v="4"/>
    <x v="4"/>
    <x v="0"/>
    <n v="129382.20936225001"/>
  </r>
  <r>
    <x v="4"/>
    <x v="2"/>
    <x v="5"/>
    <x v="0"/>
    <n v="556.54766855999992"/>
  </r>
  <r>
    <x v="0"/>
    <x v="3"/>
    <x v="4"/>
    <x v="0"/>
    <n v="1437.7713332661901"/>
  </r>
  <r>
    <x v="0"/>
    <x v="4"/>
    <x v="4"/>
    <x v="0"/>
    <n v="4344.815807725302"/>
  </r>
  <r>
    <x v="0"/>
    <x v="5"/>
    <x v="4"/>
    <x v="0"/>
    <n v="4791.1494945599998"/>
  </r>
  <r>
    <x v="0"/>
    <x v="6"/>
    <x v="4"/>
    <x v="0"/>
    <n v="2917.9881979352908"/>
  </r>
  <r>
    <x v="0"/>
    <x v="7"/>
    <x v="4"/>
    <x v="0"/>
    <n v="39472.538449500003"/>
  </r>
  <r>
    <x v="0"/>
    <x v="8"/>
    <x v="4"/>
    <x v="0"/>
    <n v="13266.402577739998"/>
  </r>
  <r>
    <x v="0"/>
    <x v="1"/>
    <x v="0"/>
    <x v="0"/>
    <n v="7108.081636500001"/>
  </r>
  <r>
    <x v="2"/>
    <x v="2"/>
    <x v="5"/>
    <x v="0"/>
    <n v="130.21400614949999"/>
  </r>
  <r>
    <x v="3"/>
    <x v="3"/>
    <x v="4"/>
    <x v="0"/>
    <n v="2754.0035446950001"/>
  </r>
  <r>
    <x v="3"/>
    <x v="4"/>
    <x v="4"/>
    <x v="0"/>
    <n v="2081.0043259199997"/>
  </r>
  <r>
    <x v="0"/>
    <x v="0"/>
    <x v="6"/>
    <x v="0"/>
    <n v="68.661043892999999"/>
  </r>
  <r>
    <x v="1"/>
    <x v="2"/>
    <x v="5"/>
    <x v="0"/>
    <n v="532.34994383999992"/>
  </r>
  <r>
    <x v="3"/>
    <x v="2"/>
    <x v="5"/>
    <x v="1"/>
    <n v="558.87669956430011"/>
  </r>
  <r>
    <x v="0"/>
    <x v="3"/>
    <x v="4"/>
    <x v="1"/>
    <n v="185.53907900619001"/>
  </r>
  <r>
    <x v="3"/>
    <x v="2"/>
    <x v="5"/>
    <x v="1"/>
    <n v="521.67269780729998"/>
  </r>
  <r>
    <x v="0"/>
    <x v="4"/>
    <x v="4"/>
    <x v="2"/>
    <n v="6402.8322951613018"/>
  </r>
  <r>
    <x v="3"/>
    <x v="5"/>
    <x v="4"/>
    <x v="2"/>
    <n v="4671.3707571960003"/>
  </r>
  <r>
    <x v="0"/>
    <x v="5"/>
    <x v="4"/>
    <x v="2"/>
    <n v="4152.3295619519995"/>
  </r>
  <r>
    <x v="0"/>
    <x v="6"/>
    <x v="4"/>
    <x v="2"/>
    <n v="3647.156990159709"/>
  </r>
  <r>
    <x v="0"/>
    <x v="7"/>
    <x v="4"/>
    <x v="2"/>
    <n v="41665.457252250002"/>
  </r>
  <r>
    <x v="3"/>
    <x v="7"/>
    <x v="4"/>
    <x v="2"/>
    <n v="2161.0987947432004"/>
  </r>
  <r>
    <x v="0"/>
    <x v="8"/>
    <x v="4"/>
    <x v="2"/>
    <n v="21070.168799939998"/>
  </r>
  <r>
    <x v="1"/>
    <x v="0"/>
    <x v="0"/>
    <x v="2"/>
    <n v="2629.3550152311"/>
  </r>
  <r>
    <x v="2"/>
    <x v="2"/>
    <x v="5"/>
    <x v="2"/>
    <n v="34.723734973200003"/>
  </r>
  <r>
    <x v="3"/>
    <x v="3"/>
    <x v="4"/>
    <x v="2"/>
    <n v="2754.0035446950001"/>
  </r>
  <r>
    <x v="3"/>
    <x v="4"/>
    <x v="4"/>
    <x v="2"/>
    <n v="1040.5021629599999"/>
  </r>
  <r>
    <x v="1"/>
    <x v="0"/>
    <x v="6"/>
    <x v="2"/>
    <n v="34.330521946499999"/>
  </r>
  <r>
    <x v="2"/>
    <x v="2"/>
    <x v="5"/>
    <x v="2"/>
    <n v="56.864653092000005"/>
  </r>
  <r>
    <x v="1"/>
    <x v="9"/>
    <x v="4"/>
    <x v="2"/>
    <n v="101.630443824"/>
  </r>
  <r>
    <x v="2"/>
    <x v="2"/>
    <x v="5"/>
    <x v="2"/>
    <n v="164.54452809599999"/>
  </r>
  <r>
    <x v="2"/>
    <x v="2"/>
    <x v="5"/>
    <x v="2"/>
    <n v="88.442683851599995"/>
  </r>
  <r>
    <x v="2"/>
    <x v="4"/>
    <x v="4"/>
    <x v="2"/>
    <n v="477.24023073331801"/>
  </r>
  <r>
    <x v="1"/>
    <x v="6"/>
    <x v="4"/>
    <x v="3"/>
    <n v="6369.1133707071003"/>
  </r>
  <r>
    <x v="3"/>
    <x v="7"/>
    <x v="4"/>
    <x v="3"/>
    <n v="31845.515554359092"/>
  </r>
  <r>
    <x v="0"/>
    <x v="4"/>
    <x v="4"/>
    <x v="3"/>
    <n v="3681.3455924507257"/>
  </r>
  <r>
    <x v="3"/>
    <x v="5"/>
    <x v="4"/>
    <x v="3"/>
    <n v="5882.5297935162725"/>
  </r>
  <r>
    <x v="0"/>
    <x v="6"/>
    <x v="4"/>
    <x v="3"/>
    <n v="2674.6401496299031"/>
  </r>
  <r>
    <x v="0"/>
    <x v="10"/>
    <x v="4"/>
    <x v="3"/>
    <n v="21138.406383650399"/>
  </r>
  <r>
    <x v="1"/>
    <x v="8"/>
    <x v="4"/>
    <x v="3"/>
    <n v="343.00274790599997"/>
  </r>
  <r>
    <x v="3"/>
    <x v="6"/>
    <x v="4"/>
    <x v="3"/>
    <n v="9928.6289241750001"/>
  </r>
  <r>
    <x v="0"/>
    <x v="7"/>
    <x v="4"/>
    <x v="3"/>
    <n v="34735.833835559999"/>
  </r>
  <r>
    <x v="0"/>
    <x v="8"/>
    <x v="4"/>
    <x v="3"/>
    <n v="7283.5281469970378"/>
  </r>
  <r>
    <x v="1"/>
    <x v="1"/>
    <x v="1"/>
    <x v="3"/>
    <n v="2540.7610955999999"/>
  </r>
  <r>
    <x v="2"/>
    <x v="1"/>
    <x v="1"/>
    <x v="3"/>
    <n v="2540.7610955999999"/>
  </r>
  <r>
    <x v="4"/>
    <x v="1"/>
    <x v="1"/>
    <x v="3"/>
    <n v="3538.9172403000002"/>
  </r>
  <r>
    <x v="4"/>
    <x v="1"/>
    <x v="1"/>
    <x v="3"/>
    <n v="3538.9172403000002"/>
  </r>
  <r>
    <x v="4"/>
    <x v="1"/>
    <x v="1"/>
    <x v="3"/>
    <n v="3538.9172403000002"/>
  </r>
  <r>
    <x v="3"/>
    <x v="3"/>
    <x v="4"/>
    <x v="3"/>
    <n v="2065.5026585212499"/>
  </r>
  <r>
    <x v="3"/>
    <x v="4"/>
    <x v="4"/>
    <x v="3"/>
    <n v="2081.0043259199997"/>
  </r>
  <r>
    <x v="2"/>
    <x v="4"/>
    <x v="4"/>
    <x v="4"/>
    <n v="104.801555648556"/>
  </r>
  <r>
    <x v="0"/>
    <x v="3"/>
    <x v="4"/>
    <x v="4"/>
    <n v="92.734755273809995"/>
  </r>
  <r>
    <x v="2"/>
    <x v="3"/>
    <x v="4"/>
    <x v="4"/>
    <n v="2184.5403405657003"/>
  </r>
  <r>
    <x v="0"/>
    <x v="4"/>
    <x v="4"/>
    <x v="4"/>
    <n v="4573.2556378306972"/>
  </r>
  <r>
    <x v="3"/>
    <x v="5"/>
    <x v="4"/>
    <x v="4"/>
    <n v="8067.1883399672288"/>
  </r>
  <r>
    <x v="0"/>
    <x v="6"/>
    <x v="4"/>
    <x v="4"/>
    <n v="3404.2466182001936"/>
  </r>
  <r>
    <x v="0"/>
    <x v="10"/>
    <x v="4"/>
    <x v="4"/>
    <n v="8704.7080078374001"/>
  </r>
  <r>
    <x v="3"/>
    <x v="6"/>
    <x v="4"/>
    <x v="4"/>
    <n v="2064.3683901750001"/>
  </r>
  <r>
    <x v="0"/>
    <x v="7"/>
    <x v="4"/>
    <x v="4"/>
    <n v="35086.700843999999"/>
  </r>
  <r>
    <x v="2"/>
    <x v="1"/>
    <x v="0"/>
    <x v="4"/>
    <n v="275.67257887260001"/>
  </r>
  <r>
    <x v="3"/>
    <x v="3"/>
    <x v="4"/>
    <x v="4"/>
    <n v="2065.5026585212499"/>
  </r>
  <r>
    <x v="3"/>
    <x v="4"/>
    <x v="4"/>
    <x v="4"/>
    <n v="1040.5021629599999"/>
  </r>
  <r>
    <x v="1"/>
    <x v="9"/>
    <x v="4"/>
    <x v="4"/>
    <n v="84.692036520000002"/>
  </r>
  <r>
    <x v="2"/>
    <x v="4"/>
    <x v="4"/>
    <x v="4"/>
    <n v="183.66678005598001"/>
  </r>
  <r>
    <x v="0"/>
    <x v="10"/>
    <x v="4"/>
    <x v="4"/>
    <n v="4945.4099896500002"/>
  </r>
  <r>
    <x v="0"/>
    <x v="3"/>
    <x v="4"/>
    <x v="4"/>
    <n v="185.53907900619001"/>
  </r>
  <r>
    <x v="2"/>
    <x v="3"/>
    <x v="4"/>
    <x v="4"/>
    <n v="1680.531981804"/>
  </r>
  <r>
    <x v="3"/>
    <x v="7"/>
    <x v="4"/>
    <x v="4"/>
    <n v="6810.7520940029999"/>
  </r>
  <r>
    <x v="0"/>
    <x v="4"/>
    <x v="4"/>
    <x v="4"/>
    <n v="4573.2556378306972"/>
  </r>
  <r>
    <x v="3"/>
    <x v="5"/>
    <x v="4"/>
    <x v="4"/>
    <n v="7447.4389971769324"/>
  </r>
  <r>
    <x v="0"/>
    <x v="5"/>
    <x v="4"/>
    <x v="4"/>
    <n v="3673.2146124960004"/>
  </r>
  <r>
    <x v="0"/>
    <x v="6"/>
    <x v="4"/>
    <x v="5"/>
    <n v="3160.8985698948063"/>
  </r>
  <r>
    <x v="0"/>
    <x v="10"/>
    <x v="4"/>
    <x v="5"/>
    <n v="13678.187358162601"/>
  </r>
  <r>
    <x v="1"/>
    <x v="8"/>
    <x v="4"/>
    <x v="5"/>
    <n v="343.00274790599997"/>
  </r>
  <r>
    <x v="3"/>
    <x v="6"/>
    <x v="4"/>
    <x v="5"/>
    <n v="2162.6716468499999"/>
  </r>
  <r>
    <x v="0"/>
    <x v="7"/>
    <x v="4"/>
    <x v="5"/>
    <n v="35086.700843999999"/>
  </r>
  <r>
    <x v="2"/>
    <x v="1"/>
    <x v="1"/>
    <x v="5"/>
    <n v="1898.3115042840002"/>
  </r>
  <r>
    <x v="2"/>
    <x v="1"/>
    <x v="1"/>
    <x v="5"/>
    <n v="3163.8525071399999"/>
  </r>
  <r>
    <x v="2"/>
    <x v="1"/>
    <x v="1"/>
    <x v="5"/>
    <n v="1265.541002856"/>
  </r>
  <r>
    <x v="1"/>
    <x v="0"/>
    <x v="0"/>
    <x v="5"/>
    <n v="1543.4216241093"/>
  </r>
  <r>
    <x v="3"/>
    <x v="0"/>
    <x v="0"/>
    <x v="5"/>
    <n v="258.61318294500001"/>
  </r>
  <r>
    <x v="2"/>
    <x v="1"/>
    <x v="0"/>
    <x v="5"/>
    <n v="202.08124856790002"/>
  </r>
  <r>
    <x v="2"/>
    <x v="1"/>
    <x v="0"/>
    <x v="5"/>
    <n v="798.85763447490001"/>
  </r>
  <r>
    <x v="2"/>
    <x v="0"/>
    <x v="0"/>
    <x v="5"/>
    <n v="7.259317416"/>
  </r>
  <r>
    <x v="5"/>
    <x v="0"/>
    <x v="6"/>
    <x v="5"/>
    <n v="102.99156583949998"/>
  </r>
  <r>
    <x v="1"/>
    <x v="0"/>
    <x v="0"/>
    <x v="5"/>
    <n v="330.601413987"/>
  </r>
  <r>
    <x v="3"/>
    <x v="0"/>
    <x v="0"/>
    <x v="6"/>
    <n v="330.601413987"/>
  </r>
  <r>
    <x v="1"/>
    <x v="0"/>
    <x v="0"/>
    <x v="6"/>
    <n v="21.142761974100001"/>
  </r>
  <r>
    <x v="5"/>
    <x v="2"/>
    <x v="5"/>
    <x v="6"/>
    <n v="61.401726477000004"/>
  </r>
  <r>
    <x v="0"/>
    <x v="10"/>
    <x v="4"/>
    <x v="6"/>
    <n v="24722.603616332701"/>
  </r>
  <r>
    <x v="5"/>
    <x v="2"/>
    <x v="5"/>
    <x v="6"/>
    <n v="643.35700599300003"/>
  </r>
  <r>
    <x v="3"/>
    <x v="0"/>
    <x v="0"/>
    <x v="6"/>
    <n v="1388.34445581"/>
  </r>
  <r>
    <x v="1"/>
    <x v="0"/>
    <x v="5"/>
    <x v="6"/>
    <n v="946.82672113769991"/>
  </r>
  <r>
    <x v="2"/>
    <x v="0"/>
    <x v="5"/>
    <x v="6"/>
    <n v="946.82672113769991"/>
  </r>
  <r>
    <x v="3"/>
    <x v="0"/>
    <x v="0"/>
    <x v="6"/>
    <n v="3919.5474501456001"/>
  </r>
  <r>
    <x v="1"/>
    <x v="0"/>
    <x v="0"/>
    <x v="6"/>
    <n v="54.444880619999999"/>
  </r>
  <r>
    <x v="1"/>
    <x v="0"/>
    <x v="0"/>
    <x v="6"/>
    <n v="278.15284565639996"/>
  </r>
  <r>
    <x v="3"/>
    <x v="0"/>
    <x v="0"/>
    <x v="6"/>
    <n v="278.15284565639996"/>
  </r>
  <r>
    <x v="1"/>
    <x v="0"/>
    <x v="0"/>
    <x v="6"/>
    <n v="812.31761885040009"/>
  </r>
  <r>
    <x v="1"/>
    <x v="0"/>
    <x v="0"/>
    <x v="6"/>
    <n v="871.11808991999999"/>
  </r>
  <r>
    <x v="1"/>
    <x v="0"/>
    <x v="0"/>
    <x v="6"/>
    <n v="1640.908207575"/>
  </r>
  <r>
    <x v="1"/>
    <x v="0"/>
    <x v="0"/>
    <x v="6"/>
    <n v="801.54963135000003"/>
  </r>
  <r>
    <x v="3"/>
    <x v="0"/>
    <x v="0"/>
    <x v="6"/>
    <n v="801.54963135000003"/>
  </r>
  <r>
    <x v="5"/>
    <x v="2"/>
    <x v="5"/>
    <x v="6"/>
    <n v="542.633976846"/>
  </r>
  <r>
    <x v="5"/>
    <x v="2"/>
    <x v="5"/>
    <x v="6"/>
    <n v="297.5110254324"/>
  </r>
  <r>
    <x v="2"/>
    <x v="0"/>
    <x v="0"/>
    <x v="6"/>
    <n v="131.81710541219999"/>
  </r>
  <r>
    <x v="2"/>
    <x v="0"/>
    <x v="0"/>
    <x v="6"/>
    <n v="7.98524915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B64DE-D7DD-43EE-9336-900168C02DE3}" name="Tabela dinâmica1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:E3" firstHeaderRow="1" firstDataRow="1" firstDataCol="1"/>
  <pivotFields count="5">
    <pivotField showAll="0"/>
    <pivotField axis="axisRow" showAll="0">
      <items count="12">
        <item x="2"/>
        <item x="3"/>
        <item x="4"/>
        <item x="5"/>
        <item x="6"/>
        <item x="7"/>
        <item x="8"/>
        <item x="10"/>
        <item x="9"/>
        <item x="0"/>
        <item x="1"/>
        <item t="default"/>
      </items>
    </pivotField>
    <pivotField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numFmtId="14" showAll="0"/>
    <pivotField dataField="1" showAll="0"/>
  </pivotFields>
  <rowFields count="1">
    <field x="1"/>
  </rowFields>
  <rowItems count="2">
    <i>
      <x v="9"/>
    </i>
    <i t="grand">
      <x/>
    </i>
  </rowItems>
  <colItems count="1">
    <i/>
  </colItems>
  <dataFields count="1">
    <dataField name="Soma de Valor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5DA99-60D4-405C-B78C-1AF23F8B24C2}" name="Tabela dinâmica10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5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028E3-7967-4E11-B79C-1EE6A8270C04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B34" firstHeaderRow="1" firstDataRow="1" firstDataCol="1"/>
  <pivotFields count="5">
    <pivotField multipleItemSelectionAllowed="1" showAll="0">
      <items count="7">
        <item h="1" x="0"/>
        <item h="1" x="2"/>
        <item h="1" x="3"/>
        <item h="1" x="1"/>
        <item h="1" x="4"/>
        <item x="5"/>
        <item t="default"/>
      </items>
    </pivotField>
    <pivotField showAll="0"/>
    <pivotField showAll="0"/>
    <pivotField axis="axisRow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21C14-89EF-4AD7-A5CD-7C1F1F0DB267}" name="Tabela dinâ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:I3" firstHeaderRow="1" firstDataRow="1" firstDataCol="1"/>
  <pivotFields count="5">
    <pivotField showAll="0"/>
    <pivotField axis="axisRow" showAll="0">
      <items count="12">
        <item x="2"/>
        <item x="3"/>
        <item x="4"/>
        <item x="5"/>
        <item x="6"/>
        <item x="7"/>
        <item x="8"/>
        <item x="10"/>
        <item x="9"/>
        <item x="0"/>
        <item x="1"/>
        <item t="default"/>
      </items>
    </pivotField>
    <pivotField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numFmtId="14" showAll="0"/>
    <pivotField dataField="1" showAll="0"/>
  </pivotFields>
  <rowFields count="1">
    <field x="1"/>
  </rowFields>
  <rowItems count="2">
    <i>
      <x v="9"/>
    </i>
    <i t="grand">
      <x/>
    </i>
  </rowItems>
  <colItems count="1">
    <i/>
  </colItems>
  <dataFields count="1">
    <dataField name="Soma de Valor" fld="4" baseField="0" baseItem="0"/>
  </dataFields>
  <formats count="2"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</formats>
  <pivotTableStyleInfo name="DASHBOARD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904C85E2-3FED-4D3C-A544-519CFF89D98D}" sourceName="Setor">
  <pivotTables>
    <pivotTable tabId="2" name="Tabela dinâmica4"/>
  </pivotTables>
  <data>
    <tabular pivotCacheId="664797318">
      <items count="6">
        <i x="0"/>
        <i x="2"/>
        <i x="3"/>
        <i x="1"/>
        <i x="4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tureza1" xr10:uid="{51FC72CB-12B4-4F78-AF94-5D0DB93C64ED}" sourceName="Natureza">
  <pivotTables>
    <pivotTable tabId="2" name="Tabela dinâmica11"/>
    <pivotTable tabId="5" name="Tabela dinâmica5"/>
  </pivotTables>
  <data>
    <tabular pivotCacheId="664797318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" xr10:uid="{87661A92-7C8D-4FCA-A6FE-06C568F6FFA5}" cache="SegmentaçãodeDados_Setor" caption="Setor" showCaption="0" style="Estilo de Segmentação de Dados 1" rowHeight="108000"/>
  <slicer name="Natureza 1" xr10:uid="{48E213A1-9341-4D66-BB30-DD4BE09A37C0}" cache="SegmentaçãodeDados_Natureza1" caption="Natureza" showCaption="0" style="Estilo de Segmentação de Dados 1" rowHeight="10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9001D-16B5-45F3-B795-8453471BEF89}" name="Tabela1" displayName="Tabela1" ref="A1:E123" totalsRowShown="0">
  <autoFilter ref="A1:E123" xr:uid="{9BD9001D-16B5-45F3-B795-8453471BEF89}"/>
  <tableColumns count="5">
    <tableColumn id="1" xr3:uid="{69C1AC0C-512A-4421-B561-E9214D3CE282}" name="Setor"/>
    <tableColumn id="6" xr3:uid="{DCEB40A4-2B9F-422A-9F6C-FE0462BF12B2}" name="Descrição Item"/>
    <tableColumn id="4" xr3:uid="{55FE25F9-AA4A-4F6D-8F85-FB5543CC9964}" name="Natureza"/>
    <tableColumn id="5" xr3:uid="{8F458E07-E4BE-446D-9824-4B8D7008B7D6}" name="Data" dataDxfId="16"/>
    <tableColumn id="8" xr3:uid="{6E139AF6-98CF-4CB9-A67C-BB305096EF61}" name="Valor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4465-8D8E-43A3-AAF4-C68CFC64709C}">
  <dimension ref="A1:E123"/>
  <sheetViews>
    <sheetView topLeftCell="A58" workbookViewId="0">
      <selection activeCell="E1" sqref="E1:E1048576"/>
    </sheetView>
  </sheetViews>
  <sheetFormatPr defaultRowHeight="14.4"/>
  <cols>
    <col min="1" max="1" width="7.296875" bestFit="1" customWidth="1"/>
    <col min="2" max="2" width="19.59765625" bestFit="1" customWidth="1"/>
    <col min="3" max="3" width="12.69921875" bestFit="1" customWidth="1"/>
    <col min="4" max="4" width="10.296875" bestFit="1" customWidth="1"/>
    <col min="5" max="5" width="13.59765625" style="20" bestFit="1" customWidth="1"/>
  </cols>
  <sheetData>
    <row r="1" spans="1:5">
      <c r="A1" t="s">
        <v>31</v>
      </c>
      <c r="B1" t="s">
        <v>42</v>
      </c>
      <c r="C1" t="s">
        <v>0</v>
      </c>
      <c r="D1" s="17" t="s">
        <v>3</v>
      </c>
      <c r="E1" s="20" t="s">
        <v>30</v>
      </c>
    </row>
    <row r="2" spans="1:5">
      <c r="A2" t="s">
        <v>17</v>
      </c>
      <c r="B2" t="s">
        <v>41</v>
      </c>
      <c r="C2" t="s">
        <v>23</v>
      </c>
      <c r="D2" s="18">
        <v>45534</v>
      </c>
      <c r="E2" s="20">
        <v>231.72346134990002</v>
      </c>
    </row>
    <row r="3" spans="1:5">
      <c r="A3" t="s">
        <v>20</v>
      </c>
      <c r="B3" t="s">
        <v>43</v>
      </c>
      <c r="C3" t="s">
        <v>24</v>
      </c>
      <c r="D3" s="18">
        <v>45534</v>
      </c>
      <c r="E3" s="20">
        <v>81306.32112433351</v>
      </c>
    </row>
    <row r="4" spans="1:5">
      <c r="A4" t="s">
        <v>18</v>
      </c>
      <c r="B4" t="s">
        <v>43</v>
      </c>
      <c r="C4" t="s">
        <v>24</v>
      </c>
      <c r="D4" s="18">
        <v>45534</v>
      </c>
      <c r="E4" s="20">
        <v>20817.847025422201</v>
      </c>
    </row>
    <row r="5" spans="1:5">
      <c r="A5" t="s">
        <v>20</v>
      </c>
      <c r="B5" t="s">
        <v>43</v>
      </c>
      <c r="C5" t="s">
        <v>24</v>
      </c>
      <c r="D5" s="18">
        <v>45534</v>
      </c>
      <c r="E5" s="20">
        <v>7251.9371099603995</v>
      </c>
    </row>
    <row r="6" spans="1:5">
      <c r="A6" t="s">
        <v>18</v>
      </c>
      <c r="B6" t="s">
        <v>43</v>
      </c>
      <c r="C6" t="s">
        <v>24</v>
      </c>
      <c r="D6" s="18">
        <v>45534</v>
      </c>
      <c r="E6" s="20">
        <v>7068.6695923622992</v>
      </c>
    </row>
    <row r="7" spans="1:5">
      <c r="A7" t="s">
        <v>17</v>
      </c>
      <c r="B7" t="s">
        <v>41</v>
      </c>
      <c r="C7" t="s">
        <v>25</v>
      </c>
      <c r="D7" s="18">
        <v>45534</v>
      </c>
      <c r="E7" s="20">
        <v>146.396234556</v>
      </c>
    </row>
    <row r="8" spans="1:5">
      <c r="A8" t="s">
        <v>19</v>
      </c>
      <c r="B8" t="s">
        <v>43</v>
      </c>
      <c r="C8" t="s">
        <v>25</v>
      </c>
      <c r="D8" s="18">
        <v>45534</v>
      </c>
      <c r="E8" s="20">
        <v>707.60196512459993</v>
      </c>
    </row>
    <row r="9" spans="1:5">
      <c r="A9" t="s">
        <v>19</v>
      </c>
      <c r="B9" t="s">
        <v>43</v>
      </c>
      <c r="C9" t="s">
        <v>25</v>
      </c>
      <c r="D9" s="18">
        <v>45534</v>
      </c>
      <c r="E9" s="20">
        <v>4567.3205409000002</v>
      </c>
    </row>
    <row r="10" spans="1:5">
      <c r="A10" t="s">
        <v>18</v>
      </c>
      <c r="B10" t="s">
        <v>44</v>
      </c>
      <c r="C10" t="s">
        <v>26</v>
      </c>
      <c r="D10" s="18">
        <v>45534</v>
      </c>
      <c r="E10" s="20">
        <v>453.70733850000005</v>
      </c>
    </row>
    <row r="11" spans="1:5">
      <c r="A11" t="s">
        <v>21</v>
      </c>
      <c r="B11" t="s">
        <v>44</v>
      </c>
      <c r="C11" t="s">
        <v>26</v>
      </c>
      <c r="D11" s="18">
        <v>45534</v>
      </c>
      <c r="E11" s="20">
        <v>680.56100775000004</v>
      </c>
    </row>
    <row r="12" spans="1:5">
      <c r="A12" t="s">
        <v>19</v>
      </c>
      <c r="B12" t="s">
        <v>33</v>
      </c>
      <c r="C12" t="s">
        <v>27</v>
      </c>
      <c r="D12" s="18">
        <v>45534</v>
      </c>
      <c r="E12" s="20">
        <v>28917.037219297501</v>
      </c>
    </row>
    <row r="13" spans="1:5">
      <c r="A13" t="s">
        <v>21</v>
      </c>
      <c r="B13" t="s">
        <v>44</v>
      </c>
      <c r="C13" t="s">
        <v>28</v>
      </c>
      <c r="D13" s="18">
        <v>45534</v>
      </c>
      <c r="E13" s="20">
        <v>414.38603583000003</v>
      </c>
    </row>
    <row r="14" spans="1:5">
      <c r="A14" t="s">
        <v>19</v>
      </c>
      <c r="B14" t="s">
        <v>43</v>
      </c>
      <c r="C14" t="s">
        <v>25</v>
      </c>
      <c r="D14" s="18">
        <v>45534</v>
      </c>
      <c r="E14" s="20">
        <v>143406.45443106451</v>
      </c>
    </row>
    <row r="15" spans="1:5">
      <c r="A15" t="s">
        <v>21</v>
      </c>
      <c r="B15" t="s">
        <v>43</v>
      </c>
      <c r="C15" t="s">
        <v>25</v>
      </c>
      <c r="D15" s="18">
        <v>45534</v>
      </c>
      <c r="E15" s="20">
        <v>205680.66011999999</v>
      </c>
    </row>
    <row r="16" spans="1:5">
      <c r="A16" t="s">
        <v>18</v>
      </c>
      <c r="B16" t="s">
        <v>34</v>
      </c>
      <c r="C16" t="s">
        <v>27</v>
      </c>
      <c r="D16" s="18">
        <v>45534</v>
      </c>
      <c r="E16" s="20">
        <v>129382.20936225001</v>
      </c>
    </row>
    <row r="17" spans="1:5">
      <c r="A17" t="s">
        <v>21</v>
      </c>
      <c r="B17" t="s">
        <v>44</v>
      </c>
      <c r="C17" t="s">
        <v>28</v>
      </c>
      <c r="D17" s="18">
        <v>45534</v>
      </c>
      <c r="E17" s="20">
        <v>556.54766855999992</v>
      </c>
    </row>
    <row r="18" spans="1:5">
      <c r="A18" t="s">
        <v>17</v>
      </c>
      <c r="B18" t="s">
        <v>33</v>
      </c>
      <c r="C18" t="s">
        <v>27</v>
      </c>
      <c r="D18" s="18">
        <v>45534</v>
      </c>
      <c r="E18" s="20">
        <v>1437.7713332661901</v>
      </c>
    </row>
    <row r="19" spans="1:5">
      <c r="A19" t="s">
        <v>17</v>
      </c>
      <c r="B19" t="s">
        <v>34</v>
      </c>
      <c r="C19" t="s">
        <v>27</v>
      </c>
      <c r="D19" s="18">
        <v>45534</v>
      </c>
      <c r="E19" s="20">
        <v>4344.815807725302</v>
      </c>
    </row>
    <row r="20" spans="1:5">
      <c r="A20" t="s">
        <v>17</v>
      </c>
      <c r="B20" t="s">
        <v>35</v>
      </c>
      <c r="C20" t="s">
        <v>27</v>
      </c>
      <c r="D20" s="18">
        <v>45534</v>
      </c>
      <c r="E20" s="20">
        <v>4791.1494945599998</v>
      </c>
    </row>
    <row r="21" spans="1:5">
      <c r="A21" t="s">
        <v>17</v>
      </c>
      <c r="B21" t="s">
        <v>36</v>
      </c>
      <c r="C21" t="s">
        <v>27</v>
      </c>
      <c r="D21" s="18">
        <v>45534</v>
      </c>
      <c r="E21" s="20">
        <v>2917.9881979352908</v>
      </c>
    </row>
    <row r="22" spans="1:5">
      <c r="A22" t="s">
        <v>17</v>
      </c>
      <c r="B22" t="s">
        <v>37</v>
      </c>
      <c r="C22" t="s">
        <v>27</v>
      </c>
      <c r="D22" s="18">
        <v>45534</v>
      </c>
      <c r="E22" s="20">
        <v>39472.538449500003</v>
      </c>
    </row>
    <row r="23" spans="1:5">
      <c r="A23" t="s">
        <v>17</v>
      </c>
      <c r="B23" t="s">
        <v>38</v>
      </c>
      <c r="C23" t="s">
        <v>27</v>
      </c>
      <c r="D23" s="18">
        <v>45534</v>
      </c>
      <c r="E23" s="20">
        <v>13266.402577739998</v>
      </c>
    </row>
    <row r="24" spans="1:5">
      <c r="A24" t="s">
        <v>17</v>
      </c>
      <c r="B24" t="s">
        <v>43</v>
      </c>
      <c r="C24" t="s">
        <v>23</v>
      </c>
      <c r="D24" s="18">
        <v>45534</v>
      </c>
      <c r="E24" s="20">
        <v>7108.081636500001</v>
      </c>
    </row>
    <row r="25" spans="1:5">
      <c r="A25" t="s">
        <v>18</v>
      </c>
      <c r="B25" t="s">
        <v>44</v>
      </c>
      <c r="C25" t="s">
        <v>28</v>
      </c>
      <c r="D25" s="18">
        <v>45534</v>
      </c>
      <c r="E25" s="20">
        <v>130.21400614949999</v>
      </c>
    </row>
    <row r="26" spans="1:5">
      <c r="A26" t="s">
        <v>19</v>
      </c>
      <c r="B26" t="s">
        <v>33</v>
      </c>
      <c r="C26" t="s">
        <v>27</v>
      </c>
      <c r="D26" s="18">
        <v>45534</v>
      </c>
      <c r="E26" s="20">
        <v>2754.0035446950001</v>
      </c>
    </row>
    <row r="27" spans="1:5">
      <c r="A27" t="s">
        <v>19</v>
      </c>
      <c r="B27" t="s">
        <v>34</v>
      </c>
      <c r="C27" t="s">
        <v>27</v>
      </c>
      <c r="D27" s="18">
        <v>45534</v>
      </c>
      <c r="E27" s="20">
        <v>2081.0043259199997</v>
      </c>
    </row>
    <row r="28" spans="1:5">
      <c r="A28" t="s">
        <v>17</v>
      </c>
      <c r="B28" t="s">
        <v>41</v>
      </c>
      <c r="C28" t="s">
        <v>29</v>
      </c>
      <c r="D28" s="18">
        <v>45534</v>
      </c>
      <c r="E28" s="20">
        <v>68.661043892999999</v>
      </c>
    </row>
    <row r="29" spans="1:5">
      <c r="A29" t="s">
        <v>20</v>
      </c>
      <c r="B29" t="s">
        <v>44</v>
      </c>
      <c r="C29" t="s">
        <v>28</v>
      </c>
      <c r="D29" s="18">
        <v>45534</v>
      </c>
      <c r="E29" s="20">
        <v>532.34994383999992</v>
      </c>
    </row>
    <row r="30" spans="1:5">
      <c r="A30" t="s">
        <v>19</v>
      </c>
      <c r="B30" t="s">
        <v>44</v>
      </c>
      <c r="C30" t="s">
        <v>28</v>
      </c>
      <c r="D30" s="18">
        <v>45533</v>
      </c>
      <c r="E30" s="20">
        <v>558.87669956430011</v>
      </c>
    </row>
    <row r="31" spans="1:5">
      <c r="A31" t="s">
        <v>17</v>
      </c>
      <c r="B31" t="s">
        <v>33</v>
      </c>
      <c r="C31" t="s">
        <v>27</v>
      </c>
      <c r="D31" s="18">
        <v>45533</v>
      </c>
      <c r="E31" s="20">
        <v>185.53907900619001</v>
      </c>
    </row>
    <row r="32" spans="1:5">
      <c r="A32" t="s">
        <v>19</v>
      </c>
      <c r="B32" t="s">
        <v>44</v>
      </c>
      <c r="C32" t="s">
        <v>28</v>
      </c>
      <c r="D32" s="18">
        <v>45533</v>
      </c>
      <c r="E32" s="20">
        <v>521.67269780729998</v>
      </c>
    </row>
    <row r="33" spans="1:5">
      <c r="A33" t="s">
        <v>17</v>
      </c>
      <c r="B33" t="s">
        <v>34</v>
      </c>
      <c r="C33" t="s">
        <v>27</v>
      </c>
      <c r="D33" s="18">
        <v>45532</v>
      </c>
      <c r="E33" s="20">
        <v>6402.8322951613018</v>
      </c>
    </row>
    <row r="34" spans="1:5">
      <c r="A34" t="s">
        <v>19</v>
      </c>
      <c r="B34" t="s">
        <v>35</v>
      </c>
      <c r="C34" t="s">
        <v>27</v>
      </c>
      <c r="D34" s="18">
        <v>45532</v>
      </c>
      <c r="E34" s="20">
        <v>4671.3707571960003</v>
      </c>
    </row>
    <row r="35" spans="1:5">
      <c r="A35" t="s">
        <v>17</v>
      </c>
      <c r="B35" t="s">
        <v>35</v>
      </c>
      <c r="C35" t="s">
        <v>27</v>
      </c>
      <c r="D35" s="18">
        <v>45532</v>
      </c>
      <c r="E35" s="20">
        <v>4152.3295619519995</v>
      </c>
    </row>
    <row r="36" spans="1:5">
      <c r="A36" t="s">
        <v>17</v>
      </c>
      <c r="B36" t="s">
        <v>36</v>
      </c>
      <c r="C36" t="s">
        <v>27</v>
      </c>
      <c r="D36" s="18">
        <v>45532</v>
      </c>
      <c r="E36" s="20">
        <v>3647.156990159709</v>
      </c>
    </row>
    <row r="37" spans="1:5">
      <c r="A37" t="s">
        <v>17</v>
      </c>
      <c r="B37" t="s">
        <v>37</v>
      </c>
      <c r="C37" t="s">
        <v>27</v>
      </c>
      <c r="D37" s="18">
        <v>45532</v>
      </c>
      <c r="E37" s="20">
        <v>41665.457252250002</v>
      </c>
    </row>
    <row r="38" spans="1:5">
      <c r="A38" t="s">
        <v>19</v>
      </c>
      <c r="B38" t="s">
        <v>37</v>
      </c>
      <c r="C38" t="s">
        <v>27</v>
      </c>
      <c r="D38" s="18">
        <v>45532</v>
      </c>
      <c r="E38" s="20">
        <v>2161.0987947432004</v>
      </c>
    </row>
    <row r="39" spans="1:5">
      <c r="A39" t="s">
        <v>17</v>
      </c>
      <c r="B39" t="s">
        <v>38</v>
      </c>
      <c r="C39" t="s">
        <v>27</v>
      </c>
      <c r="D39" s="18">
        <v>45532</v>
      </c>
      <c r="E39" s="20">
        <v>21070.168799939998</v>
      </c>
    </row>
    <row r="40" spans="1:5">
      <c r="A40" t="s">
        <v>20</v>
      </c>
      <c r="B40" t="s">
        <v>41</v>
      </c>
      <c r="C40" t="s">
        <v>23</v>
      </c>
      <c r="D40" s="18">
        <v>45532</v>
      </c>
      <c r="E40" s="20">
        <v>2629.3550152311</v>
      </c>
    </row>
    <row r="41" spans="1:5">
      <c r="A41" t="s">
        <v>18</v>
      </c>
      <c r="B41" t="s">
        <v>44</v>
      </c>
      <c r="C41" t="s">
        <v>28</v>
      </c>
      <c r="D41" s="18">
        <v>45532</v>
      </c>
      <c r="E41" s="20">
        <v>34.723734973200003</v>
      </c>
    </row>
    <row r="42" spans="1:5">
      <c r="A42" t="s">
        <v>19</v>
      </c>
      <c r="B42" t="s">
        <v>33</v>
      </c>
      <c r="C42" t="s">
        <v>27</v>
      </c>
      <c r="D42" s="18">
        <v>45532</v>
      </c>
      <c r="E42" s="20">
        <v>2754.0035446950001</v>
      </c>
    </row>
    <row r="43" spans="1:5">
      <c r="A43" t="s">
        <v>19</v>
      </c>
      <c r="B43" t="s">
        <v>34</v>
      </c>
      <c r="C43" t="s">
        <v>27</v>
      </c>
      <c r="D43" s="18">
        <v>45532</v>
      </c>
      <c r="E43" s="20">
        <v>1040.5021629599999</v>
      </c>
    </row>
    <row r="44" spans="1:5">
      <c r="A44" t="s">
        <v>20</v>
      </c>
      <c r="B44" t="s">
        <v>41</v>
      </c>
      <c r="C44" t="s">
        <v>29</v>
      </c>
      <c r="D44" s="18">
        <v>45532</v>
      </c>
      <c r="E44" s="20">
        <v>34.330521946499999</v>
      </c>
    </row>
    <row r="45" spans="1:5">
      <c r="A45" t="s">
        <v>18</v>
      </c>
      <c r="B45" t="s">
        <v>44</v>
      </c>
      <c r="C45" t="s">
        <v>28</v>
      </c>
      <c r="D45" s="18">
        <v>45532</v>
      </c>
      <c r="E45" s="20">
        <v>56.864653092000005</v>
      </c>
    </row>
    <row r="46" spans="1:5">
      <c r="A46" t="s">
        <v>20</v>
      </c>
      <c r="B46" t="s">
        <v>45</v>
      </c>
      <c r="C46" t="s">
        <v>27</v>
      </c>
      <c r="D46" s="18">
        <v>45532</v>
      </c>
      <c r="E46" s="20">
        <v>101.630443824</v>
      </c>
    </row>
    <row r="47" spans="1:5">
      <c r="A47" t="s">
        <v>18</v>
      </c>
      <c r="B47" t="s">
        <v>44</v>
      </c>
      <c r="C47" t="s">
        <v>28</v>
      </c>
      <c r="D47" s="18">
        <v>45532</v>
      </c>
      <c r="E47" s="20">
        <v>164.54452809599999</v>
      </c>
    </row>
    <row r="48" spans="1:5">
      <c r="A48" t="s">
        <v>18</v>
      </c>
      <c r="B48" t="s">
        <v>44</v>
      </c>
      <c r="C48" t="s">
        <v>28</v>
      </c>
      <c r="D48" s="18">
        <v>45532</v>
      </c>
      <c r="E48" s="20">
        <v>88.442683851599995</v>
      </c>
    </row>
    <row r="49" spans="1:5">
      <c r="A49" t="s">
        <v>18</v>
      </c>
      <c r="B49" t="s">
        <v>34</v>
      </c>
      <c r="C49" t="s">
        <v>27</v>
      </c>
      <c r="D49" s="18">
        <v>45532</v>
      </c>
      <c r="E49" s="20">
        <v>477.24023073331801</v>
      </c>
    </row>
    <row r="50" spans="1:5">
      <c r="A50" t="s">
        <v>20</v>
      </c>
      <c r="B50" t="s">
        <v>36</v>
      </c>
      <c r="C50" t="s">
        <v>27</v>
      </c>
      <c r="D50" s="18">
        <v>45531</v>
      </c>
      <c r="E50" s="20">
        <v>6369.1133707071003</v>
      </c>
    </row>
    <row r="51" spans="1:5">
      <c r="A51" t="s">
        <v>19</v>
      </c>
      <c r="B51" t="s">
        <v>37</v>
      </c>
      <c r="C51" t="s">
        <v>27</v>
      </c>
      <c r="D51" s="18">
        <v>45531</v>
      </c>
      <c r="E51" s="20">
        <v>31845.515554359092</v>
      </c>
    </row>
    <row r="52" spans="1:5">
      <c r="A52" t="s">
        <v>17</v>
      </c>
      <c r="B52" t="s">
        <v>34</v>
      </c>
      <c r="C52" t="s">
        <v>27</v>
      </c>
      <c r="D52" s="18">
        <v>45531</v>
      </c>
      <c r="E52" s="20">
        <v>3681.3455924507257</v>
      </c>
    </row>
    <row r="53" spans="1:5">
      <c r="A53" t="s">
        <v>19</v>
      </c>
      <c r="B53" t="s">
        <v>35</v>
      </c>
      <c r="C53" t="s">
        <v>27</v>
      </c>
      <c r="D53" s="18">
        <v>45531</v>
      </c>
      <c r="E53" s="20">
        <v>5882.5297935162725</v>
      </c>
    </row>
    <row r="54" spans="1:5">
      <c r="A54" t="s">
        <v>17</v>
      </c>
      <c r="B54" t="s">
        <v>36</v>
      </c>
      <c r="C54" t="s">
        <v>27</v>
      </c>
      <c r="D54" s="18">
        <v>45531</v>
      </c>
      <c r="E54" s="20">
        <v>2674.6401496299031</v>
      </c>
    </row>
    <row r="55" spans="1:5">
      <c r="A55" t="s">
        <v>17</v>
      </c>
      <c r="B55" t="s">
        <v>39</v>
      </c>
      <c r="C55" t="s">
        <v>27</v>
      </c>
      <c r="D55" s="18">
        <v>45531</v>
      </c>
      <c r="E55" s="20">
        <v>21138.406383650399</v>
      </c>
    </row>
    <row r="56" spans="1:5">
      <c r="A56" t="s">
        <v>20</v>
      </c>
      <c r="B56" t="s">
        <v>46</v>
      </c>
      <c r="C56" t="s">
        <v>27</v>
      </c>
      <c r="D56" s="18">
        <v>45531</v>
      </c>
      <c r="E56" s="20">
        <v>343.00274790599997</v>
      </c>
    </row>
    <row r="57" spans="1:5">
      <c r="A57" t="s">
        <v>19</v>
      </c>
      <c r="B57" t="s">
        <v>36</v>
      </c>
      <c r="C57" t="s">
        <v>27</v>
      </c>
      <c r="D57" s="18">
        <v>45531</v>
      </c>
      <c r="E57" s="20">
        <v>9928.6289241750001</v>
      </c>
    </row>
    <row r="58" spans="1:5">
      <c r="A58" t="s">
        <v>17</v>
      </c>
      <c r="B58" t="s">
        <v>37</v>
      </c>
      <c r="C58" t="s">
        <v>27</v>
      </c>
      <c r="D58" s="18">
        <v>45531</v>
      </c>
      <c r="E58" s="20">
        <v>34735.833835559999</v>
      </c>
    </row>
    <row r="59" spans="1:5">
      <c r="A59" t="s">
        <v>17</v>
      </c>
      <c r="B59" t="s">
        <v>38</v>
      </c>
      <c r="C59" t="s">
        <v>27</v>
      </c>
      <c r="D59" s="18">
        <v>45531</v>
      </c>
      <c r="E59" s="20">
        <v>7283.5281469970378</v>
      </c>
    </row>
    <row r="60" spans="1:5">
      <c r="A60" t="s">
        <v>20</v>
      </c>
      <c r="B60" t="s">
        <v>43</v>
      </c>
      <c r="C60" t="s">
        <v>24</v>
      </c>
      <c r="D60" s="18">
        <v>45531</v>
      </c>
      <c r="E60" s="20">
        <v>2540.7610955999999</v>
      </c>
    </row>
    <row r="61" spans="1:5">
      <c r="A61" t="s">
        <v>18</v>
      </c>
      <c r="B61" t="s">
        <v>43</v>
      </c>
      <c r="C61" t="s">
        <v>24</v>
      </c>
      <c r="D61" s="18">
        <v>45531</v>
      </c>
      <c r="E61" s="20">
        <v>2540.7610955999999</v>
      </c>
    </row>
    <row r="62" spans="1:5">
      <c r="A62" t="s">
        <v>21</v>
      </c>
      <c r="B62" t="s">
        <v>43</v>
      </c>
      <c r="C62" t="s">
        <v>24</v>
      </c>
      <c r="D62" s="18">
        <v>45531</v>
      </c>
      <c r="E62" s="20">
        <v>3538.9172403000002</v>
      </c>
    </row>
    <row r="63" spans="1:5">
      <c r="A63" t="s">
        <v>21</v>
      </c>
      <c r="B63" t="s">
        <v>43</v>
      </c>
      <c r="C63" t="s">
        <v>24</v>
      </c>
      <c r="D63" s="18">
        <v>45531</v>
      </c>
      <c r="E63" s="20">
        <v>3538.9172403000002</v>
      </c>
    </row>
    <row r="64" spans="1:5">
      <c r="A64" t="s">
        <v>21</v>
      </c>
      <c r="B64" t="s">
        <v>43</v>
      </c>
      <c r="C64" t="s">
        <v>24</v>
      </c>
      <c r="D64" s="18">
        <v>45531</v>
      </c>
      <c r="E64" s="20">
        <v>3538.9172403000002</v>
      </c>
    </row>
    <row r="65" spans="1:5">
      <c r="A65" t="s">
        <v>19</v>
      </c>
      <c r="B65" t="s">
        <v>33</v>
      </c>
      <c r="C65" t="s">
        <v>27</v>
      </c>
      <c r="D65" s="18">
        <v>45531</v>
      </c>
      <c r="E65" s="20">
        <v>2065.5026585212499</v>
      </c>
    </row>
    <row r="66" spans="1:5">
      <c r="A66" t="s">
        <v>19</v>
      </c>
      <c r="B66" t="s">
        <v>34</v>
      </c>
      <c r="C66" t="s">
        <v>27</v>
      </c>
      <c r="D66" s="18">
        <v>45531</v>
      </c>
      <c r="E66" s="20">
        <v>2081.0043259199997</v>
      </c>
    </row>
    <row r="67" spans="1:5">
      <c r="A67" t="s">
        <v>18</v>
      </c>
      <c r="B67" t="s">
        <v>34</v>
      </c>
      <c r="C67" t="s">
        <v>27</v>
      </c>
      <c r="D67" s="18">
        <v>45530</v>
      </c>
      <c r="E67" s="20">
        <v>104.801555648556</v>
      </c>
    </row>
    <row r="68" spans="1:5">
      <c r="A68" t="s">
        <v>17</v>
      </c>
      <c r="B68" t="s">
        <v>33</v>
      </c>
      <c r="C68" t="s">
        <v>27</v>
      </c>
      <c r="D68" s="18">
        <v>45530</v>
      </c>
      <c r="E68" s="20">
        <v>92.734755273809995</v>
      </c>
    </row>
    <row r="69" spans="1:5">
      <c r="A69" t="s">
        <v>18</v>
      </c>
      <c r="B69" t="s">
        <v>33</v>
      </c>
      <c r="C69" t="s">
        <v>27</v>
      </c>
      <c r="D69" s="18">
        <v>45530</v>
      </c>
      <c r="E69" s="20">
        <v>2184.5403405657003</v>
      </c>
    </row>
    <row r="70" spans="1:5">
      <c r="A70" t="s">
        <v>17</v>
      </c>
      <c r="B70" t="s">
        <v>34</v>
      </c>
      <c r="C70" t="s">
        <v>27</v>
      </c>
      <c r="D70" s="18">
        <v>45530</v>
      </c>
      <c r="E70" s="20">
        <v>4573.2556378306972</v>
      </c>
    </row>
    <row r="71" spans="1:5">
      <c r="A71" t="s">
        <v>19</v>
      </c>
      <c r="B71" t="s">
        <v>35</v>
      </c>
      <c r="C71" t="s">
        <v>27</v>
      </c>
      <c r="D71" s="18">
        <v>45530</v>
      </c>
      <c r="E71" s="20">
        <v>8067.1883399672288</v>
      </c>
    </row>
    <row r="72" spans="1:5">
      <c r="A72" t="s">
        <v>17</v>
      </c>
      <c r="B72" t="s">
        <v>36</v>
      </c>
      <c r="C72" t="s">
        <v>27</v>
      </c>
      <c r="D72" s="18">
        <v>45530</v>
      </c>
      <c r="E72" s="20">
        <v>3404.2466182001936</v>
      </c>
    </row>
    <row r="73" spans="1:5">
      <c r="A73" t="s">
        <v>17</v>
      </c>
      <c r="B73" t="s">
        <v>39</v>
      </c>
      <c r="C73" t="s">
        <v>27</v>
      </c>
      <c r="D73" s="18">
        <v>45530</v>
      </c>
      <c r="E73" s="20">
        <v>8704.7080078374001</v>
      </c>
    </row>
    <row r="74" spans="1:5">
      <c r="A74" t="s">
        <v>19</v>
      </c>
      <c r="B74" t="s">
        <v>36</v>
      </c>
      <c r="C74" t="s">
        <v>27</v>
      </c>
      <c r="D74" s="18">
        <v>45530</v>
      </c>
      <c r="E74" s="20">
        <v>2064.3683901750001</v>
      </c>
    </row>
    <row r="75" spans="1:5">
      <c r="A75" t="s">
        <v>17</v>
      </c>
      <c r="B75" t="s">
        <v>37</v>
      </c>
      <c r="C75" t="s">
        <v>27</v>
      </c>
      <c r="D75" s="18">
        <v>45530</v>
      </c>
      <c r="E75" s="20">
        <v>35086.700843999999</v>
      </c>
    </row>
    <row r="76" spans="1:5">
      <c r="A76" t="s">
        <v>18</v>
      </c>
      <c r="B76" t="s">
        <v>43</v>
      </c>
      <c r="C76" t="s">
        <v>23</v>
      </c>
      <c r="D76" s="18">
        <v>45530</v>
      </c>
      <c r="E76" s="20">
        <v>275.67257887260001</v>
      </c>
    </row>
    <row r="77" spans="1:5">
      <c r="A77" t="s">
        <v>19</v>
      </c>
      <c r="B77" t="s">
        <v>33</v>
      </c>
      <c r="C77" t="s">
        <v>27</v>
      </c>
      <c r="D77" s="18">
        <v>45530</v>
      </c>
      <c r="E77" s="20">
        <v>2065.5026585212499</v>
      </c>
    </row>
    <row r="78" spans="1:5">
      <c r="A78" t="s">
        <v>19</v>
      </c>
      <c r="B78" t="s">
        <v>34</v>
      </c>
      <c r="C78" t="s">
        <v>27</v>
      </c>
      <c r="D78" s="18">
        <v>45530</v>
      </c>
      <c r="E78" s="20">
        <v>1040.5021629599999</v>
      </c>
    </row>
    <row r="79" spans="1:5">
      <c r="A79" t="s">
        <v>20</v>
      </c>
      <c r="B79" t="s">
        <v>45</v>
      </c>
      <c r="C79" t="s">
        <v>27</v>
      </c>
      <c r="D79" s="18">
        <v>45530</v>
      </c>
      <c r="E79" s="20">
        <v>84.692036520000002</v>
      </c>
    </row>
    <row r="80" spans="1:5">
      <c r="A80" t="s">
        <v>18</v>
      </c>
      <c r="B80" t="s">
        <v>34</v>
      </c>
      <c r="C80" t="s">
        <v>27</v>
      </c>
      <c r="D80" s="18">
        <v>45530</v>
      </c>
      <c r="E80" s="20">
        <v>183.66678005598001</v>
      </c>
    </row>
    <row r="81" spans="1:5">
      <c r="A81" t="s">
        <v>17</v>
      </c>
      <c r="B81" t="s">
        <v>40</v>
      </c>
      <c r="C81" t="s">
        <v>27</v>
      </c>
      <c r="D81" s="18">
        <v>45530</v>
      </c>
      <c r="E81" s="20">
        <v>4945.4099896500002</v>
      </c>
    </row>
    <row r="82" spans="1:5">
      <c r="A82" t="s">
        <v>17</v>
      </c>
      <c r="B82" t="s">
        <v>33</v>
      </c>
      <c r="C82" t="s">
        <v>27</v>
      </c>
      <c r="D82" s="18">
        <v>45530</v>
      </c>
      <c r="E82" s="20">
        <v>185.53907900619001</v>
      </c>
    </row>
    <row r="83" spans="1:5">
      <c r="A83" t="s">
        <v>18</v>
      </c>
      <c r="B83" t="s">
        <v>33</v>
      </c>
      <c r="C83" t="s">
        <v>27</v>
      </c>
      <c r="D83" s="18">
        <v>45530</v>
      </c>
      <c r="E83" s="20">
        <v>1680.531981804</v>
      </c>
    </row>
    <row r="84" spans="1:5">
      <c r="A84" t="s">
        <v>19</v>
      </c>
      <c r="B84" t="s">
        <v>37</v>
      </c>
      <c r="C84" t="s">
        <v>27</v>
      </c>
      <c r="D84" s="18">
        <v>45530</v>
      </c>
      <c r="E84" s="20">
        <v>6810.7520940029999</v>
      </c>
    </row>
    <row r="85" spans="1:5">
      <c r="A85" t="s">
        <v>17</v>
      </c>
      <c r="B85" t="s">
        <v>34</v>
      </c>
      <c r="C85" t="s">
        <v>27</v>
      </c>
      <c r="D85" s="18">
        <v>45530</v>
      </c>
      <c r="E85" s="20">
        <v>4573.2556378306972</v>
      </c>
    </row>
    <row r="86" spans="1:5">
      <c r="A86" t="s">
        <v>19</v>
      </c>
      <c r="B86" t="s">
        <v>35</v>
      </c>
      <c r="C86" t="s">
        <v>27</v>
      </c>
      <c r="D86" s="18">
        <v>45530</v>
      </c>
      <c r="E86" s="20">
        <v>7447.4389971769324</v>
      </c>
    </row>
    <row r="87" spans="1:5">
      <c r="A87" t="s">
        <v>17</v>
      </c>
      <c r="B87" t="s">
        <v>35</v>
      </c>
      <c r="C87" t="s">
        <v>27</v>
      </c>
      <c r="D87" s="18">
        <v>45530</v>
      </c>
      <c r="E87" s="20">
        <v>3673.2146124960004</v>
      </c>
    </row>
    <row r="88" spans="1:5">
      <c r="A88" t="s">
        <v>17</v>
      </c>
      <c r="B88" t="s">
        <v>36</v>
      </c>
      <c r="C88" t="s">
        <v>27</v>
      </c>
      <c r="D88" s="18">
        <v>45529</v>
      </c>
      <c r="E88" s="20">
        <v>3160.8985698948063</v>
      </c>
    </row>
    <row r="89" spans="1:5">
      <c r="A89" t="s">
        <v>17</v>
      </c>
      <c r="B89" t="s">
        <v>39</v>
      </c>
      <c r="C89" t="s">
        <v>27</v>
      </c>
      <c r="D89" s="18">
        <v>45529</v>
      </c>
      <c r="E89" s="20">
        <v>13678.187358162601</v>
      </c>
    </row>
    <row r="90" spans="1:5">
      <c r="A90" t="s">
        <v>20</v>
      </c>
      <c r="B90" t="s">
        <v>46</v>
      </c>
      <c r="C90" t="s">
        <v>27</v>
      </c>
      <c r="D90" s="18">
        <v>45529</v>
      </c>
      <c r="E90" s="20">
        <v>343.00274790599997</v>
      </c>
    </row>
    <row r="91" spans="1:5">
      <c r="A91" t="s">
        <v>19</v>
      </c>
      <c r="B91" t="s">
        <v>36</v>
      </c>
      <c r="C91" t="s">
        <v>27</v>
      </c>
      <c r="D91" s="18">
        <v>45529</v>
      </c>
      <c r="E91" s="20">
        <v>2162.6716468499999</v>
      </c>
    </row>
    <row r="92" spans="1:5">
      <c r="A92" t="s">
        <v>17</v>
      </c>
      <c r="B92" t="s">
        <v>37</v>
      </c>
      <c r="C92" t="s">
        <v>27</v>
      </c>
      <c r="D92" s="18">
        <v>45529</v>
      </c>
      <c r="E92" s="20">
        <v>35086.700843999999</v>
      </c>
    </row>
    <row r="93" spans="1:5">
      <c r="A93" t="s">
        <v>18</v>
      </c>
      <c r="B93" t="s">
        <v>43</v>
      </c>
      <c r="C93" t="s">
        <v>24</v>
      </c>
      <c r="D93" s="18">
        <v>45529</v>
      </c>
      <c r="E93" s="20">
        <v>1898.3115042840002</v>
      </c>
    </row>
    <row r="94" spans="1:5">
      <c r="A94" t="s">
        <v>18</v>
      </c>
      <c r="B94" t="s">
        <v>43</v>
      </c>
      <c r="C94" t="s">
        <v>24</v>
      </c>
      <c r="D94" s="18">
        <v>45529</v>
      </c>
      <c r="E94" s="20">
        <v>3163.8525071399999</v>
      </c>
    </row>
    <row r="95" spans="1:5">
      <c r="A95" t="s">
        <v>18</v>
      </c>
      <c r="B95" t="s">
        <v>43</v>
      </c>
      <c r="C95" t="s">
        <v>24</v>
      </c>
      <c r="D95" s="18">
        <v>45529</v>
      </c>
      <c r="E95" s="20">
        <v>1265.541002856</v>
      </c>
    </row>
    <row r="96" spans="1:5">
      <c r="A96" t="s">
        <v>20</v>
      </c>
      <c r="B96" t="s">
        <v>41</v>
      </c>
      <c r="C96" t="s">
        <v>23</v>
      </c>
      <c r="D96" s="18">
        <v>45529</v>
      </c>
      <c r="E96" s="20">
        <v>1543.4216241093</v>
      </c>
    </row>
    <row r="97" spans="1:5">
      <c r="A97" t="s">
        <v>19</v>
      </c>
      <c r="B97" t="s">
        <v>41</v>
      </c>
      <c r="C97" t="s">
        <v>23</v>
      </c>
      <c r="D97" s="18">
        <v>45529</v>
      </c>
      <c r="E97" s="20">
        <v>258.61318294500001</v>
      </c>
    </row>
    <row r="98" spans="1:5">
      <c r="A98" t="s">
        <v>18</v>
      </c>
      <c r="B98" t="s">
        <v>43</v>
      </c>
      <c r="C98" t="s">
        <v>23</v>
      </c>
      <c r="D98" s="18">
        <v>45529</v>
      </c>
      <c r="E98" s="20">
        <v>202.08124856790002</v>
      </c>
    </row>
    <row r="99" spans="1:5">
      <c r="A99" t="s">
        <v>18</v>
      </c>
      <c r="B99" t="s">
        <v>43</v>
      </c>
      <c r="C99" t="s">
        <v>23</v>
      </c>
      <c r="D99" s="18">
        <v>45529</v>
      </c>
      <c r="E99" s="20">
        <v>798.85763447490001</v>
      </c>
    </row>
    <row r="100" spans="1:5">
      <c r="A100" t="s">
        <v>18</v>
      </c>
      <c r="B100" t="s">
        <v>41</v>
      </c>
      <c r="C100" t="s">
        <v>23</v>
      </c>
      <c r="D100" s="18">
        <v>45529</v>
      </c>
      <c r="E100" s="20">
        <v>7.259317416</v>
      </c>
    </row>
    <row r="101" spans="1:5">
      <c r="A101" t="s">
        <v>22</v>
      </c>
      <c r="B101" t="s">
        <v>41</v>
      </c>
      <c r="C101" t="s">
        <v>29</v>
      </c>
      <c r="D101" s="18">
        <v>45529</v>
      </c>
      <c r="E101" s="20">
        <v>102.99156583949998</v>
      </c>
    </row>
    <row r="102" spans="1:5">
      <c r="A102" t="s">
        <v>20</v>
      </c>
      <c r="B102" t="s">
        <v>41</v>
      </c>
      <c r="C102" t="s">
        <v>23</v>
      </c>
      <c r="D102" s="18">
        <v>45529</v>
      </c>
      <c r="E102" s="20">
        <v>330.601413987</v>
      </c>
    </row>
    <row r="103" spans="1:5">
      <c r="A103" t="s">
        <v>19</v>
      </c>
      <c r="B103" t="s">
        <v>41</v>
      </c>
      <c r="C103" t="s">
        <v>23</v>
      </c>
      <c r="D103" s="18">
        <v>45528</v>
      </c>
      <c r="E103" s="20">
        <v>330.601413987</v>
      </c>
    </row>
    <row r="104" spans="1:5">
      <c r="A104" t="s">
        <v>20</v>
      </c>
      <c r="B104" t="s">
        <v>41</v>
      </c>
      <c r="C104" t="s">
        <v>23</v>
      </c>
      <c r="D104" s="18">
        <v>45528</v>
      </c>
      <c r="E104" s="20">
        <v>21.142761974100001</v>
      </c>
    </row>
    <row r="105" spans="1:5">
      <c r="A105" t="s">
        <v>22</v>
      </c>
      <c r="B105" t="s">
        <v>44</v>
      </c>
      <c r="C105" t="s">
        <v>28</v>
      </c>
      <c r="D105" s="18">
        <v>45528</v>
      </c>
      <c r="E105" s="20">
        <v>61.401726477000004</v>
      </c>
    </row>
    <row r="106" spans="1:5">
      <c r="A106" t="s">
        <v>17</v>
      </c>
      <c r="B106" t="s">
        <v>40</v>
      </c>
      <c r="C106" t="s">
        <v>27</v>
      </c>
      <c r="D106" s="18">
        <v>45528</v>
      </c>
      <c r="E106" s="20">
        <v>24722.603616332701</v>
      </c>
    </row>
    <row r="107" spans="1:5">
      <c r="A107" t="s">
        <v>22</v>
      </c>
      <c r="B107" t="s">
        <v>44</v>
      </c>
      <c r="C107" t="s">
        <v>28</v>
      </c>
      <c r="D107" s="18">
        <v>45528</v>
      </c>
      <c r="E107" s="20">
        <v>643.35700599300003</v>
      </c>
    </row>
    <row r="108" spans="1:5">
      <c r="A108" t="s">
        <v>19</v>
      </c>
      <c r="B108" t="s">
        <v>41</v>
      </c>
      <c r="C108" t="s">
        <v>23</v>
      </c>
      <c r="D108" s="18">
        <v>45528</v>
      </c>
      <c r="E108" s="20">
        <v>1388.34445581</v>
      </c>
    </row>
    <row r="109" spans="1:5">
      <c r="A109" t="s">
        <v>20</v>
      </c>
      <c r="B109" t="s">
        <v>41</v>
      </c>
      <c r="C109" t="s">
        <v>28</v>
      </c>
      <c r="D109" s="18">
        <v>45528</v>
      </c>
      <c r="E109" s="20">
        <v>946.82672113769991</v>
      </c>
    </row>
    <row r="110" spans="1:5">
      <c r="A110" t="s">
        <v>18</v>
      </c>
      <c r="B110" t="s">
        <v>41</v>
      </c>
      <c r="C110" t="s">
        <v>28</v>
      </c>
      <c r="D110" s="18">
        <v>45528</v>
      </c>
      <c r="E110" s="20">
        <v>946.82672113769991</v>
      </c>
    </row>
    <row r="111" spans="1:5">
      <c r="A111" t="s">
        <v>19</v>
      </c>
      <c r="B111" t="s">
        <v>41</v>
      </c>
      <c r="C111" t="s">
        <v>23</v>
      </c>
      <c r="D111" s="18">
        <v>45528</v>
      </c>
      <c r="E111" s="20">
        <v>3919.5474501456001</v>
      </c>
    </row>
    <row r="112" spans="1:5">
      <c r="A112" t="s">
        <v>20</v>
      </c>
      <c r="B112" t="s">
        <v>41</v>
      </c>
      <c r="C112" t="s">
        <v>23</v>
      </c>
      <c r="D112" s="18">
        <v>45528</v>
      </c>
      <c r="E112" s="20">
        <v>54.444880619999999</v>
      </c>
    </row>
    <row r="113" spans="1:5">
      <c r="A113" t="s">
        <v>20</v>
      </c>
      <c r="B113" t="s">
        <v>41</v>
      </c>
      <c r="C113" t="s">
        <v>23</v>
      </c>
      <c r="D113" s="18">
        <v>45528</v>
      </c>
      <c r="E113" s="20">
        <v>278.15284565639996</v>
      </c>
    </row>
    <row r="114" spans="1:5">
      <c r="A114" t="s">
        <v>19</v>
      </c>
      <c r="B114" t="s">
        <v>41</v>
      </c>
      <c r="C114" t="s">
        <v>23</v>
      </c>
      <c r="D114" s="18">
        <v>45528</v>
      </c>
      <c r="E114" s="20">
        <v>278.15284565639996</v>
      </c>
    </row>
    <row r="115" spans="1:5">
      <c r="A115" t="s">
        <v>20</v>
      </c>
      <c r="B115" t="s">
        <v>41</v>
      </c>
      <c r="C115" t="s">
        <v>23</v>
      </c>
      <c r="D115" s="18">
        <v>45528</v>
      </c>
      <c r="E115" s="20">
        <v>812.31761885040009</v>
      </c>
    </row>
    <row r="116" spans="1:5">
      <c r="A116" t="s">
        <v>20</v>
      </c>
      <c r="B116" t="s">
        <v>41</v>
      </c>
      <c r="C116" t="s">
        <v>23</v>
      </c>
      <c r="D116" s="18">
        <v>45528</v>
      </c>
      <c r="E116" s="20">
        <v>871.11808991999999</v>
      </c>
    </row>
    <row r="117" spans="1:5">
      <c r="A117" t="s">
        <v>20</v>
      </c>
      <c r="B117" t="s">
        <v>41</v>
      </c>
      <c r="C117" t="s">
        <v>23</v>
      </c>
      <c r="D117" s="18">
        <v>45528</v>
      </c>
      <c r="E117" s="20">
        <v>1640.908207575</v>
      </c>
    </row>
    <row r="118" spans="1:5">
      <c r="A118" t="s">
        <v>20</v>
      </c>
      <c r="B118" t="s">
        <v>41</v>
      </c>
      <c r="C118" t="s">
        <v>23</v>
      </c>
      <c r="D118" s="18">
        <v>45528</v>
      </c>
      <c r="E118" s="20">
        <v>801.54963135000003</v>
      </c>
    </row>
    <row r="119" spans="1:5">
      <c r="A119" t="s">
        <v>19</v>
      </c>
      <c r="B119" t="s">
        <v>41</v>
      </c>
      <c r="C119" t="s">
        <v>23</v>
      </c>
      <c r="D119" s="18">
        <v>45528</v>
      </c>
      <c r="E119" s="20">
        <v>801.54963135000003</v>
      </c>
    </row>
    <row r="120" spans="1:5">
      <c r="A120" t="s">
        <v>22</v>
      </c>
      <c r="B120" t="s">
        <v>44</v>
      </c>
      <c r="C120" t="s">
        <v>28</v>
      </c>
      <c r="D120" s="18">
        <v>45528</v>
      </c>
      <c r="E120" s="20">
        <v>542.633976846</v>
      </c>
    </row>
    <row r="121" spans="1:5">
      <c r="A121" t="s">
        <v>22</v>
      </c>
      <c r="B121" t="s">
        <v>44</v>
      </c>
      <c r="C121" t="s">
        <v>28</v>
      </c>
      <c r="D121" s="18">
        <v>45528</v>
      </c>
      <c r="E121" s="20">
        <v>297.5110254324</v>
      </c>
    </row>
    <row r="122" spans="1:5">
      <c r="A122" t="s">
        <v>18</v>
      </c>
      <c r="B122" t="s">
        <v>41</v>
      </c>
      <c r="C122" t="s">
        <v>23</v>
      </c>
      <c r="D122" s="18">
        <v>45528</v>
      </c>
      <c r="E122" s="20">
        <v>131.81710541219999</v>
      </c>
    </row>
    <row r="123" spans="1:5">
      <c r="A123" t="s">
        <v>18</v>
      </c>
      <c r="B123" t="s">
        <v>41</v>
      </c>
      <c r="C123" t="s">
        <v>23</v>
      </c>
      <c r="D123" s="18">
        <v>45528</v>
      </c>
      <c r="E123" s="20">
        <v>7.9852491576000002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7A99-76C5-42CF-BB87-8819765DC243}">
  <dimension ref="A1:R103"/>
  <sheetViews>
    <sheetView topLeftCell="A17" zoomScale="85" zoomScaleNormal="85" workbookViewId="0">
      <selection activeCell="B30" sqref="B30:C40"/>
    </sheetView>
  </sheetViews>
  <sheetFormatPr defaultColWidth="9.09765625" defaultRowHeight="13.85"/>
  <cols>
    <col min="1" max="1" width="16.796875" style="2" bestFit="1" customWidth="1"/>
    <col min="2" max="2" width="12.59765625" style="2" bestFit="1" customWidth="1"/>
    <col min="3" max="3" width="16.69921875" style="2" bestFit="1" customWidth="1"/>
    <col min="4" max="4" width="16.796875" style="2" bestFit="1" customWidth="1"/>
    <col min="5" max="5" width="12.59765625" style="2" bestFit="1" customWidth="1"/>
    <col min="6" max="6" width="17.3984375" style="2" bestFit="1" customWidth="1"/>
    <col min="7" max="7" width="18.796875" style="2" bestFit="1" customWidth="1"/>
    <col min="8" max="8" width="18" style="2" bestFit="1" customWidth="1"/>
    <col min="9" max="9" width="20.296875" style="2" customWidth="1"/>
    <col min="10" max="10" width="147.69921875" style="2" bestFit="1" customWidth="1"/>
    <col min="11" max="11" width="27.19921875" style="2" bestFit="1" customWidth="1"/>
    <col min="12" max="12" width="10.296875" style="2" bestFit="1" customWidth="1"/>
    <col min="13" max="13" width="16.796875" style="2" bestFit="1" customWidth="1"/>
    <col min="14" max="14" width="12.59765625" style="2" bestFit="1" customWidth="1"/>
    <col min="15" max="15" width="28.09765625" style="2" bestFit="1" customWidth="1"/>
    <col min="16" max="16" width="16.796875" style="2" bestFit="1" customWidth="1"/>
    <col min="17" max="17" width="12.59765625" style="2" bestFit="1" customWidth="1"/>
    <col min="18" max="18" width="27" style="2" bestFit="1" customWidth="1"/>
    <col min="19" max="19" width="23.296875" style="2" bestFit="1" customWidth="1"/>
    <col min="20" max="20" width="5" style="2" customWidth="1"/>
    <col min="21" max="21" width="147.8984375" style="2" bestFit="1" customWidth="1"/>
    <col min="22" max="22" width="21.3984375" style="2" bestFit="1" customWidth="1"/>
    <col min="23" max="23" width="3.8984375" style="2" customWidth="1"/>
    <col min="24" max="24" width="123.8984375" style="2" bestFit="1" customWidth="1"/>
    <col min="25" max="25" width="30.296875" style="2" bestFit="1" customWidth="1"/>
    <col min="26" max="26" width="49" style="2" bestFit="1" customWidth="1"/>
    <col min="27" max="27" width="65.8984375" style="2" bestFit="1" customWidth="1"/>
    <col min="28" max="28" width="27.69921875" style="2" bestFit="1" customWidth="1"/>
    <col min="29" max="29" width="41.59765625" style="2" bestFit="1" customWidth="1"/>
    <col min="30" max="30" width="26.3984375" style="2" bestFit="1" customWidth="1"/>
    <col min="31" max="31" width="57.59765625" style="2" bestFit="1" customWidth="1"/>
    <col min="32" max="32" width="59.09765625" style="2" bestFit="1" customWidth="1"/>
    <col min="33" max="33" width="50.3984375" style="2" bestFit="1" customWidth="1"/>
    <col min="34" max="34" width="84.296875" style="2" bestFit="1" customWidth="1"/>
    <col min="35" max="35" width="36.8984375" style="2" bestFit="1" customWidth="1"/>
    <col min="36" max="36" width="26" style="2" bestFit="1" customWidth="1"/>
    <col min="37" max="37" width="73.3984375" style="2" bestFit="1" customWidth="1"/>
    <col min="38" max="38" width="67.296875" style="2" bestFit="1" customWidth="1"/>
    <col min="39" max="39" width="90.09765625" style="2" bestFit="1" customWidth="1"/>
    <col min="40" max="40" width="22.09765625" style="2" bestFit="1" customWidth="1"/>
    <col min="41" max="41" width="19.69921875" style="2" bestFit="1" customWidth="1"/>
    <col min="42" max="42" width="29.3984375" style="2" bestFit="1" customWidth="1"/>
    <col min="43" max="43" width="31.8984375" style="2" bestFit="1" customWidth="1"/>
    <col min="44" max="44" width="33.09765625" style="2" bestFit="1" customWidth="1"/>
    <col min="45" max="45" width="19.296875" style="2" bestFit="1" customWidth="1"/>
    <col min="46" max="46" width="48.09765625" style="2" bestFit="1" customWidth="1"/>
    <col min="47" max="47" width="16.296875" style="2" bestFit="1" customWidth="1"/>
    <col min="48" max="48" width="14.296875" style="2" bestFit="1" customWidth="1"/>
    <col min="49" max="16384" width="9.09765625" style="2"/>
  </cols>
  <sheetData>
    <row r="1" spans="1:18" ht="14.4">
      <c r="A1"/>
      <c r="B1" s="20"/>
      <c r="C1"/>
      <c r="D1" s="6" t="s">
        <v>1</v>
      </c>
      <c r="E1" t="s">
        <v>32</v>
      </c>
      <c r="F1"/>
      <c r="G1"/>
      <c r="H1"/>
      <c r="J1"/>
      <c r="K1"/>
      <c r="P1"/>
      <c r="Q1"/>
      <c r="R1"/>
    </row>
    <row r="2" spans="1:18" ht="14.4">
      <c r="A2"/>
      <c r="B2" s="20"/>
      <c r="C2"/>
      <c r="D2" s="7" t="s">
        <v>41</v>
      </c>
      <c r="E2" s="25">
        <v>205.983131679</v>
      </c>
      <c r="F2"/>
      <c r="G2"/>
      <c r="H2"/>
      <c r="J2"/>
      <c r="K2"/>
      <c r="P2"/>
      <c r="Q2"/>
      <c r="R2"/>
    </row>
    <row r="3" spans="1:18" ht="14.4">
      <c r="A3" s="6" t="s">
        <v>1</v>
      </c>
      <c r="B3" t="s">
        <v>32</v>
      </c>
      <c r="C3"/>
      <c r="D3" s="7" t="s">
        <v>2</v>
      </c>
      <c r="E3" s="25">
        <v>205.983131679</v>
      </c>
      <c r="F3"/>
      <c r="G3"/>
      <c r="H3"/>
      <c r="I3" s="3"/>
      <c r="J3"/>
      <c r="K3"/>
      <c r="P3"/>
      <c r="Q3"/>
      <c r="R3"/>
    </row>
    <row r="4" spans="1:18" ht="14.4">
      <c r="A4" s="7" t="s">
        <v>23</v>
      </c>
      <c r="B4" s="25">
        <v>24723.299300918407</v>
      </c>
      <c r="C4"/>
      <c r="D4"/>
      <c r="E4"/>
      <c r="F4"/>
      <c r="G4"/>
      <c r="H4"/>
      <c r="I4" s="3"/>
      <c r="J4"/>
      <c r="K4"/>
      <c r="P4"/>
      <c r="Q4"/>
      <c r="R4"/>
    </row>
    <row r="5" spans="1:18" ht="14.4">
      <c r="A5" s="7" t="s">
        <v>24</v>
      </c>
      <c r="B5" s="25">
        <v>138470.7537784584</v>
      </c>
      <c r="C5"/>
      <c r="D5"/>
      <c r="E5"/>
      <c r="F5"/>
      <c r="G5"/>
      <c r="H5"/>
      <c r="I5" s="3"/>
      <c r="J5"/>
      <c r="K5"/>
      <c r="P5"/>
      <c r="Q5"/>
      <c r="R5"/>
    </row>
    <row r="6" spans="1:18" ht="14.4">
      <c r="A6" s="7" t="s">
        <v>25</v>
      </c>
      <c r="B6" s="25">
        <v>354508.43329164514</v>
      </c>
      <c r="C6"/>
      <c r="D6"/>
      <c r="E6"/>
      <c r="F6"/>
      <c r="G6"/>
      <c r="H6"/>
      <c r="I6" s="3"/>
      <c r="J6"/>
      <c r="K6"/>
      <c r="P6"/>
      <c r="Q6"/>
      <c r="R6"/>
    </row>
    <row r="7" spans="1:18" ht="14.4">
      <c r="A7" s="7" t="s">
        <v>26</v>
      </c>
      <c r="B7" s="25">
        <v>1134.2683462500001</v>
      </c>
      <c r="C7"/>
      <c r="D7"/>
      <c r="E7"/>
      <c r="F7"/>
      <c r="G7"/>
      <c r="H7"/>
      <c r="I7" s="3"/>
      <c r="J7"/>
      <c r="K7"/>
      <c r="P7"/>
      <c r="Q7"/>
      <c r="R7"/>
    </row>
    <row r="8" spans="1:18" ht="14.4">
      <c r="A8" s="7" t="s">
        <v>27</v>
      </c>
      <c r="B8" s="25">
        <v>621850.41701157135</v>
      </c>
      <c r="C8"/>
      <c r="D8"/>
      <c r="E8"/>
      <c r="F8"/>
      <c r="G8"/>
      <c r="H8"/>
      <c r="I8" s="3"/>
      <c r="J8"/>
      <c r="K8"/>
      <c r="P8"/>
      <c r="Q8"/>
      <c r="R8"/>
    </row>
    <row r="9" spans="1:18" ht="14.4">
      <c r="A9" s="7" t="s">
        <v>28</v>
      </c>
      <c r="B9" s="25">
        <v>6497.1798287877</v>
      </c>
      <c r="C9"/>
      <c r="D9"/>
      <c r="E9"/>
      <c r="F9"/>
      <c r="G9" s="9"/>
      <c r="H9"/>
      <c r="I9" s="3"/>
      <c r="J9"/>
      <c r="K9"/>
      <c r="P9"/>
      <c r="Q9"/>
      <c r="R9"/>
    </row>
    <row r="10" spans="1:18" ht="14.4">
      <c r="A10" s="7" t="s">
        <v>29</v>
      </c>
      <c r="B10" s="25">
        <v>205.983131679</v>
      </c>
      <c r="C10"/>
      <c r="D10"/>
      <c r="E10"/>
      <c r="F10"/>
      <c r="G10" s="9"/>
      <c r="H10"/>
      <c r="I10" s="3"/>
      <c r="J10"/>
      <c r="K10"/>
      <c r="P10"/>
      <c r="Q10"/>
      <c r="R10"/>
    </row>
    <row r="11" spans="1:18" ht="14.4">
      <c r="A11" s="7" t="s">
        <v>2</v>
      </c>
      <c r="B11" s="25">
        <v>1147390.3346893101</v>
      </c>
      <c r="C11"/>
      <c r="D11"/>
      <c r="E11"/>
      <c r="F11"/>
      <c r="G11" s="8"/>
      <c r="H11"/>
      <c r="I11" s="3"/>
      <c r="J11"/>
      <c r="K11"/>
      <c r="P11"/>
      <c r="Q11"/>
      <c r="R11"/>
    </row>
    <row r="12" spans="1:18" ht="14.4">
      <c r="A12"/>
      <c r="B12"/>
      <c r="C12"/>
      <c r="D12"/>
      <c r="E12"/>
      <c r="F12"/>
      <c r="G12" s="8"/>
      <c r="H12"/>
      <c r="I12" s="3"/>
      <c r="J12"/>
      <c r="K12"/>
      <c r="M12"/>
      <c r="N12"/>
      <c r="P12"/>
      <c r="Q12"/>
      <c r="R12"/>
    </row>
    <row r="13" spans="1:18" ht="14.4">
      <c r="A13"/>
      <c r="B13"/>
      <c r="C13"/>
      <c r="D13"/>
      <c r="E13"/>
      <c r="F13"/>
      <c r="G13" s="8"/>
      <c r="H13"/>
      <c r="I13" s="3"/>
      <c r="J13"/>
      <c r="K13"/>
      <c r="M13"/>
      <c r="N13"/>
      <c r="P13"/>
      <c r="Q13"/>
      <c r="R13"/>
    </row>
    <row r="14" spans="1:18" ht="14.4">
      <c r="A14"/>
      <c r="B14"/>
      <c r="C14"/>
      <c r="D14"/>
      <c r="E14"/>
      <c r="F14"/>
      <c r="G14" s="8"/>
      <c r="H14"/>
      <c r="I14" s="3"/>
      <c r="J14"/>
      <c r="K14"/>
      <c r="M14"/>
      <c r="N14"/>
      <c r="P14"/>
      <c r="Q14"/>
      <c r="R14"/>
    </row>
    <row r="15" spans="1:18" ht="14.4">
      <c r="A15"/>
      <c r="B15"/>
      <c r="C15"/>
      <c r="D15"/>
      <c r="E15"/>
      <c r="F15"/>
      <c r="G15" s="8"/>
      <c r="H15"/>
      <c r="J15"/>
      <c r="K15"/>
      <c r="P15"/>
      <c r="Q15"/>
      <c r="R15"/>
    </row>
    <row r="16" spans="1:18" ht="14.4">
      <c r="A16"/>
      <c r="B16"/>
      <c r="C16"/>
      <c r="D16"/>
      <c r="E16"/>
      <c r="F16"/>
      <c r="G16" s="8"/>
      <c r="J16"/>
      <c r="K16"/>
      <c r="P16"/>
      <c r="Q16"/>
      <c r="R16"/>
    </row>
    <row r="17" spans="1:18" ht="14.4">
      <c r="A17"/>
      <c r="B17" s="20"/>
      <c r="C17" s="20"/>
      <c r="D17" s="20"/>
      <c r="E17" s="20"/>
      <c r="F17" s="20"/>
      <c r="G17" s="26"/>
      <c r="H17" s="27"/>
      <c r="J17"/>
      <c r="K17"/>
      <c r="P17"/>
      <c r="Q17"/>
      <c r="R17"/>
    </row>
    <row r="18" spans="1:18" ht="14.4">
      <c r="A18"/>
      <c r="B18" s="20"/>
      <c r="C18" s="20"/>
      <c r="D18" s="20"/>
      <c r="E18" s="20"/>
      <c r="F18" s="20"/>
      <c r="G18" s="26"/>
      <c r="H18" s="27"/>
      <c r="J18"/>
      <c r="K18"/>
      <c r="P18"/>
      <c r="Q18"/>
      <c r="R18"/>
    </row>
    <row r="19" spans="1:18" ht="14.4">
      <c r="A19" s="9" t="s">
        <v>3</v>
      </c>
      <c r="B19" s="28" t="s">
        <v>4</v>
      </c>
      <c r="C19" s="28" t="s">
        <v>5</v>
      </c>
      <c r="D19" s="28" t="s">
        <v>7</v>
      </c>
      <c r="E19" s="28" t="s">
        <v>6</v>
      </c>
      <c r="F19" s="28" t="s">
        <v>8</v>
      </c>
      <c r="G19" s="28" t="s">
        <v>9</v>
      </c>
      <c r="H19" s="27"/>
      <c r="J19"/>
      <c r="K19"/>
      <c r="P19" s="4"/>
      <c r="Q19" s="3"/>
    </row>
    <row r="20" spans="1:18" ht="14.4">
      <c r="B20" s="27">
        <v>0</v>
      </c>
      <c r="C20" s="27">
        <v>0</v>
      </c>
      <c r="D20" s="27">
        <v>0</v>
      </c>
      <c r="E20" s="27"/>
      <c r="F20" s="27"/>
      <c r="G20" s="27"/>
      <c r="H20" s="27"/>
      <c r="J20"/>
      <c r="K20"/>
      <c r="P20" s="4"/>
      <c r="Q20" s="3"/>
    </row>
    <row r="21" spans="1:18" ht="14.4">
      <c r="A21" s="16">
        <f t="shared" ref="A21:A27" si="0">IF(A32=$A$28,0,A32)</f>
        <v>45528</v>
      </c>
      <c r="B21" s="27">
        <f t="shared" ref="B21:B27" si="1">IF(A21=0,0,B32)</f>
        <v>1544.9037347484</v>
      </c>
      <c r="C21" s="27">
        <f>IF(SUM($B$21:B21)=C20,0,SUM($B$21:B21))</f>
        <v>1544.9037347484</v>
      </c>
      <c r="D21" s="27"/>
      <c r="E21" s="27">
        <f>C20</f>
        <v>0</v>
      </c>
      <c r="F21" s="27">
        <f>C21</f>
        <v>1544.9037347484</v>
      </c>
      <c r="G21" s="27">
        <f>MAX(E21:F21)</f>
        <v>1544.9037347484</v>
      </c>
      <c r="H21" s="27"/>
      <c r="J21"/>
      <c r="K21"/>
      <c r="P21" s="4"/>
      <c r="Q21" s="3"/>
    </row>
    <row r="22" spans="1:18" ht="14.4">
      <c r="A22" s="16">
        <f t="shared" si="0"/>
        <v>45529</v>
      </c>
      <c r="B22" s="27">
        <f t="shared" si="1"/>
        <v>102.99156583949998</v>
      </c>
      <c r="C22" s="27">
        <f>IF(SUM($B$21:B22)=C21,0,IF(C21=0,0,SUM($B$21:B22)))</f>
        <v>1647.8953005879</v>
      </c>
      <c r="D22" s="27"/>
      <c r="E22" s="27">
        <f>IF(F22=0,0,C21)</f>
        <v>1544.9037347484</v>
      </c>
      <c r="F22" s="27">
        <f t="shared" ref="F22:F27" si="2">C22</f>
        <v>1647.8953005879</v>
      </c>
      <c r="G22" s="27">
        <f t="shared" ref="G22:G27" si="3">MAX(E22:F22)</f>
        <v>1647.8953005879</v>
      </c>
      <c r="H22" s="27"/>
      <c r="J22"/>
      <c r="K22"/>
      <c r="P22" s="4"/>
      <c r="Q22" s="3"/>
    </row>
    <row r="23" spans="1:18" ht="14.4">
      <c r="A23" s="16">
        <f t="shared" si="0"/>
        <v>0</v>
      </c>
      <c r="B23" s="27">
        <f t="shared" si="1"/>
        <v>0</v>
      </c>
      <c r="C23" s="27">
        <f>IF(SUM($B$21:B23)=C22,0,IF(C22=0,0,SUM($B$21:B23)))</f>
        <v>0</v>
      </c>
      <c r="D23" s="27"/>
      <c r="E23" s="27">
        <f t="shared" ref="E23:E27" si="4">IF(F23=0,0,C22)</f>
        <v>0</v>
      </c>
      <c r="F23" s="27">
        <f t="shared" si="2"/>
        <v>0</v>
      </c>
      <c r="G23" s="27">
        <f t="shared" si="3"/>
        <v>0</v>
      </c>
      <c r="H23" s="27"/>
      <c r="J23"/>
      <c r="K23"/>
    </row>
    <row r="24" spans="1:18" ht="14.4">
      <c r="A24" s="16">
        <f t="shared" si="0"/>
        <v>0</v>
      </c>
      <c r="B24" s="27">
        <f t="shared" si="1"/>
        <v>0</v>
      </c>
      <c r="C24" s="27">
        <f>IF(SUM($B$21:B24)=C23,0,IF(C23=0,0,SUM($B$21:B24)))</f>
        <v>0</v>
      </c>
      <c r="D24" s="27"/>
      <c r="E24" s="27">
        <f t="shared" si="4"/>
        <v>0</v>
      </c>
      <c r="F24" s="27">
        <f t="shared" si="2"/>
        <v>0</v>
      </c>
      <c r="G24" s="27">
        <f t="shared" si="3"/>
        <v>0</v>
      </c>
      <c r="H24" s="27"/>
      <c r="J24"/>
      <c r="K24"/>
    </row>
    <row r="25" spans="1:18" ht="14.4">
      <c r="A25" s="16">
        <f t="shared" si="0"/>
        <v>0</v>
      </c>
      <c r="B25" s="27">
        <f t="shared" si="1"/>
        <v>0</v>
      </c>
      <c r="C25" s="27">
        <f>IF(SUM($B$21:B25)=C24,0,IF(C24=0,0,SUM($B$21:B25)))</f>
        <v>0</v>
      </c>
      <c r="D25" s="27"/>
      <c r="E25" s="27">
        <f t="shared" si="4"/>
        <v>0</v>
      </c>
      <c r="F25" s="27">
        <f t="shared" si="2"/>
        <v>0</v>
      </c>
      <c r="G25" s="27">
        <f t="shared" si="3"/>
        <v>0</v>
      </c>
      <c r="H25" s="27"/>
      <c r="J25"/>
      <c r="K25"/>
    </row>
    <row r="26" spans="1:18" ht="14.4">
      <c r="A26" s="16">
        <f t="shared" si="0"/>
        <v>0</v>
      </c>
      <c r="B26" s="27">
        <f t="shared" si="1"/>
        <v>0</v>
      </c>
      <c r="C26" s="27">
        <f>IF(SUM($B$21:B26)=C25,0,IF(C25=0,0,SUM($B$21:B26)))</f>
        <v>0</v>
      </c>
      <c r="D26" s="27"/>
      <c r="E26" s="27">
        <f t="shared" si="4"/>
        <v>0</v>
      </c>
      <c r="F26" s="27">
        <f t="shared" si="2"/>
        <v>0</v>
      </c>
      <c r="G26" s="27">
        <f t="shared" si="3"/>
        <v>0</v>
      </c>
      <c r="H26" s="27"/>
      <c r="J26"/>
      <c r="K26"/>
    </row>
    <row r="27" spans="1:18" ht="14.4">
      <c r="A27" s="16">
        <f t="shared" si="0"/>
        <v>0</v>
      </c>
      <c r="B27" s="27">
        <f t="shared" si="1"/>
        <v>0</v>
      </c>
      <c r="C27" s="27">
        <f>IF(SUM($B$21:B27)=C26,0,IF(C26=0,0,SUM($B$21:B27)))</f>
        <v>0</v>
      </c>
      <c r="D27" s="27"/>
      <c r="E27" s="27">
        <f t="shared" si="4"/>
        <v>0</v>
      </c>
      <c r="F27" s="27">
        <f t="shared" si="2"/>
        <v>0</v>
      </c>
      <c r="G27" s="27">
        <f t="shared" si="3"/>
        <v>0</v>
      </c>
      <c r="H27" s="27"/>
      <c r="J27"/>
      <c r="K27"/>
    </row>
    <row r="28" spans="1:18" ht="14.4">
      <c r="A28" s="2" t="s">
        <v>2</v>
      </c>
      <c r="B28" s="13"/>
      <c r="C28" s="13"/>
      <c r="D28" s="12">
        <f>MAX(C21:C27)</f>
        <v>1647.8953005879</v>
      </c>
      <c r="E28" s="12"/>
      <c r="F28" s="12"/>
      <c r="G28" s="12"/>
      <c r="I28" s="3"/>
      <c r="J28"/>
      <c r="K28"/>
    </row>
    <row r="29" spans="1:18" ht="14.4">
      <c r="A29"/>
      <c r="B29"/>
      <c r="I29" s="3"/>
      <c r="J29"/>
      <c r="K29"/>
    </row>
    <row r="30" spans="1:18" ht="14.4">
      <c r="A30"/>
      <c r="B30" s="20"/>
      <c r="C30" s="27"/>
      <c r="I30" s="3"/>
      <c r="J30"/>
      <c r="K30"/>
    </row>
    <row r="31" spans="1:18" ht="14.4">
      <c r="A31" s="6" t="s">
        <v>1</v>
      </c>
      <c r="B31" t="s">
        <v>32</v>
      </c>
      <c r="C31" s="20"/>
      <c r="D31" s="14" t="s">
        <v>13</v>
      </c>
      <c r="E31"/>
      <c r="F31"/>
      <c r="G31"/>
      <c r="H31"/>
      <c r="I31" s="3"/>
      <c r="J31"/>
      <c r="K31"/>
    </row>
    <row r="32" spans="1:18" ht="14.4">
      <c r="A32" s="15">
        <v>45528</v>
      </c>
      <c r="B32" s="25">
        <v>1544.9037347484</v>
      </c>
      <c r="C32" s="20"/>
      <c r="D32" s="14" t="s">
        <v>16</v>
      </c>
      <c r="E32"/>
      <c r="F32"/>
      <c r="G32"/>
      <c r="H32"/>
      <c r="I32" s="3"/>
      <c r="J32"/>
      <c r="K32"/>
    </row>
    <row r="33" spans="1:11" ht="14.4">
      <c r="A33" s="15">
        <v>45529</v>
      </c>
      <c r="B33" s="25">
        <v>102.99156583949998</v>
      </c>
      <c r="C33" s="20"/>
      <c r="D33" s="14" t="s">
        <v>10</v>
      </c>
      <c r="E33"/>
      <c r="F33"/>
      <c r="G33"/>
      <c r="H33"/>
      <c r="I33" s="3"/>
      <c r="J33"/>
      <c r="K33"/>
    </row>
    <row r="34" spans="1:11" ht="14.4">
      <c r="A34" s="15" t="s">
        <v>2</v>
      </c>
      <c r="B34" s="25">
        <v>1647.8953005879</v>
      </c>
      <c r="C34" s="20"/>
      <c r="D34" s="14" t="s">
        <v>11</v>
      </c>
      <c r="E34"/>
      <c r="F34"/>
      <c r="G34"/>
      <c r="H34"/>
      <c r="I34" s="3"/>
      <c r="J34"/>
      <c r="K34"/>
    </row>
    <row r="35" spans="1:11" ht="14.4">
      <c r="A35"/>
      <c r="B35"/>
      <c r="C35" s="20"/>
      <c r="D35" s="14" t="s">
        <v>15</v>
      </c>
      <c r="E35"/>
      <c r="F35"/>
      <c r="G35"/>
      <c r="H35"/>
      <c r="I35" s="3"/>
      <c r="J35"/>
      <c r="K35"/>
    </row>
    <row r="36" spans="1:11" ht="14.4">
      <c r="A36"/>
      <c r="B36"/>
      <c r="C36" s="20"/>
      <c r="D36" s="14" t="s">
        <v>12</v>
      </c>
      <c r="E36"/>
      <c r="F36"/>
      <c r="G36"/>
      <c r="H36"/>
      <c r="I36" s="3"/>
      <c r="J36"/>
      <c r="K36"/>
    </row>
    <row r="37" spans="1:11" ht="14.4">
      <c r="A37"/>
      <c r="B37"/>
      <c r="C37" s="20"/>
      <c r="D37" s="14" t="s">
        <v>14</v>
      </c>
      <c r="E37"/>
      <c r="F37"/>
      <c r="G37"/>
      <c r="H37"/>
      <c r="I37" s="3"/>
      <c r="J37"/>
      <c r="K37"/>
    </row>
    <row r="38" spans="1:11" ht="14.4">
      <c r="A38"/>
      <c r="B38"/>
      <c r="C38" s="20"/>
      <c r="D38"/>
      <c r="E38"/>
      <c r="F38"/>
      <c r="G38"/>
      <c r="H38"/>
      <c r="J38"/>
      <c r="K38"/>
    </row>
    <row r="39" spans="1:11" ht="14.4">
      <c r="A39"/>
      <c r="B39"/>
      <c r="C39" s="20"/>
      <c r="D39"/>
      <c r="E39"/>
      <c r="F39"/>
      <c r="G39"/>
      <c r="H39"/>
      <c r="J39"/>
      <c r="K39"/>
    </row>
    <row r="40" spans="1:11" ht="14.4">
      <c r="A40"/>
      <c r="B40" s="20"/>
      <c r="C40" s="20"/>
      <c r="D40"/>
      <c r="E40"/>
      <c r="F40"/>
      <c r="G40"/>
      <c r="H40"/>
      <c r="J40"/>
      <c r="K40"/>
    </row>
    <row r="41" spans="1:11" ht="14.4">
      <c r="A41"/>
      <c r="B41"/>
      <c r="C41"/>
      <c r="J41"/>
      <c r="K41"/>
    </row>
    <row r="42" spans="1:11" ht="14.4">
      <c r="A42"/>
      <c r="B42"/>
      <c r="C42"/>
      <c r="J42"/>
      <c r="K42"/>
    </row>
    <row r="43" spans="1:11" ht="14.4">
      <c r="A43"/>
      <c r="B43"/>
      <c r="C43"/>
      <c r="J43"/>
      <c r="K43"/>
    </row>
    <row r="44" spans="1:11" ht="14.4">
      <c r="A44"/>
      <c r="B44"/>
      <c r="C44"/>
      <c r="J44"/>
      <c r="K44"/>
    </row>
    <row r="45" spans="1:11" ht="14.4">
      <c r="A45"/>
      <c r="B45"/>
      <c r="C45"/>
      <c r="J45"/>
      <c r="K45"/>
    </row>
    <row r="46" spans="1:11" ht="14.4">
      <c r="A46"/>
      <c r="B46"/>
      <c r="C46"/>
      <c r="J46"/>
      <c r="K46"/>
    </row>
    <row r="47" spans="1:11" ht="14.4">
      <c r="A47"/>
      <c r="B47"/>
      <c r="C47"/>
      <c r="J47"/>
      <c r="K47"/>
    </row>
    <row r="48" spans="1:11" ht="14.4">
      <c r="A48"/>
      <c r="B48"/>
      <c r="C48"/>
      <c r="J48"/>
      <c r="K48"/>
    </row>
    <row r="49" spans="10:11" ht="14.4">
      <c r="J49"/>
      <c r="K49"/>
    </row>
    <row r="50" spans="10:11" ht="14.4">
      <c r="J50"/>
      <c r="K50"/>
    </row>
    <row r="51" spans="10:11" ht="14.4">
      <c r="J51"/>
      <c r="K51"/>
    </row>
    <row r="52" spans="10:11" ht="14.4">
      <c r="J52"/>
      <c r="K52"/>
    </row>
    <row r="53" spans="10:11" ht="14.4">
      <c r="J53"/>
      <c r="K53"/>
    </row>
    <row r="54" spans="10:11" ht="14.4">
      <c r="J54"/>
      <c r="K54"/>
    </row>
    <row r="55" spans="10:11" ht="14.4">
      <c r="J55"/>
      <c r="K55"/>
    </row>
    <row r="56" spans="10:11" ht="14.4">
      <c r="J56"/>
      <c r="K56"/>
    </row>
    <row r="57" spans="10:11" ht="14.4">
      <c r="J57"/>
      <c r="K57"/>
    </row>
    <row r="58" spans="10:11" ht="14.4">
      <c r="J58"/>
      <c r="K58"/>
    </row>
    <row r="59" spans="10:11" ht="14.4">
      <c r="J59"/>
      <c r="K59"/>
    </row>
    <row r="60" spans="10:11" ht="14.4">
      <c r="J60"/>
      <c r="K60"/>
    </row>
    <row r="61" spans="10:11" ht="14.4">
      <c r="J61"/>
      <c r="K61"/>
    </row>
    <row r="62" spans="10:11" ht="14.4">
      <c r="J62"/>
      <c r="K62"/>
    </row>
    <row r="63" spans="10:11" ht="14.4">
      <c r="J63"/>
      <c r="K63"/>
    </row>
    <row r="64" spans="10:11" ht="14.4">
      <c r="J64"/>
      <c r="K64"/>
    </row>
    <row r="65" spans="10:11" ht="14.4">
      <c r="J65"/>
      <c r="K65"/>
    </row>
    <row r="66" spans="10:11" ht="14.4">
      <c r="J66"/>
      <c r="K66"/>
    </row>
    <row r="67" spans="10:11" ht="14.4">
      <c r="J67"/>
      <c r="K67"/>
    </row>
    <row r="68" spans="10:11" ht="14.4">
      <c r="J68"/>
      <c r="K68"/>
    </row>
    <row r="69" spans="10:11" ht="14.4">
      <c r="J69"/>
      <c r="K69"/>
    </row>
    <row r="70" spans="10:11" ht="14.4">
      <c r="J70"/>
      <c r="K70"/>
    </row>
    <row r="71" spans="10:11" ht="14.4">
      <c r="J71"/>
      <c r="K71"/>
    </row>
    <row r="72" spans="10:11" ht="14.4">
      <c r="J72"/>
      <c r="K72"/>
    </row>
    <row r="73" spans="10:11" ht="14.4">
      <c r="J73"/>
      <c r="K73"/>
    </row>
    <row r="74" spans="10:11" ht="14.4">
      <c r="J74"/>
      <c r="K74"/>
    </row>
    <row r="75" spans="10:11" ht="14.4">
      <c r="J75"/>
      <c r="K75"/>
    </row>
    <row r="76" spans="10:11" ht="14.4">
      <c r="J76"/>
      <c r="K76"/>
    </row>
    <row r="77" spans="10:11" ht="14.4">
      <c r="J77"/>
      <c r="K77"/>
    </row>
    <row r="78" spans="10:11" ht="14.4">
      <c r="J78"/>
      <c r="K78"/>
    </row>
    <row r="79" spans="10:11" ht="14.4">
      <c r="J79"/>
      <c r="K79"/>
    </row>
    <row r="80" spans="10:11" ht="14.4">
      <c r="J80"/>
      <c r="K80"/>
    </row>
    <row r="81" spans="10:11" ht="14.4">
      <c r="J81"/>
      <c r="K81"/>
    </row>
    <row r="82" spans="10:11" ht="14.4">
      <c r="J82"/>
      <c r="K82"/>
    </row>
    <row r="83" spans="10:11" ht="14.4">
      <c r="J83"/>
      <c r="K83"/>
    </row>
    <row r="84" spans="10:11" ht="14.4">
      <c r="J84"/>
      <c r="K84"/>
    </row>
    <row r="85" spans="10:11" ht="14.4">
      <c r="J85"/>
      <c r="K85"/>
    </row>
    <row r="86" spans="10:11" ht="14.4">
      <c r="J86"/>
      <c r="K86"/>
    </row>
    <row r="87" spans="10:11" ht="14.4">
      <c r="J87"/>
      <c r="K87"/>
    </row>
    <row r="88" spans="10:11" ht="14.4">
      <c r="J88"/>
      <c r="K88"/>
    </row>
    <row r="89" spans="10:11" ht="14.4">
      <c r="J89"/>
      <c r="K89"/>
    </row>
    <row r="90" spans="10:11" ht="14.4">
      <c r="J90"/>
      <c r="K90"/>
    </row>
    <row r="91" spans="10:11" ht="14.4">
      <c r="J91"/>
      <c r="K91"/>
    </row>
    <row r="92" spans="10:11" ht="14.4">
      <c r="J92"/>
      <c r="K92"/>
    </row>
    <row r="93" spans="10:11" ht="14.4">
      <c r="J93"/>
      <c r="K93"/>
    </row>
    <row r="94" spans="10:11" ht="14.4">
      <c r="J94"/>
      <c r="K94"/>
    </row>
    <row r="95" spans="10:11" ht="14.4">
      <c r="J95"/>
      <c r="K95"/>
    </row>
    <row r="96" spans="10:11" ht="14.4">
      <c r="J96"/>
      <c r="K96"/>
    </row>
    <row r="97" spans="10:11" ht="14.4">
      <c r="J97"/>
      <c r="K97"/>
    </row>
    <row r="98" spans="10:11" ht="14.4">
      <c r="J98"/>
      <c r="K98"/>
    </row>
    <row r="99" spans="10:11" ht="14.4">
      <c r="J99"/>
      <c r="K99"/>
    </row>
    <row r="100" spans="10:11" ht="14.4">
      <c r="J100"/>
      <c r="K100"/>
    </row>
    <row r="101" spans="10:11" ht="14.4">
      <c r="J101"/>
      <c r="K101"/>
    </row>
    <row r="102" spans="10:11" ht="14.4">
      <c r="J102"/>
      <c r="K102"/>
    </row>
    <row r="103" spans="10:11" ht="14.4">
      <c r="J103"/>
      <c r="K103"/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69DB-6E81-4241-ACAD-97420C2DB2F3}">
  <sheetPr codeName="Planilha1"/>
  <dimension ref="A1:Q99"/>
  <sheetViews>
    <sheetView showGridLines="0" tabSelected="1" zoomScaleNormal="100" workbookViewId="0">
      <selection activeCell="I7" sqref="I7"/>
    </sheetView>
  </sheetViews>
  <sheetFormatPr defaultRowHeight="14.4"/>
  <cols>
    <col min="4" max="4" width="8" customWidth="1"/>
    <col min="5" max="5" width="7.8984375" customWidth="1"/>
    <col min="6" max="6" width="8.69921875" customWidth="1"/>
    <col min="7" max="7" width="19.8984375" customWidth="1"/>
    <col min="8" max="8" width="16.19921875" style="10" bestFit="1" customWidth="1"/>
    <col min="9" max="9" width="12.19921875" style="23" bestFit="1" customWidth="1"/>
    <col min="10" max="11" width="9.09765625" customWidth="1"/>
    <col min="14" max="14" width="9.09765625" customWidth="1"/>
    <col min="17" max="17" width="9.09765625" customWidth="1"/>
  </cols>
  <sheetData>
    <row r="1" spans="1:9">
      <c r="A1" s="24"/>
      <c r="B1" s="24"/>
      <c r="C1" s="24"/>
      <c r="D1" s="24"/>
      <c r="E1" s="24"/>
      <c r="F1" s="24"/>
      <c r="G1" s="24"/>
      <c r="H1" s="19" t="s">
        <v>1</v>
      </c>
      <c r="I1" s="19" t="s">
        <v>32</v>
      </c>
    </row>
    <row r="2" spans="1:9">
      <c r="A2" s="24"/>
      <c r="B2" s="24"/>
      <c r="C2" s="24"/>
      <c r="D2" s="24"/>
      <c r="E2" s="24"/>
      <c r="F2" s="24"/>
      <c r="G2" s="24"/>
      <c r="H2" s="7" t="s">
        <v>41</v>
      </c>
      <c r="I2" s="25">
        <v>205.983131679</v>
      </c>
    </row>
    <row r="3" spans="1:9">
      <c r="A3" s="24"/>
      <c r="H3" s="7" t="s">
        <v>2</v>
      </c>
      <c r="I3" s="25">
        <v>205.983131679</v>
      </c>
    </row>
    <row r="4" spans="1:9">
      <c r="A4" s="24"/>
      <c r="H4"/>
      <c r="I4"/>
    </row>
    <row r="5" spans="1:9">
      <c r="H5"/>
      <c r="I5"/>
    </row>
    <row r="6" spans="1:9">
      <c r="H6"/>
      <c r="I6"/>
    </row>
    <row r="7" spans="1:9">
      <c r="H7"/>
      <c r="I7"/>
    </row>
    <row r="8" spans="1:9">
      <c r="H8"/>
      <c r="I8"/>
    </row>
    <row r="9" spans="1:9">
      <c r="H9"/>
      <c r="I9"/>
    </row>
    <row r="10" spans="1:9">
      <c r="H10"/>
      <c r="I10"/>
    </row>
    <row r="11" spans="1:9">
      <c r="H11"/>
      <c r="I11" s="20"/>
    </row>
    <row r="12" spans="1:9">
      <c r="H12"/>
      <c r="I12" s="20"/>
    </row>
    <row r="13" spans="1:9">
      <c r="H13"/>
      <c r="I13" s="20"/>
    </row>
    <row r="14" spans="1:9">
      <c r="H14"/>
      <c r="I14" s="20"/>
    </row>
    <row r="15" spans="1:9">
      <c r="H15"/>
      <c r="I15" s="20"/>
    </row>
    <row r="16" spans="1:9">
      <c r="H16"/>
      <c r="I16" s="20"/>
    </row>
    <row r="17" spans="8:9">
      <c r="H17"/>
      <c r="I17" s="20"/>
    </row>
    <row r="18" spans="8:9">
      <c r="H18"/>
      <c r="I18" s="20"/>
    </row>
    <row r="19" spans="8:9">
      <c r="H19"/>
      <c r="I19" s="20"/>
    </row>
    <row r="20" spans="8:9">
      <c r="H20"/>
      <c r="I20" s="20"/>
    </row>
    <row r="21" spans="8:9">
      <c r="H21"/>
      <c r="I21" s="20"/>
    </row>
    <row r="22" spans="8:9">
      <c r="H22"/>
      <c r="I22" s="20"/>
    </row>
    <row r="23" spans="8:9">
      <c r="H23"/>
      <c r="I23" s="20"/>
    </row>
    <row r="24" spans="8:9">
      <c r="H24"/>
      <c r="I24" s="20"/>
    </row>
    <row r="25" spans="8:9">
      <c r="H25"/>
      <c r="I25" s="20"/>
    </row>
    <row r="26" spans="8:9">
      <c r="H26"/>
      <c r="I26" s="20"/>
    </row>
    <row r="27" spans="8:9">
      <c r="H27"/>
      <c r="I27" s="20"/>
    </row>
    <row r="28" spans="8:9">
      <c r="H28"/>
      <c r="I28" s="20"/>
    </row>
    <row r="29" spans="8:9">
      <c r="H29"/>
      <c r="I29" s="20"/>
    </row>
    <row r="30" spans="8:9">
      <c r="H30"/>
      <c r="I30" s="20"/>
    </row>
    <row r="31" spans="8:9">
      <c r="H31"/>
      <c r="I31" s="20"/>
    </row>
    <row r="32" spans="8:9">
      <c r="H32"/>
      <c r="I32" s="20"/>
    </row>
    <row r="33" spans="8:17">
      <c r="H33"/>
      <c r="I33" s="20"/>
    </row>
    <row r="34" spans="8:17">
      <c r="H34"/>
      <c r="I34" s="20"/>
      <c r="J34" s="5"/>
    </row>
    <row r="35" spans="8:17">
      <c r="H35"/>
      <c r="I35" s="20"/>
    </row>
    <row r="36" spans="8:17">
      <c r="H36"/>
      <c r="I36" s="20"/>
    </row>
    <row r="37" spans="8:17">
      <c r="H37"/>
      <c r="I37" s="20"/>
    </row>
    <row r="38" spans="8:17">
      <c r="H38"/>
      <c r="I38" s="20"/>
    </row>
    <row r="39" spans="8:17">
      <c r="H39"/>
      <c r="I39" s="20"/>
    </row>
    <row r="40" spans="8:17">
      <c r="H40"/>
      <c r="I40" s="20"/>
      <c r="Q40" s="1"/>
    </row>
    <row r="41" spans="8:17">
      <c r="H41"/>
      <c r="I41" s="20"/>
    </row>
    <row r="42" spans="8:17">
      <c r="H42"/>
      <c r="I42" s="20"/>
    </row>
    <row r="43" spans="8:17">
      <c r="H43"/>
      <c r="I43" s="20"/>
    </row>
    <row r="44" spans="8:17">
      <c r="H44"/>
      <c r="I44" s="20"/>
    </row>
    <row r="45" spans="8:17">
      <c r="H45"/>
      <c r="I45" s="20"/>
    </row>
    <row r="46" spans="8:17">
      <c r="I46" s="21"/>
    </row>
    <row r="47" spans="8:17">
      <c r="H47" s="11"/>
      <c r="I47" s="22"/>
    </row>
    <row r="48" spans="8:17">
      <c r="H48" s="11"/>
      <c r="I48" s="22"/>
    </row>
    <row r="49" spans="8:9">
      <c r="H49" s="11"/>
      <c r="I49" s="22"/>
    </row>
    <row r="50" spans="8:9">
      <c r="H50" s="11"/>
      <c r="I50" s="22"/>
    </row>
    <row r="51" spans="8:9">
      <c r="H51" s="11"/>
      <c r="I51" s="22"/>
    </row>
    <row r="52" spans="8:9">
      <c r="H52" s="11"/>
      <c r="I52" s="22"/>
    </row>
    <row r="53" spans="8:9">
      <c r="H53" s="11"/>
      <c r="I53" s="22"/>
    </row>
    <row r="54" spans="8:9">
      <c r="H54" s="11"/>
      <c r="I54" s="22"/>
    </row>
    <row r="55" spans="8:9">
      <c r="H55" s="11"/>
      <c r="I55" s="22"/>
    </row>
    <row r="56" spans="8:9">
      <c r="H56" s="11"/>
      <c r="I56" s="22"/>
    </row>
    <row r="57" spans="8:9">
      <c r="H57" s="11"/>
      <c r="I57" s="22"/>
    </row>
    <row r="58" spans="8:9">
      <c r="H58" s="11"/>
      <c r="I58" s="22"/>
    </row>
    <row r="59" spans="8:9">
      <c r="H59" s="11"/>
      <c r="I59" s="22"/>
    </row>
    <row r="60" spans="8:9">
      <c r="H60" s="11"/>
      <c r="I60" s="22"/>
    </row>
    <row r="61" spans="8:9">
      <c r="H61" s="11"/>
      <c r="I61" s="22"/>
    </row>
    <row r="62" spans="8:9">
      <c r="H62" s="11"/>
      <c r="I62" s="22"/>
    </row>
    <row r="63" spans="8:9">
      <c r="H63" s="11"/>
      <c r="I63" s="22"/>
    </row>
    <row r="64" spans="8:9">
      <c r="H64" s="11"/>
      <c r="I64" s="22"/>
    </row>
    <row r="65" spans="9:9">
      <c r="I65" s="21"/>
    </row>
    <row r="66" spans="9:9">
      <c r="I66" s="21"/>
    </row>
    <row r="67" spans="9:9">
      <c r="I67" s="21"/>
    </row>
    <row r="68" spans="9:9">
      <c r="I68" s="21"/>
    </row>
    <row r="69" spans="9:9">
      <c r="I69" s="21"/>
    </row>
    <row r="70" spans="9:9">
      <c r="I70" s="21"/>
    </row>
    <row r="71" spans="9:9">
      <c r="I71" s="21"/>
    </row>
    <row r="72" spans="9:9">
      <c r="I72" s="21"/>
    </row>
    <row r="73" spans="9:9">
      <c r="I73" s="21"/>
    </row>
    <row r="74" spans="9:9">
      <c r="I74" s="21"/>
    </row>
    <row r="75" spans="9:9">
      <c r="I75" s="21"/>
    </row>
    <row r="76" spans="9:9">
      <c r="I76" s="21"/>
    </row>
    <row r="77" spans="9:9">
      <c r="I77" s="21"/>
    </row>
    <row r="78" spans="9:9">
      <c r="I78" s="21"/>
    </row>
    <row r="79" spans="9:9">
      <c r="I79" s="21"/>
    </row>
    <row r="80" spans="9:9">
      <c r="I80" s="21"/>
    </row>
    <row r="81" spans="9:9">
      <c r="I81" s="21"/>
    </row>
    <row r="82" spans="9:9">
      <c r="I82" s="21"/>
    </row>
    <row r="83" spans="9:9">
      <c r="I83" s="21"/>
    </row>
    <row r="84" spans="9:9">
      <c r="I84" s="21"/>
    </row>
    <row r="85" spans="9:9">
      <c r="I85" s="21"/>
    </row>
    <row r="86" spans="9:9">
      <c r="I86" s="21"/>
    </row>
    <row r="87" spans="9:9">
      <c r="I87" s="21"/>
    </row>
    <row r="88" spans="9:9">
      <c r="I88" s="21"/>
    </row>
    <row r="89" spans="9:9">
      <c r="I89" s="21"/>
    </row>
    <row r="90" spans="9:9">
      <c r="I90" s="21"/>
    </row>
    <row r="91" spans="9:9">
      <c r="I91" s="21"/>
    </row>
    <row r="92" spans="9:9">
      <c r="I92" s="21"/>
    </row>
    <row r="93" spans="9:9">
      <c r="I93" s="21"/>
    </row>
    <row r="94" spans="9:9">
      <c r="I94" s="21"/>
    </row>
    <row r="95" spans="9:9">
      <c r="I95" s="21"/>
    </row>
    <row r="96" spans="9:9">
      <c r="I96" s="21"/>
    </row>
    <row r="97" spans="9:9">
      <c r="I97" s="21"/>
    </row>
    <row r="98" spans="9:9">
      <c r="I98" s="21"/>
    </row>
    <row r="99" spans="9:9">
      <c r="I99" s="21"/>
    </row>
  </sheetData>
  <mergeCells count="2">
    <mergeCell ref="A1:G2"/>
    <mergeCell ref="A3:A4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1 c 5 3 8 1 - 9 5 4 8 - 4 8 7 a - 9 9 2 7 - 8 a d 2 7 e a e 3 a 7 e "   x m l n s = " h t t p : / / s c h e m a s . m i c r o s o f t . c o m / D a t a M a s h u p " > A A A A A E g H A A B Q S w M E F A A C A A g A I J 8 m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C C f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n y Z Z k b K J Z U E E A A D b D g A A E w A c A E Z v c m 1 1 b G F z L 1 N l Y 3 R p b 2 4 x L m 0 g o h g A K K A U A A A A A A A A A A A A A A A A A A A A A A A A A A A A r V f N b t t G E L 4 b 8 D s s m E N k g G U t / / U n y E E W 5 Y S o K z m k l B 5 s Q 1 i L E 3 u R J V f Z X T m u D R / y K E U P O R U o 0 F u O 0 Y t 1 d i n L l L m i r T a 6 S J q Z n f l m Z + Y b U s F I M 5 G T p P h u v l h f W 1 9 T F 1 R C S v r 0 j E O T v C Q c 9 P o a w c + B y D W g o H M 1 A h 7 8 J u T 7 M y H e N w 4 Y h 6 B t d L l W D a / 9 8 8 l A g V Q n 7 e 3 N z c 2 f 9 n Z P Q v E x 5 4 K m K J o o L Y I r r q 6 8 D Z / k E 8 5 9 o u U E N v w i Q h F z a L 8 w k A 1 4 c x x p y F 5 6 h c 7 z f 2 F 5 O v v n n d 4 e h 1 T T 0 9 n x Z 1 6 f j Q V p c Q 2 S p s J D F 9 Y u 6 E u a q 3 d C Z m 3 B J 1 n e / 3 0 M q l E O 5 t / c e I O c p Y G H g F B L N F z p W 5 / c e O 2 w j b I o 1 3 s 7 g T l n h S G o k W T T z 9 M / B S k M F g / F o M Y i V 9 M / L o E 7 D V 6 B B H O Z J m Z F m Q j O R k x T Y x D D h w l T R a i K Y U + y c 8 h I X P X f / f p 3 I X 4 A / J D l F 9 S p 6 X 7 9 Q n p B O 1 h 2 p u c 4 0 5 7 + k 7 J z Q U y B 6 i 8 p n R s t 4 l y w o f X Z J i K j J A X y f N g b w 9 X w X Q y U s 2 u s 8 / P j N 4 N W t x + F r b B z e n c s n 2 R n I O 3 B t 5 Q L S U y H 0 r N g q b 6 V M r x x R / 7 2 o D 3 u U H a p n k i 4 p t X M d E A O a T 7 9 T D O s t H B c K 1 A c M p Z B 2 Y x 0 D 9 y l c c l t s 1 v F g 7 Y I E g f S B O S l Q 2 w r E B C c 2 M t q 7 4 s 0 I L 9 G S W 3 Z X H p 7 s I O 1 H M + z r z q o t 0 g 0 3 q w i B j U G W q r H 2 r G U u h u m K 7 B u F C d U Z G P D B 9 K B E 0 t r R s j d V o O u 7 a n h q 0 7 c C l u n 1 c s 7 E D K H E b h c 2 + I 8 1 t I Y H y / q i J 4 v u Y S 4 8 2 Y Q J V E / 6 n W H r z s I J R 5 G Y R V G 2 e w w 6 n a c R k e 9 O h e o D a O k H 0 f 7 A + v G Z R N 1 3 / a i d s c d 4 n Z j T s K G Z H O q M P V M X G J 1 1 D 0 R W x E U L K w a D / n a v y d h F 4 U u s m Y p 4 I K X 5 i O 0 7 8 J n 6 L 8 6 s L Y W K d X 1 y T W f m F 3 T p O f s 2 k o b l M I V 3 J R M z p R m e j L 9 q 7 z V Y h h z O g I 0 m Y A r L Y z o t W R G r y G f s U s I p I V R v 4 y o v N M t y m Y u 5 Z 3 v P n a i X 9 1 3 t Q C b S x E 6 k v E 9 L J K + h 9 e m H H d F C a R R z x X f B u D W C g D N H a J z z T i V j J L X L D V w L f B 7 8 b e B t b 0 C r C 1 X a a e f n j U 2 N 3 9 s b h y O h O D l A k 8 / 8 U K 0 O k 5 j g c s 7 x w X B T G V w / p R Z 5 y F w l j F t a X W O u 5 W m R f c 7 Q W + b X i / 8 O d 3 4 B O j o g h i L Y B 9 w b m G m B d m w w g M p s s b x g 0 E 9 R a d j / d 1 + b B 4 p v e / R S 3 O j x K M 1 k 7 t V M 7 l P y N q v c o a T J 3 K R 4 a p f Z E F T t f t o D m S G k W q v y j M P v t 5 t b U f t P I E r 5 u h 8 7 2 7 X K i y B H A G T d g 0 a z e y / + b 2 k g + b P Q b W A d l d o 8 Z 1 i x J C y E S e u c H I E S g l q + r p z F P 1 P I H s r A N k t A z l H L m e q J F k J y M J C 2 H p 0 U b l w 2 1 V l S r 9 k P 9 m n d U X w p U z L x a 5 L g O N r X i w + V l b T 1 t 3 o l d / F X O F / W H p t l b B u Y q 9 Q 1 H + l 9 / U 1 l t f h f P E v U E s B A i 0 A F A A C A A g A I J 8 m W c 2 F Y N q l A A A A 9 g A A A B I A A A A A A A A A A A A A A A A A A A A A A E N v b m Z p Z y 9 Q Y W N r Y W d l L n h t b F B L A Q I t A B Q A A g A I A C C f J l k P y u m r p A A A A O k A A A A T A A A A A A A A A A A A A A A A A P E A A A B b Q 2 9 u d G V u d F 9 U e X B l c 1 0 u e G 1 s U E s B A i 0 A F A A C A A g A I J 8 m W Z G y i W V B B A A A 2 w 4 A A B M A A A A A A A A A A A A A A A A A 4 g E A A E Z v c m 1 1 b G F z L 1 N l Y 3 R p b 2 4 x L m 1 Q S w U G A A A A A A M A A w D C A A A A c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k A A A A A A A C e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m Z T B h N j E t Z D k 3 M y 0 0 Z T Y z L T l m M W Q t Z m I y Z W F k Z T c y M T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c n J v c k N v d W 5 0 I i B W Y W x 1 Z T 0 i b D A i I C 8 + P E V u d H J 5 I F R 5 c G U 9 I k Z p b G x M Y X N 0 V X B k Y X R l Z C I g V m F s d W U 9 I m Q y M D I 0 L T A 5 L T A 0 V D E 5 O j M 4 O j M w L j U 0 M T E 2 N D Z a I i A v P j x F b n R y e S B U e X B l P S J G a W x s Q 2 9 s d W 1 u V H l w Z X M i I F Z h b H V l P S J z Q X d Z R 0 J n T U R B d 0 1 E Q m d Z R k J R T U R C Z 0 1 E Q m d N R E J n W U d C Z 1 l H Q m d N R 0 J n T U R B d 0 1 E Q 1 E 9 P S I g L z 4 8 R W 5 0 c n k g V H l w Z T 0 i R m l s b E N v b H V t b k 5 h b W V z I i B W Y W x 1 Z T 0 i c 1 s m c X V v d D t D R E M m c X V v d D s s J n F 1 b 3 Q 7 R G V z Y 3 J p w 6 f D o 2 8 g Q 0 R D J n F 1 b 3 Q 7 L C Z x d W 9 0 O 1 N v b G l j a X R h b n R l I F J l c X V p c 2 n D p 8 O j b y Z x d W 9 0 O y w m c X V v d D t P c m l n Z W 0 g U k M m c X V v d D s s J n F 1 b 3 Q 7 T s K w I F J D J n F 1 b 3 Q 7 L C Z x d W 9 0 O 0 x p b m h h I F J D J n F 1 b 3 Q 7 L C Z x d W 9 0 O 0 7 C u i B P L k M u J n F 1 b 3 Q 7 L C Z x d W 9 0 O 0 x p b m h h I E 9 D J n F 1 b 3 Q 7 L C Z x d W 9 0 O 0 P D s 2 R p Z 2 8 g S X R l b S Z x d W 9 0 O y w m c X V v d D t E Z X N j c m n D p 8 O j b y B k b y B J d G V t J n F 1 b 3 Q 7 L C Z x d W 9 0 O 0 R l c 2 N y a c O n w 6 N v I G R h I F J l c X V p c 2 n D p 8 O j b y Z x d W 9 0 O y w m c X V v d D t T b 2 1 h I G R l I F x 1 M D A y N 1 9 P c G V 4 X 2 Z S Z W F s a X p h Z G 9 c d T A w M j d b U V V B T l R J R E F E R V 0 m c X V v d D s s J n F 1 b 3 Q 7 V m F s b 3 I g Q 2 9 u d G F i L i Z x d W 9 0 O y w m c X V v d D t W Y W x v c i B B Z G l h b n Q u J n F 1 b 3 Q 7 L C Z x d W 9 0 O 0 N v b n R h I E N v b n Q u J n F 1 b 3 Q 7 L C Z x d W 9 0 O 0 5 h d H V y Z X p h J n F 1 b 3 Q 7 L C Z x d W 9 0 O 0 x l Y W Q g V G l t Z S B M Y W 7 D p 2 F t Z W 5 0 b y B O R i Z x d W 9 0 O y w m c X V v d D t O w r o g T k Y m c X V v d D s s J n F 1 b 3 Q 7 V G l w b y B O R i Z x d W 9 0 O y w m c X V v d D t P L l M u J n F 1 b 3 Q 7 L C Z x d W 9 0 O 1 N l c n Y u J n F 1 b 3 Q 7 L C Z x d W 9 0 O 0 R l c 2 N y L i B z Z X J 2 J n F 1 b 3 Q 7 L C Z x d W 9 0 O 0 N v Z C 4 g T U l T J n F 1 b 3 Q 7 L C Z x d W 9 0 O 0 R l c 2 N y a c O n w 6 N v I E 1 J U y Z x d W 9 0 O y w m c X V v d D t D b 2 Q u I E V x d W l w Y W 1 l b n R v J n F 1 b 3 Q 7 L C Z x d W 9 0 O 0 R l c 2 M u I E V x d W l w Y W 1 l b n R v J n F 1 b 3 Q 7 L C Z x d W 9 0 O 1 N 0 Y X R 1 c y B T Z X J 2 a c O n b y Z x d W 9 0 O y w m c X V v d D t O b 3 R h I G F v I E N v b X B y Y W R v c i Z x d W 9 0 O y w m c X V v d D t D b 2 5 0 Y W d l b S B k Z S B c d T A w M j d f T 3 B l e F 9 m U m V h b G l 6 Y W R v X H U w M D I 3 W 1 V O S U R B R E V f R 0 V S Q U R B X S Z x d W 9 0 O y w m c X V v d D t G b 3 J u Z W N l Z G 9 y J n F 1 b 3 Q 7 L C Z x d W 9 0 O 1 R p c G 8 g Z G E g U m V x d W l z a c O n w 6 N v J n F 1 b 3 Q 7 L C Z x d W 9 0 O 1 J F U V V J U 0 l U S U 9 O X 0 h F Q U R F U l 9 J R C Z x d W 9 0 O y w m c X V v d D t S R V F V S V N J V E l P T l 9 M S U 5 F X 0 l E J n F 1 b 3 Q 7 L C Z x d W 9 0 O 1 B P X 0 h F Q U R F U l 9 J R C Z x d W 9 0 O y w m c X V v d D t Q T 1 9 E S V N U U k l C V V R J T 0 5 f S U Q m c X V v d D s s J n F 1 b 3 Q 7 S U 5 W T 0 l D R V 9 M S U 5 F X 0 l E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E Q y w w f S Z x d W 9 0 O y w m c X V v d D t T Z W N 0 a W 9 u M S 9 U Y W J s Z T E v Q X V 0 b 1 J l b W 9 2 Z W R D b 2 x 1 b W 5 z M S 5 7 R G V z Y 3 J p w 6 f D o 2 8 g Q 0 R D L D F 9 J n F 1 b 3 Q 7 L C Z x d W 9 0 O 1 N l Y 3 R p b 2 4 x L 1 R h Y m x l M S 9 B d X R v U m V t b 3 Z l Z E N v b H V t b n M x L n t T b 2 x p Y 2 l 0 Y W 5 0 Z S B S Z X F 1 a X N p w 6 f D o 2 8 s M n 0 m c X V v d D s s J n F 1 b 3 Q 7 U 2 V j d G l v b j E v V G F i b G U x L 0 F 1 d G 9 S Z W 1 v d m V k Q 2 9 s d W 1 u c z E u e 0 9 y a W d l b S B S Q y w z f S Z x d W 9 0 O y w m c X V v d D t T Z W N 0 a W 9 u M S 9 U Y W J s Z T E v Q X V 0 b 1 J l b W 9 2 Z W R D b 2 x 1 b W 5 z M S 5 7 T s K w I F J D L D R 9 J n F 1 b 3 Q 7 L C Z x d W 9 0 O 1 N l Y 3 R p b 2 4 x L 1 R h Y m x l M S 9 B d X R v U m V t b 3 Z l Z E N v b H V t b n M x L n t M a W 5 o Y S B S Q y w 1 f S Z x d W 9 0 O y w m c X V v d D t T Z W N 0 a W 9 u M S 9 U Y W J s Z T E v Q X V 0 b 1 J l b W 9 2 Z W R D b 2 x 1 b W 5 z M S 5 7 T s K 6 I E 8 u Q y 4 s N n 0 m c X V v d D s s J n F 1 b 3 Q 7 U 2 V j d G l v b j E v V G F i b G U x L 0 F 1 d G 9 S Z W 1 v d m V k Q 2 9 s d W 1 u c z E u e 0 x p b m h h I E 9 D L D d 9 J n F 1 b 3 Q 7 L C Z x d W 9 0 O 1 N l Y 3 R p b 2 4 x L 1 R h Y m x l M S 9 B d X R v U m V t b 3 Z l Z E N v b H V t b n M x L n t D w 7 N k a W d v I E l 0 Z W 0 s O H 0 m c X V v d D s s J n F 1 b 3 Q 7 U 2 V j d G l v b j E v V G F i b G U x L 0 F 1 d G 9 S Z W 1 v d m V k Q 2 9 s d W 1 u c z E u e 0 R l c 2 N y a c O n w 6 N v I G R v I E l 0 Z W 0 s O X 0 m c X V v d D s s J n F 1 b 3 Q 7 U 2 V j d G l v b j E v V G F i b G U x L 0 F 1 d G 9 S Z W 1 v d m V k Q 2 9 s d W 1 u c z E u e 0 R l c 2 N y a c O n w 6 N v I G R h I F J l c X V p c 2 n D p 8 O j b y w x M H 0 m c X V v d D s s J n F 1 b 3 Q 7 U 2 V j d G l v b j E v V G F i b G U x L 0 F 1 d G 9 S Z W 1 v d m V k Q 2 9 s d W 1 u c z E u e 1 N v b W E g Z G U g X H U w M D I 3 X 0 9 w Z X h f Z l J l Y W x p e m F k b 1 x 1 M D A y N 1 t R V U F O V E l E Q U R F X S w x M X 0 m c X V v d D s s J n F 1 b 3 Q 7 U 2 V j d G l v b j E v V G F i b G U x L 0 F 1 d G 9 S Z W 1 v d m V k Q 2 9 s d W 1 u c z E u e 1 Z h b G 9 y I E N v b n R h Y i 4 s M T J 9 J n F 1 b 3 Q 7 L C Z x d W 9 0 O 1 N l Y 3 R p b 2 4 x L 1 R h Y m x l M S 9 B d X R v U m V t b 3 Z l Z E N v b H V t b n M x L n t W Y W x v c i B B Z G l h b n Q u L D E z f S Z x d W 9 0 O y w m c X V v d D t T Z W N 0 a W 9 u M S 9 U Y W J s Z T E v Q X V 0 b 1 J l b W 9 2 Z W R D b 2 x 1 b W 5 z M S 5 7 Q 2 9 u d G E g Q 2 9 u d C 4 s M T R 9 J n F 1 b 3 Q 7 L C Z x d W 9 0 O 1 N l Y 3 R p b 2 4 x L 1 R h Y m x l M S 9 B d X R v U m V t b 3 Z l Z E N v b H V t b n M x L n t O Y X R 1 c m V 6 Y S w x N X 0 m c X V v d D s s J n F 1 b 3 Q 7 U 2 V j d G l v b j E v V G F i b G U x L 0 F 1 d G 9 S Z W 1 v d m V k Q 2 9 s d W 1 u c z E u e 0 x l Y W Q g V G l t Z S B M Y W 7 D p 2 F t Z W 5 0 b y B O R i w x N n 0 m c X V v d D s s J n F 1 b 3 Q 7 U 2 V j d G l v b j E v V G F i b G U x L 0 F 1 d G 9 S Z W 1 v d m V k Q 2 9 s d W 1 u c z E u e 0 7 C u i B O R i w x N 3 0 m c X V v d D s s J n F 1 b 3 Q 7 U 2 V j d G l v b j E v V G F i b G U x L 0 F 1 d G 9 S Z W 1 v d m V k Q 2 9 s d W 1 u c z E u e 1 R p c G 8 g T k Y s M T h 9 J n F 1 b 3 Q 7 L C Z x d W 9 0 O 1 N l Y 3 R p b 2 4 x L 1 R h Y m x l M S 9 B d X R v U m V t b 3 Z l Z E N v b H V t b n M x L n t P L l M u L D E 5 f S Z x d W 9 0 O y w m c X V v d D t T Z W N 0 a W 9 u M S 9 U Y W J s Z T E v Q X V 0 b 1 J l b W 9 2 Z W R D b 2 x 1 b W 5 z M S 5 7 U 2 V y d i 4 s M j B 9 J n F 1 b 3 Q 7 L C Z x d W 9 0 O 1 N l Y 3 R p b 2 4 x L 1 R h Y m x l M S 9 B d X R v U m V t b 3 Z l Z E N v b H V t b n M x L n t E Z X N j c i 4 g c 2 V y d i w y M X 0 m c X V v d D s s J n F 1 b 3 Q 7 U 2 V j d G l v b j E v V G F i b G U x L 0 F 1 d G 9 S Z W 1 v d m V k Q 2 9 s d W 1 u c z E u e 0 N v Z C 4 g T U l T L D I y f S Z x d W 9 0 O y w m c X V v d D t T Z W N 0 a W 9 u M S 9 U Y W J s Z T E v Q X V 0 b 1 J l b W 9 2 Z W R D b 2 x 1 b W 5 z M S 5 7 R G V z Y 3 J p w 6 f D o 2 8 g T U l T L D I z f S Z x d W 9 0 O y w m c X V v d D t T Z W N 0 a W 9 u M S 9 U Y W J s Z T E v Q X V 0 b 1 J l b W 9 2 Z W R D b 2 x 1 b W 5 z M S 5 7 Q 2 9 k L i B F c X V p c G F t Z W 5 0 b y w y N H 0 m c X V v d D s s J n F 1 b 3 Q 7 U 2 V j d G l v b j E v V G F i b G U x L 0 F 1 d G 9 S Z W 1 v d m V k Q 2 9 s d W 1 u c z E u e 0 R l c 2 M u I E V x d W l w Y W 1 l b n R v L D I 1 f S Z x d W 9 0 O y w m c X V v d D t T Z W N 0 a W 9 u M S 9 U Y W J s Z T E v Q X V 0 b 1 J l b W 9 2 Z W R D b 2 x 1 b W 5 z M S 5 7 U 3 R h d H V z I F N l c n Z p w 6 d v L D I 2 f S Z x d W 9 0 O y w m c X V v d D t T Z W N 0 a W 9 u M S 9 U Y W J s Z T E v Q X V 0 b 1 J l b W 9 2 Z W R D b 2 x 1 b W 5 z M S 5 7 T m 9 0 Y S B h b y B D b 2 1 w c m F k b 3 I s M j d 9 J n F 1 b 3 Q 7 L C Z x d W 9 0 O 1 N l Y 3 R p b 2 4 x L 1 R h Y m x l M S 9 B d X R v U m V t b 3 Z l Z E N v b H V t b n M x L n t D b 2 5 0 Y W d l b S B k Z S B c d T A w M j d f T 3 B l e F 9 m U m V h b G l 6 Y W R v X H U w M D I 3 W 1 V O S U R B R E V f R 0 V S Q U R B X S w y O H 0 m c X V v d D s s J n F 1 b 3 Q 7 U 2 V j d G l v b j E v V G F i b G U x L 0 F 1 d G 9 S Z W 1 v d m V k Q 2 9 s d W 1 u c z E u e 0 Z v c m 5 l Y 2 V k b 3 I s M j l 9 J n F 1 b 3 Q 7 L C Z x d W 9 0 O 1 N l Y 3 R p b 2 4 x L 1 R h Y m x l M S 9 B d X R v U m V t b 3 Z l Z E N v b H V t b n M x L n t U a X B v I G R h I F J l c X V p c 2 n D p 8 O j b y w z M H 0 m c X V v d D s s J n F 1 b 3 Q 7 U 2 V j d G l v b j E v V G F i b G U x L 0 F 1 d G 9 S Z W 1 v d m V k Q 2 9 s d W 1 u c z E u e 1 J F U V V J U 0 l U S U 9 O X 0 h F Q U R F U l 9 J R C w z M X 0 m c X V v d D s s J n F 1 b 3 Q 7 U 2 V j d G l v b j E v V G F i b G U x L 0 F 1 d G 9 S Z W 1 v d m V k Q 2 9 s d W 1 u c z E u e 1 J F U V V J U 0 l U S U 9 O X 0 x J T k V f S U Q s M z J 9 J n F 1 b 3 Q 7 L C Z x d W 9 0 O 1 N l Y 3 R p b 2 4 x L 1 R h Y m x l M S 9 B d X R v U m V t b 3 Z l Z E N v b H V t b n M x L n t Q T 1 9 I R U F E R V J f S U Q s M z N 9 J n F 1 b 3 Q 7 L C Z x d W 9 0 O 1 N l Y 3 R p b 2 4 x L 1 R h Y m x l M S 9 B d X R v U m V t b 3 Z l Z E N v b H V t b n M x L n t Q T 1 9 E S V N U U k l C V V R J T 0 5 f S U Q s M z R 9 J n F 1 b 3 Q 7 L C Z x d W 9 0 O 1 N l Y 3 R p b 2 4 x L 1 R h Y m x l M S 9 B d X R v U m V t b 3 Z l Z E N v b H V t b n M x L n t J T l Z P S U N F X 0 x J T k V f S U Q s M z V 9 J n F 1 b 3 Q 7 L C Z x d W 9 0 O 1 N l Y 3 R p b 2 4 x L 1 R h Y m x l M S 9 B d X R v U m V t b 3 Z l Z E N v b H V t b n M x L n t E Y X R h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E Q y w w f S Z x d W 9 0 O y w m c X V v d D t T Z W N 0 a W 9 u M S 9 U Y W J s Z T E v Q X V 0 b 1 J l b W 9 2 Z W R D b 2 x 1 b W 5 z M S 5 7 R G V z Y 3 J p w 6 f D o 2 8 g Q 0 R D L D F 9 J n F 1 b 3 Q 7 L C Z x d W 9 0 O 1 N l Y 3 R p b 2 4 x L 1 R h Y m x l M S 9 B d X R v U m V t b 3 Z l Z E N v b H V t b n M x L n t T b 2 x p Y 2 l 0 Y W 5 0 Z S B S Z X F 1 a X N p w 6 f D o 2 8 s M n 0 m c X V v d D s s J n F 1 b 3 Q 7 U 2 V j d G l v b j E v V G F i b G U x L 0 F 1 d G 9 S Z W 1 v d m V k Q 2 9 s d W 1 u c z E u e 0 9 y a W d l b S B S Q y w z f S Z x d W 9 0 O y w m c X V v d D t T Z W N 0 a W 9 u M S 9 U Y W J s Z T E v Q X V 0 b 1 J l b W 9 2 Z W R D b 2 x 1 b W 5 z M S 5 7 T s K w I F J D L D R 9 J n F 1 b 3 Q 7 L C Z x d W 9 0 O 1 N l Y 3 R p b 2 4 x L 1 R h Y m x l M S 9 B d X R v U m V t b 3 Z l Z E N v b H V t b n M x L n t M a W 5 o Y S B S Q y w 1 f S Z x d W 9 0 O y w m c X V v d D t T Z W N 0 a W 9 u M S 9 U Y W J s Z T E v Q X V 0 b 1 J l b W 9 2 Z W R D b 2 x 1 b W 5 z M S 5 7 T s K 6 I E 8 u Q y 4 s N n 0 m c X V v d D s s J n F 1 b 3 Q 7 U 2 V j d G l v b j E v V G F i b G U x L 0 F 1 d G 9 S Z W 1 v d m V k Q 2 9 s d W 1 u c z E u e 0 x p b m h h I E 9 D L D d 9 J n F 1 b 3 Q 7 L C Z x d W 9 0 O 1 N l Y 3 R p b 2 4 x L 1 R h Y m x l M S 9 B d X R v U m V t b 3 Z l Z E N v b H V t b n M x L n t D w 7 N k a W d v I E l 0 Z W 0 s O H 0 m c X V v d D s s J n F 1 b 3 Q 7 U 2 V j d G l v b j E v V G F i b G U x L 0 F 1 d G 9 S Z W 1 v d m V k Q 2 9 s d W 1 u c z E u e 0 R l c 2 N y a c O n w 6 N v I G R v I E l 0 Z W 0 s O X 0 m c X V v d D s s J n F 1 b 3 Q 7 U 2 V j d G l v b j E v V G F i b G U x L 0 F 1 d G 9 S Z W 1 v d m V k Q 2 9 s d W 1 u c z E u e 0 R l c 2 N y a c O n w 6 N v I G R h I F J l c X V p c 2 n D p 8 O j b y w x M H 0 m c X V v d D s s J n F 1 b 3 Q 7 U 2 V j d G l v b j E v V G F i b G U x L 0 F 1 d G 9 S Z W 1 v d m V k Q 2 9 s d W 1 u c z E u e 1 N v b W E g Z G U g X H U w M D I 3 X 0 9 w Z X h f Z l J l Y W x p e m F k b 1 x 1 M D A y N 1 t R V U F O V E l E Q U R F X S w x M X 0 m c X V v d D s s J n F 1 b 3 Q 7 U 2 V j d G l v b j E v V G F i b G U x L 0 F 1 d G 9 S Z W 1 v d m V k Q 2 9 s d W 1 u c z E u e 1 Z h b G 9 y I E N v b n R h Y i 4 s M T J 9 J n F 1 b 3 Q 7 L C Z x d W 9 0 O 1 N l Y 3 R p b 2 4 x L 1 R h Y m x l M S 9 B d X R v U m V t b 3 Z l Z E N v b H V t b n M x L n t W Y W x v c i B B Z G l h b n Q u L D E z f S Z x d W 9 0 O y w m c X V v d D t T Z W N 0 a W 9 u M S 9 U Y W J s Z T E v Q X V 0 b 1 J l b W 9 2 Z W R D b 2 x 1 b W 5 z M S 5 7 Q 2 9 u d G E g Q 2 9 u d C 4 s M T R 9 J n F 1 b 3 Q 7 L C Z x d W 9 0 O 1 N l Y 3 R p b 2 4 x L 1 R h Y m x l M S 9 B d X R v U m V t b 3 Z l Z E N v b H V t b n M x L n t O Y X R 1 c m V 6 Y S w x N X 0 m c X V v d D s s J n F 1 b 3 Q 7 U 2 V j d G l v b j E v V G F i b G U x L 0 F 1 d G 9 S Z W 1 v d m V k Q 2 9 s d W 1 u c z E u e 0 x l Y W Q g V G l t Z S B M Y W 7 D p 2 F t Z W 5 0 b y B O R i w x N n 0 m c X V v d D s s J n F 1 b 3 Q 7 U 2 V j d G l v b j E v V G F i b G U x L 0 F 1 d G 9 S Z W 1 v d m V k Q 2 9 s d W 1 u c z E u e 0 7 C u i B O R i w x N 3 0 m c X V v d D s s J n F 1 b 3 Q 7 U 2 V j d G l v b j E v V G F i b G U x L 0 F 1 d G 9 S Z W 1 v d m V k Q 2 9 s d W 1 u c z E u e 1 R p c G 8 g T k Y s M T h 9 J n F 1 b 3 Q 7 L C Z x d W 9 0 O 1 N l Y 3 R p b 2 4 x L 1 R h Y m x l M S 9 B d X R v U m V t b 3 Z l Z E N v b H V t b n M x L n t P L l M u L D E 5 f S Z x d W 9 0 O y w m c X V v d D t T Z W N 0 a W 9 u M S 9 U Y W J s Z T E v Q X V 0 b 1 J l b W 9 2 Z W R D b 2 x 1 b W 5 z M S 5 7 U 2 V y d i 4 s M j B 9 J n F 1 b 3 Q 7 L C Z x d W 9 0 O 1 N l Y 3 R p b 2 4 x L 1 R h Y m x l M S 9 B d X R v U m V t b 3 Z l Z E N v b H V t b n M x L n t E Z X N j c i 4 g c 2 V y d i w y M X 0 m c X V v d D s s J n F 1 b 3 Q 7 U 2 V j d G l v b j E v V G F i b G U x L 0 F 1 d G 9 S Z W 1 v d m V k Q 2 9 s d W 1 u c z E u e 0 N v Z C 4 g T U l T L D I y f S Z x d W 9 0 O y w m c X V v d D t T Z W N 0 a W 9 u M S 9 U Y W J s Z T E v Q X V 0 b 1 J l b W 9 2 Z W R D b 2 x 1 b W 5 z M S 5 7 R G V z Y 3 J p w 6 f D o 2 8 g T U l T L D I z f S Z x d W 9 0 O y w m c X V v d D t T Z W N 0 a W 9 u M S 9 U Y W J s Z T E v Q X V 0 b 1 J l b W 9 2 Z W R D b 2 x 1 b W 5 z M S 5 7 Q 2 9 k L i B F c X V p c G F t Z W 5 0 b y w y N H 0 m c X V v d D s s J n F 1 b 3 Q 7 U 2 V j d G l v b j E v V G F i b G U x L 0 F 1 d G 9 S Z W 1 v d m V k Q 2 9 s d W 1 u c z E u e 0 R l c 2 M u I E V x d W l w Y W 1 l b n R v L D I 1 f S Z x d W 9 0 O y w m c X V v d D t T Z W N 0 a W 9 u M S 9 U Y W J s Z T E v Q X V 0 b 1 J l b W 9 2 Z W R D b 2 x 1 b W 5 z M S 5 7 U 3 R h d H V z I F N l c n Z p w 6 d v L D I 2 f S Z x d W 9 0 O y w m c X V v d D t T Z W N 0 a W 9 u M S 9 U Y W J s Z T E v Q X V 0 b 1 J l b W 9 2 Z W R D b 2 x 1 b W 5 z M S 5 7 T m 9 0 Y S B h b y B D b 2 1 w c m F k b 3 I s M j d 9 J n F 1 b 3 Q 7 L C Z x d W 9 0 O 1 N l Y 3 R p b 2 4 x L 1 R h Y m x l M S 9 B d X R v U m V t b 3 Z l Z E N v b H V t b n M x L n t D b 2 5 0 Y W d l b S B k Z S B c d T A w M j d f T 3 B l e F 9 m U m V h b G l 6 Y W R v X H U w M D I 3 W 1 V O S U R B R E V f R 0 V S Q U R B X S w y O H 0 m c X V v d D s s J n F 1 b 3 Q 7 U 2 V j d G l v b j E v V G F i b G U x L 0 F 1 d G 9 S Z W 1 v d m V k Q 2 9 s d W 1 u c z E u e 0 Z v c m 5 l Y 2 V k b 3 I s M j l 9 J n F 1 b 3 Q 7 L C Z x d W 9 0 O 1 N l Y 3 R p b 2 4 x L 1 R h Y m x l M S 9 B d X R v U m V t b 3 Z l Z E N v b H V t b n M x L n t U a X B v I G R h I F J l c X V p c 2 n D p 8 O j b y w z M H 0 m c X V v d D s s J n F 1 b 3 Q 7 U 2 V j d G l v b j E v V G F i b G U x L 0 F 1 d G 9 S Z W 1 v d m V k Q 2 9 s d W 1 u c z E u e 1 J F U V V J U 0 l U S U 9 O X 0 h F Q U R F U l 9 J R C w z M X 0 m c X V v d D s s J n F 1 b 3 Q 7 U 2 V j d G l v b j E v V G F i b G U x L 0 F 1 d G 9 S Z W 1 v d m V k Q 2 9 s d W 1 u c z E u e 1 J F U V V J U 0 l U S U 9 O X 0 x J T k V f S U Q s M z J 9 J n F 1 b 3 Q 7 L C Z x d W 9 0 O 1 N l Y 3 R p b 2 4 x L 1 R h Y m x l M S 9 B d X R v U m V t b 3 Z l Z E N v b H V t b n M x L n t Q T 1 9 I R U F E R V J f S U Q s M z N 9 J n F 1 b 3 Q 7 L C Z x d W 9 0 O 1 N l Y 3 R p b 2 4 x L 1 R h Y m x l M S 9 B d X R v U m V t b 3 Z l Z E N v b H V t b n M x L n t Q T 1 9 E S V N U U k l C V V R J T 0 5 f S U Q s M z R 9 J n F 1 b 3 Q 7 L C Z x d W 9 0 O 1 N l Y 3 R p b 2 4 x L 1 R h Y m x l M S 9 B d X R v U m V t b 3 Z l Z E N v b H V t b n M x L n t J T l Z P S U N F X 0 x J T k V f S U Q s M z V 9 J n F 1 b 3 Q 7 L C Z x d W 9 0 O 1 N l Y 3 R p b 2 4 x L 1 R h Y m x l M S 9 B d X R v U m V t b 3 Z l Z E N v b H V t b n M x L n t E Y X R h L D M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W Y W x v c i U y M F N 1 Y n N 0 a X R 1 J U M z J U F E Z G 8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Q t m P J J i x G s P R U e y e K p z o A A A A A A g A A A A A A E G Y A A A A B A A A g A A A A A M C W A N C C n r o j Q 5 Z p 5 s o 6 G / Z D h o p o l n Z A 6 R z A Z C n P V I o A A A A A D o A A A A A C A A A g A A A A 5 g C 1 N j k u K k E b s j L H T Y z H 1 m S z C a Q 5 S X Q l W w O H P f f N n B x Q A A A A q M Y b l 8 Y j / p X m K Z s 3 2 Q V i w b 2 U / 9 N E e v g z N J W O i H y M 8 P F I K M M A L + e Y z c j E k 0 H I G G L l 8 Q C l W c J 1 0 u E 1 G z p l d T v W R U 9 l w F h p 3 u O K 7 + f l 9 5 0 u U R 5 A A A A A + A 1 e O 6 4 v c R 8 H r N 8 J k V c i Y V J v j + q E 7 u 7 1 0 I z / i k d P T 5 k r A U v b 3 B j b P W i u g t l Q 4 A n g i y 1 8 6 v f + M c u / E y r h X P B T S g = = < / D a t a M a s h u p > 
</file>

<file path=customXml/itemProps1.xml><?xml version="1.0" encoding="utf-8"?>
<ds:datastoreItem xmlns:ds="http://schemas.openxmlformats.org/officeDocument/2006/customXml" ds:itemID="{C9B9D72B-7657-4552-B717-7B302D3C0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dinamico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EDEN OLIVEIRA SOUZA</cp:lastModifiedBy>
  <cp:lastPrinted>2024-09-06T23:13:30Z</cp:lastPrinted>
  <dcterms:created xsi:type="dcterms:W3CDTF">2016-07-06T08:22:49Z</dcterms:created>
  <dcterms:modified xsi:type="dcterms:W3CDTF">2024-09-07T00:03:43Z</dcterms:modified>
</cp:coreProperties>
</file>